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5835" windowHeight="3390" tabRatio="601" activeTab="0"/>
  </bookViews>
  <sheets>
    <sheet name="Impressum" sheetId="1" r:id="rId1"/>
    <sheet name="Inhalt" sheetId="2" r:id="rId2"/>
    <sheet name="Vorbemerkungen" sheetId="3" r:id="rId3"/>
    <sheet name="Grafik1-3" sheetId="4" r:id="rId4"/>
    <sheet name="TAB01" sheetId="5" r:id="rId5"/>
    <sheet name="TAB02" sheetId="6" r:id="rId6"/>
    <sheet name="Grafikzahlen" sheetId="7" state="hidden" r:id="rId7"/>
  </sheets>
  <definedNames/>
  <calcPr fullCalcOnLoad="1"/>
</workbook>
</file>

<file path=xl/sharedStrings.xml><?xml version="1.0" encoding="utf-8"?>
<sst xmlns="http://schemas.openxmlformats.org/spreadsheetml/2006/main" count="817" uniqueCount="204">
  <si>
    <t>- 6 -</t>
  </si>
  <si>
    <t>Anbaufläche</t>
  </si>
  <si>
    <t>Ertrag je Hektar</t>
  </si>
  <si>
    <t>Erntemenge</t>
  </si>
  <si>
    <t>Fruchtart</t>
  </si>
  <si>
    <t>ha</t>
  </si>
  <si>
    <t>dt</t>
  </si>
  <si>
    <t>t</t>
  </si>
  <si>
    <t xml:space="preserve">   davon</t>
  </si>
  <si>
    <t xml:space="preserve">     davon</t>
  </si>
  <si>
    <t xml:space="preserve">     Brotgetreide</t>
  </si>
  <si>
    <t xml:space="preserve">       davon</t>
  </si>
  <si>
    <t xml:space="preserve">       Winterweizen</t>
  </si>
  <si>
    <t xml:space="preserve">       Sommerweizen</t>
  </si>
  <si>
    <t xml:space="preserve">       Hartweizen</t>
  </si>
  <si>
    <t xml:space="preserve">       Roggen</t>
  </si>
  <si>
    <t xml:space="preserve">       Wintermenggetreide</t>
  </si>
  <si>
    <t xml:space="preserve">     Futter- und Industriegetreide</t>
  </si>
  <si>
    <t xml:space="preserve">       Wintergerste</t>
  </si>
  <si>
    <t xml:space="preserve">       Sommergerste</t>
  </si>
  <si>
    <t xml:space="preserve">       Hafer</t>
  </si>
  <si>
    <t xml:space="preserve">       Sommermenggetreide</t>
  </si>
  <si>
    <t xml:space="preserve">       Triticale</t>
  </si>
  <si>
    <t xml:space="preserve">   Körnermais und Mais für</t>
  </si>
  <si>
    <t xml:space="preserve"> Ölfrüchte insgesamt </t>
  </si>
  <si>
    <t xml:space="preserve">   Raps und Rübsen zusammen</t>
  </si>
  <si>
    <t xml:space="preserve">     Winterraps</t>
  </si>
  <si>
    <t xml:space="preserve">     Sommerraps, Winter- und </t>
  </si>
  <si>
    <t xml:space="preserve">       Sommerrübsen</t>
  </si>
  <si>
    <t xml:space="preserve">   Flachs </t>
  </si>
  <si>
    <t xml:space="preserve">   Körnersonnenblumen</t>
  </si>
  <si>
    <t xml:space="preserve">   alle anderen Ölfrüchte</t>
  </si>
  <si>
    <t xml:space="preserve"> Hülsenfrüchte zur Körnerge-</t>
  </si>
  <si>
    <t xml:space="preserve">   winnung insgesamt </t>
  </si>
  <si>
    <t xml:space="preserve">   Futtererbsen </t>
  </si>
  <si>
    <t xml:space="preserve">   Ackerbohnen </t>
  </si>
  <si>
    <t xml:space="preserve">   alle anderen Hülsenfrüchte</t>
  </si>
  <si>
    <t xml:space="preserve"> Hackfrüchte insgesamt </t>
  </si>
  <si>
    <t xml:space="preserve">   Kartoffeln zusammen</t>
  </si>
  <si>
    <t xml:space="preserve">     Frühkartoffeln</t>
  </si>
  <si>
    <t xml:space="preserve">     mittelfrühe und späte Kartoffeln</t>
  </si>
  <si>
    <t xml:space="preserve">   Zuckerrüben</t>
  </si>
  <si>
    <t>- 10 -</t>
  </si>
  <si>
    <t>- 11 -</t>
  </si>
  <si>
    <t>Aus Brotgetreide</t>
  </si>
  <si>
    <t>Brotgetreide</t>
  </si>
  <si>
    <t>Futter- und Industriegetreide</t>
  </si>
  <si>
    <t>Winterweizen</t>
  </si>
  <si>
    <t>Lfd.</t>
  </si>
  <si>
    <t>Nr.</t>
  </si>
  <si>
    <t>Noch: Aus Brotgetreide</t>
  </si>
  <si>
    <t>Aus Futter- und Industriegetreide</t>
  </si>
  <si>
    <t>Sommerweizen</t>
  </si>
  <si>
    <t>Roggen</t>
  </si>
  <si>
    <t>Wintergerste</t>
  </si>
  <si>
    <t>Sommergerste</t>
  </si>
  <si>
    <t>.</t>
  </si>
  <si>
    <t>- 12 -</t>
  </si>
  <si>
    <t>- 13 -</t>
  </si>
  <si>
    <t>- 14 -</t>
  </si>
  <si>
    <t>- 15 -</t>
  </si>
  <si>
    <t>Anbau-
fläche</t>
  </si>
  <si>
    <t>Ertrag je 
Hektar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</si>
  <si>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</si>
  <si>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</si>
  <si>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</si>
  <si>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</si>
  <si>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</si>
  <si>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</si>
  <si>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</si>
  <si>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</si>
  <si>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</si>
  <si>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</si>
  <si>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</si>
  <si>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</si>
  <si>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</si>
  <si>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</si>
  <si>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</si>
  <si>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</si>
  <si>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</si>
  <si>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</si>
  <si>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</si>
  <si>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</si>
  <si>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</si>
  <si>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</si>
  <si>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  </t>
  </si>
  <si>
    <t>-</t>
  </si>
  <si>
    <t>Zuckerrüben</t>
  </si>
  <si>
    <t>Ölfrüchte insgesamt</t>
  </si>
  <si>
    <t>Ernte-
menge</t>
  </si>
  <si>
    <t>- 7 -</t>
  </si>
  <si>
    <t>- 8 -</t>
  </si>
  <si>
    <t>- 9 -</t>
  </si>
  <si>
    <t>Silomais
(einschl. Lieschkolbenschrot)</t>
  </si>
  <si>
    <t>Kartoffeln zusammen</t>
  </si>
  <si>
    <t>Getreide insg. (einschl. Körner-</t>
  </si>
  <si>
    <t>mais und Mais für Corn-Cob-Mix)</t>
  </si>
  <si>
    <t>Kreisfreie Stadt
Landkreis
Land</t>
  </si>
  <si>
    <t>Futtererbsen</t>
  </si>
  <si>
    <t xml:space="preserve"> Klee, Kleegras und Klee-Luzerne-</t>
  </si>
  <si>
    <t xml:space="preserve">1) Ertrag in Heu umgerechnet </t>
  </si>
  <si>
    <t xml:space="preserve"> Stadt Eisenach</t>
  </si>
  <si>
    <t>Triticale</t>
  </si>
  <si>
    <t>Da</t>
  </si>
  <si>
    <t>von</t>
  </si>
  <si>
    <r>
      <t xml:space="preserve">Klee, Kleegras und
Klee-Luzerne-Gemisch </t>
    </r>
    <r>
      <rPr>
        <vertAlign val="superscript"/>
        <sz val="9"/>
        <rFont val="Helvetica"/>
        <family val="2"/>
      </rPr>
      <t>1)</t>
    </r>
  </si>
  <si>
    <r>
      <t xml:space="preserve">Dauergrünland insgesamt </t>
    </r>
    <r>
      <rPr>
        <vertAlign val="superscript"/>
        <sz val="9"/>
        <rFont val="Helvetica"/>
        <family val="2"/>
      </rPr>
      <t>1)</t>
    </r>
  </si>
  <si>
    <r>
      <t xml:space="preserve">Dauerwiesen </t>
    </r>
    <r>
      <rPr>
        <vertAlign val="superscript"/>
        <sz val="9"/>
        <rFont val="Helvetica"/>
        <family val="2"/>
      </rPr>
      <t>1)</t>
    </r>
  </si>
  <si>
    <r>
      <t xml:space="preserve">Mähweiden </t>
    </r>
    <r>
      <rPr>
        <vertAlign val="superscript"/>
        <sz val="9"/>
        <rFont val="Helvetica"/>
        <family val="2"/>
      </rPr>
      <t>1)</t>
    </r>
  </si>
  <si>
    <t>Darunter Winterraps</t>
  </si>
  <si>
    <t>Hafer</t>
  </si>
  <si>
    <t>Aus Dauergrünland</t>
  </si>
  <si>
    <r>
      <t xml:space="preserve">Grasanbau auf dem
Ackerland </t>
    </r>
    <r>
      <rPr>
        <vertAlign val="superscript"/>
        <sz val="9"/>
        <rFont val="Helvetica"/>
        <family val="2"/>
      </rPr>
      <t>1)</t>
    </r>
  </si>
  <si>
    <r>
      <t xml:space="preserve">Luzerne </t>
    </r>
    <r>
      <rPr>
        <vertAlign val="superscript"/>
        <sz val="9"/>
        <rFont val="Helvetica"/>
        <family val="2"/>
      </rPr>
      <t>1)</t>
    </r>
  </si>
  <si>
    <t>- 16 -</t>
  </si>
  <si>
    <t>1. Anbauflächen und Ernteerträge landwirtschaftlicher Fruchtarten 2003</t>
  </si>
  <si>
    <t>Noch 1. Anbauflächen und Ernteerträge landwirtschaftlicher Fruchtarten 2003</t>
  </si>
  <si>
    <t>D 1997/
2002</t>
  </si>
  <si>
    <t xml:space="preserve">   (einschl. Körnermais und</t>
  </si>
  <si>
    <t xml:space="preserve"> Getreide insgesamt </t>
  </si>
  <si>
    <t xml:space="preserve">   Mais für Corn-Cob-Mix)</t>
  </si>
  <si>
    <t xml:space="preserve">   Getreide insgesamt</t>
  </si>
  <si>
    <t xml:space="preserve">     Mais für Corn-Cob-Mix)</t>
  </si>
  <si>
    <t xml:space="preserve">     (ohne Körnermais und</t>
  </si>
  <si>
    <t xml:space="preserve"> Silomais (einschließlich Liesch-</t>
  </si>
  <si>
    <t xml:space="preserve">   alle anderen Hackfrüchte </t>
  </si>
  <si>
    <t xml:space="preserve">     (einschl. Kohlrüben)</t>
  </si>
  <si>
    <t xml:space="preserve">   Runkelrüben (einschl.</t>
  </si>
  <si>
    <t xml:space="preserve">     Rosamona)</t>
  </si>
  <si>
    <r>
      <t xml:space="preserve">     Corn-Cob-Mix </t>
    </r>
    <r>
      <rPr>
        <vertAlign val="superscript"/>
        <sz val="9"/>
        <rFont val="Helvetica"/>
        <family val="0"/>
      </rPr>
      <t>1)</t>
    </r>
  </si>
  <si>
    <r>
      <t xml:space="preserve">   kolbenschrot) </t>
    </r>
    <r>
      <rPr>
        <vertAlign val="superscript"/>
        <sz val="9"/>
        <rFont val="Helvetica"/>
        <family val="0"/>
      </rPr>
      <t>1)</t>
    </r>
  </si>
  <si>
    <r>
      <t xml:space="preserve">   Gemisch </t>
    </r>
    <r>
      <rPr>
        <vertAlign val="superscript"/>
        <sz val="9"/>
        <rFont val="Helvetica"/>
        <family val="2"/>
      </rPr>
      <t xml:space="preserve">2) </t>
    </r>
  </si>
  <si>
    <r>
      <t xml:space="preserve"> Luzerne  </t>
    </r>
    <r>
      <rPr>
        <vertAlign val="superscript"/>
        <sz val="9"/>
        <rFont val="Helvetica"/>
        <family val="2"/>
      </rPr>
      <t xml:space="preserve">2) </t>
    </r>
  </si>
  <si>
    <r>
      <t xml:space="preserve"> Grasanbau auf dem Ackerland </t>
    </r>
    <r>
      <rPr>
        <vertAlign val="superscript"/>
        <sz val="9"/>
        <rFont val="Helvetica"/>
        <family val="2"/>
      </rPr>
      <t>2)</t>
    </r>
  </si>
  <si>
    <r>
      <t xml:space="preserve"> Dauergrünland insgesamt </t>
    </r>
    <r>
      <rPr>
        <vertAlign val="superscript"/>
        <sz val="9"/>
        <rFont val="Helvetica"/>
        <family val="2"/>
      </rPr>
      <t>2)</t>
    </r>
  </si>
  <si>
    <r>
      <t xml:space="preserve">   Dauerwiesen </t>
    </r>
    <r>
      <rPr>
        <vertAlign val="superscript"/>
        <sz val="9"/>
        <rFont val="Helvetica"/>
        <family val="2"/>
      </rPr>
      <t>2)</t>
    </r>
  </si>
  <si>
    <r>
      <t xml:space="preserve">   Mähweiden </t>
    </r>
    <r>
      <rPr>
        <vertAlign val="superscript"/>
        <sz val="9"/>
        <rFont val="Helvetica"/>
        <family val="2"/>
      </rPr>
      <t>2)</t>
    </r>
  </si>
  <si>
    <r>
      <t xml:space="preserve">   Dauerweiden </t>
    </r>
    <r>
      <rPr>
        <vertAlign val="superscript"/>
        <sz val="9"/>
        <rFont val="Helvetica"/>
        <family val="2"/>
      </rPr>
      <t>2)</t>
    </r>
  </si>
  <si>
    <r>
      <t xml:space="preserve">   Streuwiesen und Hutungen </t>
    </r>
    <r>
      <rPr>
        <vertAlign val="superscript"/>
        <sz val="9"/>
        <rFont val="Helvetica"/>
        <family val="2"/>
      </rPr>
      <t>2)</t>
    </r>
  </si>
  <si>
    <r>
      <t xml:space="preserve">Ernte-
menge </t>
    </r>
    <r>
      <rPr>
        <vertAlign val="superscript"/>
        <sz val="9"/>
        <rFont val="Helvetica"/>
        <family val="2"/>
      </rPr>
      <t>1)</t>
    </r>
  </si>
  <si>
    <r>
      <t xml:space="preserve">Ernte-
menge </t>
    </r>
    <r>
      <rPr>
        <vertAlign val="superscript"/>
        <sz val="9"/>
        <rFont val="Helvetica"/>
        <family val="2"/>
      </rPr>
      <t>2)</t>
    </r>
  </si>
  <si>
    <t>1) Ertrag in Heu umgerechnet - 2) Erntemenge auf Basis bereinigter Erntefläche berechnet</t>
  </si>
  <si>
    <t>1) Erntemenge auf Basis bereinigter Erntefläche berechnet</t>
  </si>
  <si>
    <t>landwirtschaftlicher Fruchtarten 2003 nach Kreisen</t>
  </si>
  <si>
    <t xml:space="preserve">. </t>
  </si>
  <si>
    <t>Zahlen für die Grafiken zum Bericht</t>
  </si>
  <si>
    <t>Anbaufläche (ha)</t>
  </si>
  <si>
    <t>Ertrag (dt/ha)</t>
  </si>
  <si>
    <t>Erntemenge (t)</t>
  </si>
  <si>
    <t>Getreide insg. einschl. KM u. CCM</t>
  </si>
  <si>
    <t>alle anderen Getreidearten</t>
  </si>
  <si>
    <t>Gerste</t>
  </si>
  <si>
    <t>Weizen</t>
  </si>
  <si>
    <t>alle anderen Hackfrüchte</t>
  </si>
  <si>
    <t>Runkelrüben</t>
  </si>
  <si>
    <t>Kartoffeln</t>
  </si>
  <si>
    <t>alle and. Ölfr.</t>
  </si>
  <si>
    <t>Sommerraps</t>
  </si>
  <si>
    <t>Körnersonneblumen</t>
  </si>
  <si>
    <t>Flachs</t>
  </si>
  <si>
    <t>Winterraps</t>
  </si>
  <si>
    <t>- 3 -</t>
  </si>
  <si>
    <t>1. Anbauflächen Getreide, Hackfrüchte und Ölfrüchte 2003</t>
  </si>
  <si>
    <t>Getreide</t>
  </si>
  <si>
    <t>Hackfrüchte</t>
  </si>
  <si>
    <t>Ölfrüchte</t>
  </si>
  <si>
    <t>Thüringer Landesamt für Statistik</t>
  </si>
  <si>
    <t>Gerste (32,9 %)</t>
  </si>
  <si>
    <t>Hafer (2,3 %)</t>
  </si>
  <si>
    <t>Triticale (4,5 %)</t>
  </si>
  <si>
    <t>alle anderen Getreidearten (2,3 %)
 (einschl.Körnermais und
 Mais für Corn-Cob-Mix)</t>
  </si>
  <si>
    <t>Roggen (2,4 %)</t>
  </si>
  <si>
    <t>Weizen (55,5 %)</t>
  </si>
  <si>
    <t>Kartoffeln (18,7 %)</t>
  </si>
  <si>
    <t>Runkelrüben (3,4 %)</t>
  </si>
  <si>
    <t>Zuckerrüben (77,9 %)</t>
  </si>
  <si>
    <t>alle anderen Hackfrüchte (0,0 %)</t>
  </si>
  <si>
    <t>Winterraps (89,2 %)</t>
  </si>
  <si>
    <t>Flachs (1,5 %)</t>
  </si>
  <si>
    <t>Körnersonnenblumen (2,2 %)</t>
  </si>
  <si>
    <t>Sommerraps, Winter- und
 Sommerrübsen (7,0 %)</t>
  </si>
  <si>
    <t>alle anderen Ölfrüchte (0,1 %)</t>
  </si>
  <si>
    <t>Weizen (60,1 %)</t>
  </si>
  <si>
    <t>Gerste (29,8 %)</t>
  </si>
  <si>
    <t>Hafer (1,9 %)</t>
  </si>
  <si>
    <t>Triticale (4,1 %)</t>
  </si>
  <si>
    <t>alle anderen Getreidearten (1,8 %)
 (einschl.Körnermais und
 Mais für Corn-Cob-Mix)</t>
  </si>
  <si>
    <t>Kartoffeln (11,8 %)</t>
  </si>
  <si>
    <t>Zuckerrüben (84,1 %)</t>
  </si>
  <si>
    <t>Runkelrüben (4,1 %)</t>
  </si>
  <si>
    <t>Winterraps (93,1 %)</t>
  </si>
  <si>
    <t>Flachs (0,8 %)</t>
  </si>
  <si>
    <t>Körnersonnenblumen (1,8 %)</t>
  </si>
  <si>
    <t>Sommerraps, Winter- und
 Sommerrübsen (4,3 %)</t>
  </si>
  <si>
    <t>alle anderen Ölfrüchte (0,0 %)</t>
  </si>
  <si>
    <t>- 5 -</t>
  </si>
  <si>
    <t>- 4 -</t>
  </si>
  <si>
    <t>2. Hektarerträge Getreide, Hackfrüchte und Ölfrüchte 2003</t>
  </si>
  <si>
    <t>3. Erntemengen Getreide, Hackfrüchte und Ölfrüchte 2003</t>
  </si>
  <si>
    <t>2. Anbauflächen und Ernteerträge ausgewählter</t>
  </si>
  <si>
    <t>Noch: 2. Anbauflächen und Ernteerträge ausgewählter</t>
  </si>
  <si>
    <t>Noch: 2. Anbauflächen und Ernteerträge ausgewählter landwirtschaftlicher Fruchtarten 2003 nach Kreisen</t>
  </si>
  <si>
    <t>1) 2003 Erntemenge auf Basis bereinigter Erntefläche berechnet: 4095 ha</t>
  </si>
  <si>
    <t xml:space="preserve">1) 2003 Erntemenge auf Basis bereinigter Erntefläche berechnet: 41 124 ha - 2) Ertrag in Heu umgerechnet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</si>
</sst>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\-#,##0"/>
    <numFmt numFmtId="173" formatCode="#,##0.00;[Red]\-#,##0.00"/>
    <numFmt numFmtId="174" formatCode="#\ ###\ ##0\ \ \ \ \ \ \ \ \ \ \ \ "/>
    <numFmt numFmtId="175" formatCode="#\ ##0\ \ \ \ \ \ \ "/>
    <numFmt numFmtId="176" formatCode="0.0"/>
    <numFmt numFmtId="177" formatCode="###\ ###\ ##0_D;;* @_D"/>
    <numFmt numFmtId="178" formatCode="0.0_D_J;;* @_D_J"/>
    <numFmt numFmtId="179" formatCode="@_D"/>
    <numFmt numFmtId="180" formatCode="0_D"/>
    <numFmt numFmtId="181" formatCode="###\ ###\ ##0.0_D_D;;* @_D_D"/>
    <numFmt numFmtId="182" formatCode="\(##0.0\)_D_i;;* @_D_D"/>
    <numFmt numFmtId="183" formatCode="\(0.0\)_W;;* @_D_J"/>
    <numFmt numFmtId="184" formatCode="0.0_D_J;;* @_D"/>
    <numFmt numFmtId="185" formatCode="0.0_J;;* @_J"/>
    <numFmt numFmtId="186" formatCode="0.0_D;;* @_D"/>
    <numFmt numFmtId="187" formatCode="0.0_D_i;;* @_D_i"/>
    <numFmt numFmtId="188" formatCode="\(0.0\)_D_i;;* @_D_J"/>
    <numFmt numFmtId="189" formatCode="\(0.0\)_D;;* @_D_J"/>
    <numFmt numFmtId="190" formatCode="\(###\ ###\ ##0\)_J;;* @_D"/>
    <numFmt numFmtId="191" formatCode="\(###\ ###\ ##0\)_i;;* @_D"/>
    <numFmt numFmtId="192" formatCode="0.0_D;;* @_D_i"/>
    <numFmt numFmtId="193" formatCode="\(0.0\)_D;;* @_D_i"/>
    <numFmt numFmtId="194" formatCode="#\ ###\ ##0.00"/>
    <numFmt numFmtId="195" formatCode="0.0\ %"/>
    <numFmt numFmtId="196" formatCode="#\ ##0.0_D_D"/>
    <numFmt numFmtId="197" formatCode="#\ ###\ ##0.00000"/>
    <numFmt numFmtId="198" formatCode="0.00000"/>
    <numFmt numFmtId="199" formatCode="0.0%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9"/>
      <name val="MS Sans Serif"/>
      <family val="0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Helv"/>
      <family val="2"/>
    </font>
    <font>
      <vertAlign val="superscript"/>
      <sz val="9"/>
      <name val="Helv"/>
      <family val="2"/>
    </font>
    <font>
      <sz val="9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9"/>
      <name val="Arial"/>
      <family val="2"/>
    </font>
    <font>
      <sz val="7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7"/>
      <name val="Arial"/>
      <family val="2"/>
    </font>
    <font>
      <sz val="8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1"/>
      <name val="Arial"/>
      <family val="0"/>
    </font>
    <font>
      <sz val="6.5"/>
      <name val="Arial"/>
      <family val="2"/>
    </font>
    <font>
      <sz val="6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>
      <alignment/>
    </xf>
    <xf numFmtId="175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7" fontId="6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Continuous"/>
    </xf>
    <xf numFmtId="177" fontId="4" fillId="0" borderId="0" xfId="0" applyNumberFormat="1" applyFont="1" applyAlignment="1" applyProtection="1">
      <alignment/>
      <protection/>
    </xf>
    <xf numFmtId="177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 horizontal="centerContinuous"/>
      <protection/>
    </xf>
    <xf numFmtId="178" fontId="4" fillId="0" borderId="0" xfId="0" applyNumberFormat="1" applyFont="1" applyAlignment="1" applyProtection="1">
      <alignment/>
      <protection/>
    </xf>
    <xf numFmtId="177" fontId="4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0" fontId="4" fillId="0" borderId="7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Continuous"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 wrapText="1"/>
    </xf>
    <xf numFmtId="181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wrapText="1"/>
    </xf>
    <xf numFmtId="0" fontId="4" fillId="0" borderId="1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85" fontId="4" fillId="0" borderId="0" xfId="0" applyNumberFormat="1" applyFont="1" applyAlignment="1" applyProtection="1">
      <alignment/>
      <protection/>
    </xf>
    <xf numFmtId="185" fontId="4" fillId="0" borderId="0" xfId="0" applyNumberFormat="1" applyFont="1" applyBorder="1" applyAlignment="1" applyProtection="1">
      <alignment horizontal="centerContinuous"/>
      <protection/>
    </xf>
    <xf numFmtId="185" fontId="4" fillId="0" borderId="0" xfId="0" applyNumberFormat="1" applyFont="1" applyAlignment="1" applyProtection="1">
      <alignment/>
      <protection/>
    </xf>
    <xf numFmtId="0" fontId="4" fillId="0" borderId="13" xfId="0" applyFont="1" applyBorder="1" applyAlignment="1">
      <alignment horizontal="left"/>
    </xf>
    <xf numFmtId="17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quotePrefix="1">
      <alignment horizontal="left"/>
    </xf>
    <xf numFmtId="180" fontId="4" fillId="0" borderId="17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6" fillId="0" borderId="15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188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 horizontal="center"/>
    </xf>
    <xf numFmtId="194" fontId="10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  <xf numFmtId="197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5" fillId="0" borderId="0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16" fillId="0" borderId="15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94" fontId="10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46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3232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25"/>
          <c:y val="0.1275"/>
          <c:w val="0.5072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3232"/>
              </a:solid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Grafikzahlen!$A$6:$A$11</c:f>
              <c:strCache>
                <c:ptCount val="6"/>
                <c:pt idx="0">
                  <c:v>Weizen</c:v>
                </c:pt>
                <c:pt idx="1">
                  <c:v>Roggen</c:v>
                </c:pt>
                <c:pt idx="2">
                  <c:v>Gerste</c:v>
                </c:pt>
                <c:pt idx="3">
                  <c:v>Hafer</c:v>
                </c:pt>
                <c:pt idx="4">
                  <c:v>Triticale</c:v>
                </c:pt>
                <c:pt idx="5">
                  <c:v>alle anderen Getreidearten</c:v>
                </c:pt>
              </c:strCache>
            </c:strRef>
          </c:cat>
          <c:val>
            <c:numRef>
              <c:f>Grafikzahlen!$C$6:$C$11</c:f>
              <c:numCache>
                <c:ptCount val="6"/>
                <c:pt idx="0">
                  <c:v>0.5553849173788639</c:v>
                </c:pt>
                <c:pt idx="1">
                  <c:v>0.024125538540712678</c:v>
                </c:pt>
                <c:pt idx="2">
                  <c:v>0.32930165784965987</c:v>
                </c:pt>
                <c:pt idx="3">
                  <c:v>0.022877846146881757</c:v>
                </c:pt>
                <c:pt idx="4">
                  <c:v>0.0454567342787939</c:v>
                </c:pt>
                <c:pt idx="5">
                  <c:v>0.022853305805087955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5"/>
          <c:y val="0.05575"/>
          <c:w val="0.552"/>
          <c:h val="0.89875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cat>
            <c:strRef>
              <c:f>Grafikzahlen!$A$14:$A$17</c:f>
              <c:strCache>
                <c:ptCount val="4"/>
                <c:pt idx="0">
                  <c:v>Kartoffeln</c:v>
                </c:pt>
                <c:pt idx="1">
                  <c:v>Zuckerrüben</c:v>
                </c:pt>
                <c:pt idx="2">
                  <c:v>Runkelrüben</c:v>
                </c:pt>
                <c:pt idx="3">
                  <c:v>alle anderen Hackfrüchte</c:v>
                </c:pt>
              </c:strCache>
            </c:strRef>
          </c:cat>
          <c:val>
            <c:numRef>
              <c:f>Grafikzahlen!$C$14:$C$17</c:f>
              <c:numCache>
                <c:ptCount val="4"/>
                <c:pt idx="0">
                  <c:v>0.18719153655633639</c:v>
                </c:pt>
                <c:pt idx="1">
                  <c:v>0.7791892532114969</c:v>
                </c:pt>
                <c:pt idx="2">
                  <c:v>0.0335866117176447</c:v>
                </c:pt>
                <c:pt idx="3">
                  <c:v>3.2598514521913806E-05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"/>
          <c:y val="0.069"/>
          <c:w val="0.5395"/>
          <c:h val="0.882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cat>
            <c:strRef>
              <c:f>Grafikzahlen!$A$20:$A$24</c:f>
              <c:strCache>
                <c:ptCount val="5"/>
                <c:pt idx="0">
                  <c:v>Winterraps</c:v>
                </c:pt>
                <c:pt idx="1">
                  <c:v>Flachs</c:v>
                </c:pt>
                <c:pt idx="2">
                  <c:v>Körnersonneblumen</c:v>
                </c:pt>
                <c:pt idx="3">
                  <c:v>Sommerraps</c:v>
                </c:pt>
                <c:pt idx="4">
                  <c:v>alle and. Ölfr.</c:v>
                </c:pt>
              </c:strCache>
            </c:strRef>
          </c:cat>
          <c:val>
            <c:numRef>
              <c:f>Grafikzahlen!$C$20:$C$24</c:f>
              <c:numCache>
                <c:ptCount val="5"/>
                <c:pt idx="0">
                  <c:v>0.891603201614239</c:v>
                </c:pt>
                <c:pt idx="1">
                  <c:v>0.015150879340265686</c:v>
                </c:pt>
                <c:pt idx="2">
                  <c:v>0.0224057814228196</c:v>
                </c:pt>
                <c:pt idx="3">
                  <c:v>0.06956898828560654</c:v>
                </c:pt>
                <c:pt idx="4">
                  <c:v>0.0012711493370691827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75"/>
          <c:y val="0.09"/>
          <c:w val="0.5425"/>
          <c:h val="0.83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3232"/>
              </a:solid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Grafikzahlen!$A$6:$A$11</c:f>
              <c:strCache>
                <c:ptCount val="6"/>
                <c:pt idx="0">
                  <c:v>Weizen</c:v>
                </c:pt>
                <c:pt idx="1">
                  <c:v>Roggen</c:v>
                </c:pt>
                <c:pt idx="2">
                  <c:v>Gerste</c:v>
                </c:pt>
                <c:pt idx="3">
                  <c:v>Hafer</c:v>
                </c:pt>
                <c:pt idx="4">
                  <c:v>Triticale</c:v>
                </c:pt>
                <c:pt idx="5">
                  <c:v>alle anderen Getreidearten</c:v>
                </c:pt>
              </c:strCache>
            </c:strRef>
          </c:cat>
          <c:val>
            <c:numRef>
              <c:f>Grafikzahlen!$F$6:$F$11</c:f>
              <c:numCache>
                <c:ptCount val="6"/>
                <c:pt idx="0">
                  <c:v>0.6006781104150002</c:v>
                </c:pt>
                <c:pt idx="1">
                  <c:v>0.024220582367605756</c:v>
                </c:pt>
                <c:pt idx="2">
                  <c:v>0.29781920281512053</c:v>
                </c:pt>
                <c:pt idx="3">
                  <c:v>0.01894424053508361</c:v>
                </c:pt>
                <c:pt idx="4">
                  <c:v>0.04057585945697753</c:v>
                </c:pt>
                <c:pt idx="5">
                  <c:v>0.017762004410212393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25"/>
          <c:y val="0.05725"/>
          <c:w val="0.548"/>
          <c:h val="0.895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Grafikzahlen!$A$14:$A$17</c:f>
              <c:strCache>
                <c:ptCount val="4"/>
                <c:pt idx="0">
                  <c:v>Kartoffeln</c:v>
                </c:pt>
                <c:pt idx="1">
                  <c:v>Zuckerrüben</c:v>
                </c:pt>
                <c:pt idx="2">
                  <c:v>Runkelrüben</c:v>
                </c:pt>
                <c:pt idx="3">
                  <c:v>alle anderen Hackfrüchte</c:v>
                </c:pt>
              </c:strCache>
            </c:strRef>
          </c:cat>
          <c:val>
            <c:numRef>
              <c:f>Grafikzahlen!$F$14:$F$17</c:f>
              <c:numCache>
                <c:ptCount val="4"/>
                <c:pt idx="0">
                  <c:v>0.11788031523886104</c:v>
                </c:pt>
                <c:pt idx="1">
                  <c:v>0.8412880409698683</c:v>
                </c:pt>
                <c:pt idx="2">
                  <c:v>0.04080316798766387</c:v>
                </c:pt>
                <c:pt idx="3">
                  <c:v>2.8475803606790897E-05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75"/>
          <c:y val="0.06975"/>
          <c:w val="0.538"/>
          <c:h val="0.8802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cat>
            <c:strRef>
              <c:f>Grafikzahlen!$A$20:$A$24</c:f>
              <c:strCache>
                <c:ptCount val="5"/>
                <c:pt idx="0">
                  <c:v>Winterraps</c:v>
                </c:pt>
                <c:pt idx="1">
                  <c:v>Flachs</c:v>
                </c:pt>
                <c:pt idx="2">
                  <c:v>Körnersonneblumen</c:v>
                </c:pt>
                <c:pt idx="3">
                  <c:v>Sommerraps</c:v>
                </c:pt>
                <c:pt idx="4">
                  <c:v>alle and. Ölfr.</c:v>
                </c:pt>
              </c:strCache>
            </c:strRef>
          </c:cat>
          <c:val>
            <c:numRef>
              <c:f>Grafikzahlen!$F$20:$F$24</c:f>
              <c:numCache>
                <c:ptCount val="5"/>
                <c:pt idx="0">
                  <c:v>0.9308042770037495</c:v>
                </c:pt>
                <c:pt idx="1">
                  <c:v>0.008370590769000884</c:v>
                </c:pt>
                <c:pt idx="2">
                  <c:v>0.01793982705417375</c:v>
                </c:pt>
                <c:pt idx="3">
                  <c:v>0.04253282465651274</c:v>
                </c:pt>
                <c:pt idx="4">
                  <c:v>0.0003524805165628827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Grafikzahlen!$A$27</c:f>
              <c:strCache>
                <c:ptCount val="1"/>
                <c:pt idx="0">
                  <c:v>alle anderen Getreidearten</c:v>
                </c:pt>
              </c:strCache>
            </c:strRef>
          </c:tx>
          <c:spPr>
            <a:solidFill>
              <a:srgbClr val="FF323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232"/>
              </a:solidFill>
              <a:ln w="3175">
                <a:solidFill/>
              </a:ln>
            </c:spPr>
          </c:dPt>
          <c:val>
            <c:numRef>
              <c:f>Grafikzahlen!$D$27</c:f>
              <c:numCache>
                <c:ptCount val="1"/>
                <c:pt idx="0">
                  <c:v>44.05791731005143</c:v>
                </c:pt>
              </c:numCache>
            </c:numRef>
          </c:val>
        </c:ser>
        <c:ser>
          <c:idx val="1"/>
          <c:order val="1"/>
          <c:tx>
            <c:strRef>
              <c:f>Grafikzahlen!$A$28</c:f>
              <c:strCache>
                <c:ptCount val="1"/>
                <c:pt idx="0">
                  <c:v>Triticale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solidFill/>
              </a:ln>
            </c:spPr>
          </c:dPt>
          <c:val>
            <c:numRef>
              <c:f>Grafikzahlen!$D$28</c:f>
              <c:numCache>
                <c:ptCount val="1"/>
                <c:pt idx="0">
                  <c:v>50.6</c:v>
                </c:pt>
              </c:numCache>
            </c:numRef>
          </c:val>
        </c:ser>
        <c:ser>
          <c:idx val="2"/>
          <c:order val="2"/>
          <c:tx>
            <c:strRef>
              <c:f>Grafikzahlen!$A$29</c:f>
              <c:strCache>
                <c:ptCount val="1"/>
                <c:pt idx="0">
                  <c:v>Hafer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3175">
                <a:solidFill/>
              </a:ln>
            </c:spPr>
          </c:dPt>
          <c:val>
            <c:numRef>
              <c:f>Grafikzahlen!$D$29</c:f>
              <c:numCache>
                <c:ptCount val="1"/>
                <c:pt idx="0">
                  <c:v>46.9</c:v>
                </c:pt>
              </c:numCache>
            </c:numRef>
          </c:val>
        </c:ser>
        <c:ser>
          <c:idx val="3"/>
          <c:order val="3"/>
          <c:tx>
            <c:strRef>
              <c:f>Grafikzahlen!$A$30</c:f>
              <c:strCache>
                <c:ptCount val="1"/>
                <c:pt idx="0">
                  <c:v>Gerste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val>
            <c:numRef>
              <c:f>Grafikzahlen!$D$30</c:f>
              <c:numCache>
                <c:ptCount val="1"/>
                <c:pt idx="0">
                  <c:v>51.3</c:v>
                </c:pt>
              </c:numCache>
            </c:numRef>
          </c:val>
        </c:ser>
        <c:ser>
          <c:idx val="4"/>
          <c:order val="4"/>
          <c:tx>
            <c:strRef>
              <c:f>Grafikzahlen!$A$31</c:f>
              <c:strCache>
                <c:ptCount val="1"/>
                <c:pt idx="0">
                  <c:v>Roggen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464"/>
              </a:solidFill>
              <a:ln w="3175">
                <a:solidFill/>
              </a:ln>
            </c:spPr>
          </c:dPt>
          <c:val>
            <c:numRef>
              <c:f>Grafikzahlen!$D$31</c:f>
              <c:numCache>
                <c:ptCount val="1"/>
                <c:pt idx="0">
                  <c:v>56.9</c:v>
                </c:pt>
              </c:numCache>
            </c:numRef>
          </c:val>
        </c:ser>
        <c:ser>
          <c:idx val="5"/>
          <c:order val="5"/>
          <c:tx>
            <c:strRef>
              <c:f>Grafikzahlen!$A$32</c:f>
              <c:strCache>
                <c:ptCount val="1"/>
                <c:pt idx="0">
                  <c:v>Weizen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val>
            <c:numRef>
              <c:f>Grafikzahlen!$D$32</c:f>
              <c:numCache>
                <c:ptCount val="1"/>
                <c:pt idx="0">
                  <c:v>61.3</c:v>
                </c:pt>
              </c:numCache>
            </c:numRef>
          </c:val>
        </c:ser>
        <c:axId val="60457276"/>
        <c:axId val="50119021"/>
      </c:barChart>
      <c:catAx>
        <c:axId val="60457276"/>
        <c:scaling>
          <c:orientation val="minMax"/>
        </c:scaling>
        <c:axPos val="l"/>
        <c:delete val="1"/>
        <c:majorTickMark val="out"/>
        <c:minorTickMark val="none"/>
        <c:tickLblPos val="nextTo"/>
        <c:crossAx val="50119021"/>
        <c:crossesAt val="0"/>
        <c:auto val="1"/>
        <c:lblOffset val="100"/>
        <c:noMultiLvlLbl val="0"/>
      </c:catAx>
      <c:valAx>
        <c:axId val="50119021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604572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1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Grafikzahlen!$A$37</c:f>
              <c:strCache>
                <c:ptCount val="1"/>
                <c:pt idx="0">
                  <c:v>alle anderen Hackfrüchte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3175">
                <a:solidFill/>
              </a:ln>
            </c:spPr>
          </c:dPt>
          <c:val>
            <c:numRef>
              <c:f>Grafikzahlen!$D$37</c:f>
              <c:numCache>
                <c:ptCount val="1"/>
                <c:pt idx="0">
                  <c:v>404.2</c:v>
                </c:pt>
              </c:numCache>
            </c:numRef>
          </c:val>
        </c:ser>
        <c:ser>
          <c:idx val="1"/>
          <c:order val="1"/>
          <c:tx>
            <c:strRef>
              <c:f>Grafikzahlen!$A$38</c:f>
              <c:strCache>
                <c:ptCount val="1"/>
                <c:pt idx="0">
                  <c:v>Runkelrüben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val>
            <c:numRef>
              <c:f>Grafikzahlen!$D$38</c:f>
              <c:numCache>
                <c:ptCount val="1"/>
                <c:pt idx="0">
                  <c:v>562.1</c:v>
                </c:pt>
              </c:numCache>
            </c:numRef>
          </c:val>
        </c:ser>
        <c:ser>
          <c:idx val="2"/>
          <c:order val="2"/>
          <c:tx>
            <c:strRef>
              <c:f>Grafikzahlen!$A$39</c:f>
              <c:strCache>
                <c:ptCount val="1"/>
                <c:pt idx="0">
                  <c:v>Zuckerrüben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464"/>
              </a:solidFill>
              <a:ln w="3175">
                <a:solidFill/>
              </a:ln>
            </c:spPr>
          </c:dPt>
          <c:val>
            <c:numRef>
              <c:f>Grafikzahlen!$D$39</c:f>
              <c:numCache>
                <c:ptCount val="1"/>
                <c:pt idx="0">
                  <c:v>499.6</c:v>
                </c:pt>
              </c:numCache>
            </c:numRef>
          </c:val>
        </c:ser>
        <c:ser>
          <c:idx val="3"/>
          <c:order val="3"/>
          <c:tx>
            <c:strRef>
              <c:f>Grafikzahlen!$A$40</c:f>
              <c:strCache>
                <c:ptCount val="1"/>
                <c:pt idx="0">
                  <c:v>Kartoffeln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val>
            <c:numRef>
              <c:f>Grafikzahlen!$D$40</c:f>
              <c:numCache>
                <c:ptCount val="1"/>
                <c:pt idx="0">
                  <c:v>291.4</c:v>
                </c:pt>
              </c:numCache>
            </c:numRef>
          </c:val>
        </c:ser>
        <c:axId val="39062418"/>
        <c:axId val="57042235"/>
      </c:barChart>
      <c:catAx>
        <c:axId val="39062418"/>
        <c:scaling>
          <c:orientation val="minMax"/>
        </c:scaling>
        <c:axPos val="l"/>
        <c:delete val="1"/>
        <c:majorTickMark val="out"/>
        <c:minorTickMark val="none"/>
        <c:tickLblPos val="nextTo"/>
        <c:crossAx val="57042235"/>
        <c:crossesAt val="0"/>
        <c:auto val="1"/>
        <c:lblOffset val="100"/>
        <c:noMultiLvlLbl val="0"/>
      </c:catAx>
      <c:valAx>
        <c:axId val="57042235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39062418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1"/>
          <c:h val="0.9677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Grafikzahlen!$A$43</c:f>
              <c:strCache>
                <c:ptCount val="1"/>
                <c:pt idx="0">
                  <c:v>alle and. Ölfr.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solidFill/>
              </a:ln>
            </c:spPr>
          </c:dPt>
          <c:val>
            <c:numRef>
              <c:f>Grafikzahlen!$D$43</c:f>
              <c:numCache>
                <c:ptCount val="1"/>
                <c:pt idx="0">
                  <c:v>7.9</c:v>
                </c:pt>
              </c:numCache>
            </c:numRef>
          </c:val>
        </c:ser>
        <c:ser>
          <c:idx val="3"/>
          <c:order val="1"/>
          <c:tx>
            <c:strRef>
              <c:f>Grafikzahlen!$A$44</c:f>
              <c:strCache>
                <c:ptCount val="1"/>
                <c:pt idx="0">
                  <c:v>Sommerraps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3175">
                <a:solidFill/>
              </a:ln>
            </c:spPr>
          </c:dPt>
          <c:val>
            <c:numRef>
              <c:f>Grafikzahlen!$D$44</c:f>
              <c:numCache>
                <c:ptCount val="1"/>
                <c:pt idx="0">
                  <c:v>17.4</c:v>
                </c:pt>
              </c:numCache>
            </c:numRef>
          </c:val>
        </c:ser>
        <c:ser>
          <c:idx val="2"/>
          <c:order val="2"/>
          <c:tx>
            <c:strRef>
              <c:f>Grafikzahlen!$A$45</c:f>
              <c:strCache>
                <c:ptCount val="1"/>
                <c:pt idx="0">
                  <c:v>Körnersonneblumen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val>
            <c:numRef>
              <c:f>Grafikzahlen!$D$45</c:f>
              <c:numCache>
                <c:ptCount val="1"/>
                <c:pt idx="0">
                  <c:v>22.8</c:v>
                </c:pt>
              </c:numCache>
            </c:numRef>
          </c:val>
        </c:ser>
        <c:ser>
          <c:idx val="1"/>
          <c:order val="3"/>
          <c:tx>
            <c:strRef>
              <c:f>Grafikzahlen!$A$46</c:f>
              <c:strCache>
                <c:ptCount val="1"/>
                <c:pt idx="0">
                  <c:v>Flachs</c:v>
                </c:pt>
              </c:strCache>
            </c:strRef>
          </c:tx>
          <c:spPr>
            <a:solidFill>
              <a:srgbClr val="FF646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464"/>
              </a:solidFill>
              <a:ln w="3175">
                <a:solidFill/>
              </a:ln>
            </c:spPr>
          </c:dPt>
          <c:val>
            <c:numRef>
              <c:f>Grafikzahlen!$D$46</c:f>
              <c:numCache>
                <c:ptCount val="1"/>
                <c:pt idx="0">
                  <c:v>15.8</c:v>
                </c:pt>
              </c:numCache>
            </c:numRef>
          </c:val>
        </c:ser>
        <c:ser>
          <c:idx val="0"/>
          <c:order val="4"/>
          <c:tx>
            <c:strRef>
              <c:f>Grafikzahlen!$A$47</c:f>
              <c:strCache>
                <c:ptCount val="1"/>
                <c:pt idx="0">
                  <c:v>Winterraps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val>
            <c:numRef>
              <c:f>Grafikzahlen!$D$47</c:f>
              <c:numCache>
                <c:ptCount val="1"/>
                <c:pt idx="0">
                  <c:v>29.8</c:v>
                </c:pt>
              </c:numCache>
            </c:numRef>
          </c:val>
        </c:ser>
        <c:axId val="3339576"/>
        <c:axId val="42779801"/>
      </c:barChart>
      <c:catAx>
        <c:axId val="3339576"/>
        <c:scaling>
          <c:orientation val="minMax"/>
        </c:scaling>
        <c:axPos val="l"/>
        <c:delete val="1"/>
        <c:majorTickMark val="out"/>
        <c:minorTickMark val="none"/>
        <c:tickLblPos val="nextTo"/>
        <c:crossAx val="42779801"/>
        <c:crossesAt val="0"/>
        <c:auto val="1"/>
        <c:lblOffset val="100"/>
        <c:noMultiLvlLbl val="0"/>
      </c:catAx>
      <c:valAx>
        <c:axId val="42779801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333957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47625</xdr:rowOff>
    </xdr:from>
    <xdr:to>
      <xdr:col>16</xdr:col>
      <xdr:colOff>142875</xdr:colOff>
      <xdr:row>25</xdr:row>
      <xdr:rowOff>57150</xdr:rowOff>
    </xdr:to>
    <xdr:graphicFrame>
      <xdr:nvGraphicFramePr>
        <xdr:cNvPr id="1" name="Chart 75"/>
        <xdr:cNvGraphicFramePr/>
      </xdr:nvGraphicFramePr>
      <xdr:xfrm>
        <a:off x="457200" y="1381125"/>
        <a:ext cx="31908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29</xdr:row>
      <xdr:rowOff>66675</xdr:rowOff>
    </xdr:from>
    <xdr:to>
      <xdr:col>16</xdr:col>
      <xdr:colOff>123825</xdr:colOff>
      <xdr:row>44</xdr:row>
      <xdr:rowOff>19050</xdr:rowOff>
    </xdr:to>
    <xdr:graphicFrame>
      <xdr:nvGraphicFramePr>
        <xdr:cNvPr id="2" name="Chart 76"/>
        <xdr:cNvGraphicFramePr/>
      </xdr:nvGraphicFramePr>
      <xdr:xfrm>
        <a:off x="447675" y="4086225"/>
        <a:ext cx="318135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48</xdr:row>
      <xdr:rowOff>66675</xdr:rowOff>
    </xdr:from>
    <xdr:to>
      <xdr:col>16</xdr:col>
      <xdr:colOff>114300</xdr:colOff>
      <xdr:row>63</xdr:row>
      <xdr:rowOff>47625</xdr:rowOff>
    </xdr:to>
    <xdr:graphicFrame>
      <xdr:nvGraphicFramePr>
        <xdr:cNvPr id="3" name="Chart 77"/>
        <xdr:cNvGraphicFramePr/>
      </xdr:nvGraphicFramePr>
      <xdr:xfrm>
        <a:off x="400050" y="6638925"/>
        <a:ext cx="32194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58</xdr:row>
      <xdr:rowOff>66675</xdr:rowOff>
    </xdr:from>
    <xdr:to>
      <xdr:col>18</xdr:col>
      <xdr:colOff>209550</xdr:colOff>
      <xdr:row>59</xdr:row>
      <xdr:rowOff>66675</xdr:rowOff>
    </xdr:to>
    <xdr:sp>
      <xdr:nvSpPr>
        <xdr:cNvPr id="4" name="Rectangle 78"/>
        <xdr:cNvSpPr>
          <a:spLocks/>
        </xdr:cNvSpPr>
      </xdr:nvSpPr>
      <xdr:spPr>
        <a:xfrm>
          <a:off x="3943350" y="7972425"/>
          <a:ext cx="209550" cy="133350"/>
        </a:xfrm>
        <a:prstGeom prst="rect">
          <a:avLst/>
        </a:prstGeom>
        <a:solidFill>
          <a:srgbClr val="33993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56</xdr:row>
      <xdr:rowOff>57150</xdr:rowOff>
    </xdr:from>
    <xdr:to>
      <xdr:col>18</xdr:col>
      <xdr:colOff>209550</xdr:colOff>
      <xdr:row>57</xdr:row>
      <xdr:rowOff>57150</xdr:rowOff>
    </xdr:to>
    <xdr:sp>
      <xdr:nvSpPr>
        <xdr:cNvPr id="5" name="Rectangle 79"/>
        <xdr:cNvSpPr>
          <a:spLocks/>
        </xdr:cNvSpPr>
      </xdr:nvSpPr>
      <xdr:spPr>
        <a:xfrm>
          <a:off x="3943350" y="7696200"/>
          <a:ext cx="209550" cy="13335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47625</xdr:rowOff>
    </xdr:from>
    <xdr:to>
      <xdr:col>18</xdr:col>
      <xdr:colOff>209550</xdr:colOff>
      <xdr:row>55</xdr:row>
      <xdr:rowOff>47625</xdr:rowOff>
    </xdr:to>
    <xdr:sp>
      <xdr:nvSpPr>
        <xdr:cNvPr id="6" name="Rectangle 80"/>
        <xdr:cNvSpPr>
          <a:spLocks/>
        </xdr:cNvSpPr>
      </xdr:nvSpPr>
      <xdr:spPr>
        <a:xfrm>
          <a:off x="3943350" y="7419975"/>
          <a:ext cx="209550" cy="133350"/>
        </a:xfrm>
        <a:prstGeom prst="rect">
          <a:avLst/>
        </a:prstGeom>
        <a:solidFill>
          <a:srgbClr val="FF6464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47625</xdr:rowOff>
    </xdr:from>
    <xdr:to>
      <xdr:col>18</xdr:col>
      <xdr:colOff>209550</xdr:colOff>
      <xdr:row>53</xdr:row>
      <xdr:rowOff>47625</xdr:rowOff>
    </xdr:to>
    <xdr:sp>
      <xdr:nvSpPr>
        <xdr:cNvPr id="7" name="Rectangle 81"/>
        <xdr:cNvSpPr>
          <a:spLocks/>
        </xdr:cNvSpPr>
      </xdr:nvSpPr>
      <xdr:spPr>
        <a:xfrm>
          <a:off x="3943350" y="7153275"/>
          <a:ext cx="209550" cy="13335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66675</xdr:rowOff>
    </xdr:from>
    <xdr:to>
      <xdr:col>18</xdr:col>
      <xdr:colOff>209550</xdr:colOff>
      <xdr:row>61</xdr:row>
      <xdr:rowOff>66675</xdr:rowOff>
    </xdr:to>
    <xdr:sp>
      <xdr:nvSpPr>
        <xdr:cNvPr id="8" name="Rectangle 82"/>
        <xdr:cNvSpPr>
          <a:spLocks/>
        </xdr:cNvSpPr>
      </xdr:nvSpPr>
      <xdr:spPr>
        <a:xfrm>
          <a:off x="3943350" y="8239125"/>
          <a:ext cx="209550" cy="1333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57150</xdr:rowOff>
    </xdr:from>
    <xdr:to>
      <xdr:col>18</xdr:col>
      <xdr:colOff>209550</xdr:colOff>
      <xdr:row>33</xdr:row>
      <xdr:rowOff>57150</xdr:rowOff>
    </xdr:to>
    <xdr:sp>
      <xdr:nvSpPr>
        <xdr:cNvPr id="9" name="Rectangle 83"/>
        <xdr:cNvSpPr>
          <a:spLocks/>
        </xdr:cNvSpPr>
      </xdr:nvSpPr>
      <xdr:spPr>
        <a:xfrm>
          <a:off x="3943350" y="447675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66675</xdr:rowOff>
    </xdr:from>
    <xdr:to>
      <xdr:col>18</xdr:col>
      <xdr:colOff>209550</xdr:colOff>
      <xdr:row>35</xdr:row>
      <xdr:rowOff>66675</xdr:rowOff>
    </xdr:to>
    <xdr:sp>
      <xdr:nvSpPr>
        <xdr:cNvPr id="10" name="Rectangle 84"/>
        <xdr:cNvSpPr>
          <a:spLocks/>
        </xdr:cNvSpPr>
      </xdr:nvSpPr>
      <xdr:spPr>
        <a:xfrm>
          <a:off x="3943350" y="475297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76200</xdr:rowOff>
    </xdr:from>
    <xdr:to>
      <xdr:col>18</xdr:col>
      <xdr:colOff>209550</xdr:colOff>
      <xdr:row>37</xdr:row>
      <xdr:rowOff>76200</xdr:rowOff>
    </xdr:to>
    <xdr:sp>
      <xdr:nvSpPr>
        <xdr:cNvPr id="11" name="Rectangle 85"/>
        <xdr:cNvSpPr>
          <a:spLocks/>
        </xdr:cNvSpPr>
      </xdr:nvSpPr>
      <xdr:spPr>
        <a:xfrm>
          <a:off x="3943350" y="5029200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66675</xdr:rowOff>
    </xdr:from>
    <xdr:to>
      <xdr:col>18</xdr:col>
      <xdr:colOff>209550</xdr:colOff>
      <xdr:row>39</xdr:row>
      <xdr:rowOff>66675</xdr:rowOff>
    </xdr:to>
    <xdr:sp>
      <xdr:nvSpPr>
        <xdr:cNvPr id="12" name="Rectangle 86"/>
        <xdr:cNvSpPr>
          <a:spLocks/>
        </xdr:cNvSpPr>
      </xdr:nvSpPr>
      <xdr:spPr>
        <a:xfrm>
          <a:off x="3943350" y="528637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57150</xdr:rowOff>
    </xdr:from>
    <xdr:to>
      <xdr:col>19</xdr:col>
      <xdr:colOff>0</xdr:colOff>
      <xdr:row>12</xdr:row>
      <xdr:rowOff>57150</xdr:rowOff>
    </xdr:to>
    <xdr:sp>
      <xdr:nvSpPr>
        <xdr:cNvPr id="13" name="Rectangle 87"/>
        <xdr:cNvSpPr>
          <a:spLocks/>
        </xdr:cNvSpPr>
      </xdr:nvSpPr>
      <xdr:spPr>
        <a:xfrm>
          <a:off x="3952875" y="165735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</xdr:row>
      <xdr:rowOff>66675</xdr:rowOff>
    </xdr:from>
    <xdr:to>
      <xdr:col>19</xdr:col>
      <xdr:colOff>0</xdr:colOff>
      <xdr:row>16</xdr:row>
      <xdr:rowOff>66675</xdr:rowOff>
    </xdr:to>
    <xdr:sp>
      <xdr:nvSpPr>
        <xdr:cNvPr id="14" name="Rectangle 88"/>
        <xdr:cNvSpPr>
          <a:spLocks/>
        </xdr:cNvSpPr>
      </xdr:nvSpPr>
      <xdr:spPr>
        <a:xfrm>
          <a:off x="3952875" y="2200275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66675</xdr:rowOff>
    </xdr:from>
    <xdr:to>
      <xdr:col>19</xdr:col>
      <xdr:colOff>0</xdr:colOff>
      <xdr:row>18</xdr:row>
      <xdr:rowOff>66675</xdr:rowOff>
    </xdr:to>
    <xdr:sp>
      <xdr:nvSpPr>
        <xdr:cNvPr id="15" name="Rectangle 89"/>
        <xdr:cNvSpPr>
          <a:spLocks/>
        </xdr:cNvSpPr>
      </xdr:nvSpPr>
      <xdr:spPr>
        <a:xfrm>
          <a:off x="3952875" y="246697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66675</xdr:rowOff>
    </xdr:from>
    <xdr:to>
      <xdr:col>19</xdr:col>
      <xdr:colOff>0</xdr:colOff>
      <xdr:row>20</xdr:row>
      <xdr:rowOff>66675</xdr:rowOff>
    </xdr:to>
    <xdr:sp>
      <xdr:nvSpPr>
        <xdr:cNvPr id="16" name="Rectangle 90"/>
        <xdr:cNvSpPr>
          <a:spLocks/>
        </xdr:cNvSpPr>
      </xdr:nvSpPr>
      <xdr:spPr>
        <a:xfrm>
          <a:off x="3952875" y="2733675"/>
          <a:ext cx="209550" cy="1333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21</xdr:row>
      <xdr:rowOff>66675</xdr:rowOff>
    </xdr:from>
    <xdr:to>
      <xdr:col>19</xdr:col>
      <xdr:colOff>0</xdr:colOff>
      <xdr:row>22</xdr:row>
      <xdr:rowOff>66675</xdr:rowOff>
    </xdr:to>
    <xdr:sp>
      <xdr:nvSpPr>
        <xdr:cNvPr id="17" name="Rectangle 91"/>
        <xdr:cNvSpPr>
          <a:spLocks/>
        </xdr:cNvSpPr>
      </xdr:nvSpPr>
      <xdr:spPr>
        <a:xfrm>
          <a:off x="3952875" y="3000375"/>
          <a:ext cx="209550" cy="133350"/>
        </a:xfrm>
        <a:prstGeom prst="rect">
          <a:avLst/>
        </a:prstGeom>
        <a:solidFill>
          <a:srgbClr val="FF323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19050</xdr:colOff>
      <xdr:row>148</xdr:row>
      <xdr:rowOff>47625</xdr:rowOff>
    </xdr:from>
    <xdr:to>
      <xdr:col>16</xdr:col>
      <xdr:colOff>142875</xdr:colOff>
      <xdr:row>164</xdr:row>
      <xdr:rowOff>57150</xdr:rowOff>
    </xdr:to>
    <xdr:graphicFrame>
      <xdr:nvGraphicFramePr>
        <xdr:cNvPr id="18" name="Chart 92"/>
        <xdr:cNvGraphicFramePr/>
      </xdr:nvGraphicFramePr>
      <xdr:xfrm>
        <a:off x="457200" y="20240625"/>
        <a:ext cx="31908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168</xdr:row>
      <xdr:rowOff>66675</xdr:rowOff>
    </xdr:from>
    <xdr:to>
      <xdr:col>16</xdr:col>
      <xdr:colOff>123825</xdr:colOff>
      <xdr:row>183</xdr:row>
      <xdr:rowOff>19050</xdr:rowOff>
    </xdr:to>
    <xdr:graphicFrame>
      <xdr:nvGraphicFramePr>
        <xdr:cNvPr id="19" name="Chart 93"/>
        <xdr:cNvGraphicFramePr/>
      </xdr:nvGraphicFramePr>
      <xdr:xfrm>
        <a:off x="447675" y="22945725"/>
        <a:ext cx="318135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180975</xdr:colOff>
      <xdr:row>187</xdr:row>
      <xdr:rowOff>66675</xdr:rowOff>
    </xdr:from>
    <xdr:to>
      <xdr:col>16</xdr:col>
      <xdr:colOff>114300</xdr:colOff>
      <xdr:row>202</xdr:row>
      <xdr:rowOff>47625</xdr:rowOff>
    </xdr:to>
    <xdr:graphicFrame>
      <xdr:nvGraphicFramePr>
        <xdr:cNvPr id="20" name="Chart 94"/>
        <xdr:cNvGraphicFramePr/>
      </xdr:nvGraphicFramePr>
      <xdr:xfrm>
        <a:off x="400050" y="25498425"/>
        <a:ext cx="321945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197</xdr:row>
      <xdr:rowOff>66675</xdr:rowOff>
    </xdr:from>
    <xdr:to>
      <xdr:col>18</xdr:col>
      <xdr:colOff>209550</xdr:colOff>
      <xdr:row>198</xdr:row>
      <xdr:rowOff>66675</xdr:rowOff>
    </xdr:to>
    <xdr:sp>
      <xdr:nvSpPr>
        <xdr:cNvPr id="21" name="Rectangle 95"/>
        <xdr:cNvSpPr>
          <a:spLocks/>
        </xdr:cNvSpPr>
      </xdr:nvSpPr>
      <xdr:spPr>
        <a:xfrm>
          <a:off x="3943350" y="26831925"/>
          <a:ext cx="209550" cy="133350"/>
        </a:xfrm>
        <a:prstGeom prst="rect">
          <a:avLst/>
        </a:prstGeom>
        <a:solidFill>
          <a:srgbClr val="33993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195</xdr:row>
      <xdr:rowOff>57150</xdr:rowOff>
    </xdr:from>
    <xdr:to>
      <xdr:col>18</xdr:col>
      <xdr:colOff>209550</xdr:colOff>
      <xdr:row>196</xdr:row>
      <xdr:rowOff>57150</xdr:rowOff>
    </xdr:to>
    <xdr:sp>
      <xdr:nvSpPr>
        <xdr:cNvPr id="22" name="Rectangle 96"/>
        <xdr:cNvSpPr>
          <a:spLocks/>
        </xdr:cNvSpPr>
      </xdr:nvSpPr>
      <xdr:spPr>
        <a:xfrm>
          <a:off x="3943350" y="26555700"/>
          <a:ext cx="209550" cy="13335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193</xdr:row>
      <xdr:rowOff>47625</xdr:rowOff>
    </xdr:from>
    <xdr:to>
      <xdr:col>18</xdr:col>
      <xdr:colOff>209550</xdr:colOff>
      <xdr:row>194</xdr:row>
      <xdr:rowOff>47625</xdr:rowOff>
    </xdr:to>
    <xdr:sp>
      <xdr:nvSpPr>
        <xdr:cNvPr id="23" name="Rectangle 97"/>
        <xdr:cNvSpPr>
          <a:spLocks/>
        </xdr:cNvSpPr>
      </xdr:nvSpPr>
      <xdr:spPr>
        <a:xfrm>
          <a:off x="3943350" y="26279475"/>
          <a:ext cx="209550" cy="133350"/>
        </a:xfrm>
        <a:prstGeom prst="rect">
          <a:avLst/>
        </a:prstGeom>
        <a:solidFill>
          <a:srgbClr val="FF6464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191</xdr:row>
      <xdr:rowOff>47625</xdr:rowOff>
    </xdr:from>
    <xdr:to>
      <xdr:col>18</xdr:col>
      <xdr:colOff>209550</xdr:colOff>
      <xdr:row>192</xdr:row>
      <xdr:rowOff>47625</xdr:rowOff>
    </xdr:to>
    <xdr:sp>
      <xdr:nvSpPr>
        <xdr:cNvPr id="24" name="Rectangle 98"/>
        <xdr:cNvSpPr>
          <a:spLocks/>
        </xdr:cNvSpPr>
      </xdr:nvSpPr>
      <xdr:spPr>
        <a:xfrm>
          <a:off x="3943350" y="26012775"/>
          <a:ext cx="209550" cy="13335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199</xdr:row>
      <xdr:rowOff>66675</xdr:rowOff>
    </xdr:from>
    <xdr:to>
      <xdr:col>18</xdr:col>
      <xdr:colOff>209550</xdr:colOff>
      <xdr:row>200</xdr:row>
      <xdr:rowOff>66675</xdr:rowOff>
    </xdr:to>
    <xdr:sp>
      <xdr:nvSpPr>
        <xdr:cNvPr id="25" name="Rectangle 99"/>
        <xdr:cNvSpPr>
          <a:spLocks/>
        </xdr:cNvSpPr>
      </xdr:nvSpPr>
      <xdr:spPr>
        <a:xfrm>
          <a:off x="3943350" y="27098625"/>
          <a:ext cx="209550" cy="1333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171</xdr:row>
      <xdr:rowOff>57150</xdr:rowOff>
    </xdr:from>
    <xdr:to>
      <xdr:col>18</xdr:col>
      <xdr:colOff>209550</xdr:colOff>
      <xdr:row>172</xdr:row>
      <xdr:rowOff>57150</xdr:rowOff>
    </xdr:to>
    <xdr:sp>
      <xdr:nvSpPr>
        <xdr:cNvPr id="26" name="Rectangle 100"/>
        <xdr:cNvSpPr>
          <a:spLocks/>
        </xdr:cNvSpPr>
      </xdr:nvSpPr>
      <xdr:spPr>
        <a:xfrm>
          <a:off x="3943350" y="2333625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173</xdr:row>
      <xdr:rowOff>66675</xdr:rowOff>
    </xdr:from>
    <xdr:to>
      <xdr:col>18</xdr:col>
      <xdr:colOff>209550</xdr:colOff>
      <xdr:row>174</xdr:row>
      <xdr:rowOff>66675</xdr:rowOff>
    </xdr:to>
    <xdr:sp>
      <xdr:nvSpPr>
        <xdr:cNvPr id="27" name="Rectangle 101"/>
        <xdr:cNvSpPr>
          <a:spLocks/>
        </xdr:cNvSpPr>
      </xdr:nvSpPr>
      <xdr:spPr>
        <a:xfrm>
          <a:off x="3943350" y="2361247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175</xdr:row>
      <xdr:rowOff>76200</xdr:rowOff>
    </xdr:from>
    <xdr:to>
      <xdr:col>18</xdr:col>
      <xdr:colOff>209550</xdr:colOff>
      <xdr:row>176</xdr:row>
      <xdr:rowOff>76200</xdr:rowOff>
    </xdr:to>
    <xdr:sp>
      <xdr:nvSpPr>
        <xdr:cNvPr id="28" name="Rectangle 102"/>
        <xdr:cNvSpPr>
          <a:spLocks/>
        </xdr:cNvSpPr>
      </xdr:nvSpPr>
      <xdr:spPr>
        <a:xfrm>
          <a:off x="3943350" y="23888700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177</xdr:row>
      <xdr:rowOff>66675</xdr:rowOff>
    </xdr:from>
    <xdr:to>
      <xdr:col>18</xdr:col>
      <xdr:colOff>209550</xdr:colOff>
      <xdr:row>178</xdr:row>
      <xdr:rowOff>66675</xdr:rowOff>
    </xdr:to>
    <xdr:sp>
      <xdr:nvSpPr>
        <xdr:cNvPr id="29" name="Rectangle 103"/>
        <xdr:cNvSpPr>
          <a:spLocks/>
        </xdr:cNvSpPr>
      </xdr:nvSpPr>
      <xdr:spPr>
        <a:xfrm>
          <a:off x="3943350" y="2414587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150</xdr:row>
      <xdr:rowOff>57150</xdr:rowOff>
    </xdr:from>
    <xdr:to>
      <xdr:col>19</xdr:col>
      <xdr:colOff>0</xdr:colOff>
      <xdr:row>151</xdr:row>
      <xdr:rowOff>57150</xdr:rowOff>
    </xdr:to>
    <xdr:sp>
      <xdr:nvSpPr>
        <xdr:cNvPr id="30" name="Rectangle 104"/>
        <xdr:cNvSpPr>
          <a:spLocks/>
        </xdr:cNvSpPr>
      </xdr:nvSpPr>
      <xdr:spPr>
        <a:xfrm>
          <a:off x="3952875" y="2051685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154</xdr:row>
      <xdr:rowOff>66675</xdr:rowOff>
    </xdr:from>
    <xdr:to>
      <xdr:col>19</xdr:col>
      <xdr:colOff>0</xdr:colOff>
      <xdr:row>155</xdr:row>
      <xdr:rowOff>66675</xdr:rowOff>
    </xdr:to>
    <xdr:sp>
      <xdr:nvSpPr>
        <xdr:cNvPr id="31" name="Rectangle 105"/>
        <xdr:cNvSpPr>
          <a:spLocks/>
        </xdr:cNvSpPr>
      </xdr:nvSpPr>
      <xdr:spPr>
        <a:xfrm>
          <a:off x="3952875" y="21059775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156</xdr:row>
      <xdr:rowOff>66675</xdr:rowOff>
    </xdr:from>
    <xdr:to>
      <xdr:col>19</xdr:col>
      <xdr:colOff>0</xdr:colOff>
      <xdr:row>157</xdr:row>
      <xdr:rowOff>66675</xdr:rowOff>
    </xdr:to>
    <xdr:sp>
      <xdr:nvSpPr>
        <xdr:cNvPr id="32" name="Rectangle 106"/>
        <xdr:cNvSpPr>
          <a:spLocks/>
        </xdr:cNvSpPr>
      </xdr:nvSpPr>
      <xdr:spPr>
        <a:xfrm>
          <a:off x="3952875" y="2132647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158</xdr:row>
      <xdr:rowOff>66675</xdr:rowOff>
    </xdr:from>
    <xdr:to>
      <xdr:col>19</xdr:col>
      <xdr:colOff>0</xdr:colOff>
      <xdr:row>159</xdr:row>
      <xdr:rowOff>66675</xdr:rowOff>
    </xdr:to>
    <xdr:sp>
      <xdr:nvSpPr>
        <xdr:cNvPr id="33" name="Rectangle 107"/>
        <xdr:cNvSpPr>
          <a:spLocks/>
        </xdr:cNvSpPr>
      </xdr:nvSpPr>
      <xdr:spPr>
        <a:xfrm>
          <a:off x="3952875" y="21593175"/>
          <a:ext cx="209550" cy="1333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160</xdr:row>
      <xdr:rowOff>66675</xdr:rowOff>
    </xdr:from>
    <xdr:to>
      <xdr:col>19</xdr:col>
      <xdr:colOff>0</xdr:colOff>
      <xdr:row>161</xdr:row>
      <xdr:rowOff>66675</xdr:rowOff>
    </xdr:to>
    <xdr:sp>
      <xdr:nvSpPr>
        <xdr:cNvPr id="34" name="Rectangle 108"/>
        <xdr:cNvSpPr>
          <a:spLocks/>
        </xdr:cNvSpPr>
      </xdr:nvSpPr>
      <xdr:spPr>
        <a:xfrm>
          <a:off x="3952875" y="21859875"/>
          <a:ext cx="209550" cy="133350"/>
        </a:xfrm>
        <a:prstGeom prst="rect">
          <a:avLst/>
        </a:prstGeom>
        <a:solidFill>
          <a:srgbClr val="FF323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9525</xdr:colOff>
      <xdr:row>78</xdr:row>
      <xdr:rowOff>28575</xdr:rowOff>
    </xdr:from>
    <xdr:to>
      <xdr:col>20</xdr:col>
      <xdr:colOff>1285875</xdr:colOff>
      <xdr:row>94</xdr:row>
      <xdr:rowOff>76200</xdr:rowOff>
    </xdr:to>
    <xdr:graphicFrame>
      <xdr:nvGraphicFramePr>
        <xdr:cNvPr id="35" name="Chart 109"/>
        <xdr:cNvGraphicFramePr/>
      </xdr:nvGraphicFramePr>
      <xdr:xfrm>
        <a:off x="1762125" y="10753725"/>
        <a:ext cx="39052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1247775</xdr:colOff>
      <xdr:row>92</xdr:row>
      <xdr:rowOff>114300</xdr:rowOff>
    </xdr:from>
    <xdr:to>
      <xdr:col>21</xdr:col>
      <xdr:colOff>219075</xdr:colOff>
      <xdr:row>94</xdr:row>
      <xdr:rowOff>19050</xdr:rowOff>
    </xdr:to>
    <xdr:sp>
      <xdr:nvSpPr>
        <xdr:cNvPr id="36" name="TextBox 110"/>
        <xdr:cNvSpPr txBox="1">
          <a:spLocks noChangeArrowheads="1"/>
        </xdr:cNvSpPr>
      </xdr:nvSpPr>
      <xdr:spPr>
        <a:xfrm>
          <a:off x="5629275" y="12706350"/>
          <a:ext cx="409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dt/ha</a:t>
          </a:r>
        </a:p>
      </xdr:txBody>
    </xdr:sp>
    <xdr:clientData/>
  </xdr:twoCellAnchor>
  <xdr:twoCellAnchor>
    <xdr:from>
      <xdr:col>8</xdr:col>
      <xdr:colOff>0</xdr:colOff>
      <xdr:row>97</xdr:row>
      <xdr:rowOff>19050</xdr:rowOff>
    </xdr:from>
    <xdr:to>
      <xdr:col>20</xdr:col>
      <xdr:colOff>1285875</xdr:colOff>
      <xdr:row>114</xdr:row>
      <xdr:rowOff>0</xdr:rowOff>
    </xdr:to>
    <xdr:graphicFrame>
      <xdr:nvGraphicFramePr>
        <xdr:cNvPr id="37" name="Chart 111"/>
        <xdr:cNvGraphicFramePr/>
      </xdr:nvGraphicFramePr>
      <xdr:xfrm>
        <a:off x="1752600" y="13277850"/>
        <a:ext cx="3914775" cy="2209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9525</xdr:colOff>
      <xdr:row>117</xdr:row>
      <xdr:rowOff>0</xdr:rowOff>
    </xdr:from>
    <xdr:to>
      <xdr:col>20</xdr:col>
      <xdr:colOff>1295400</xdr:colOff>
      <xdr:row>132</xdr:row>
      <xdr:rowOff>114300</xdr:rowOff>
    </xdr:to>
    <xdr:graphicFrame>
      <xdr:nvGraphicFramePr>
        <xdr:cNvPr id="38" name="Chart 112"/>
        <xdr:cNvGraphicFramePr/>
      </xdr:nvGraphicFramePr>
      <xdr:xfrm>
        <a:off x="1762125" y="15925800"/>
        <a:ext cx="391477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19050</xdr:colOff>
      <xdr:row>80</xdr:row>
      <xdr:rowOff>28575</xdr:rowOff>
    </xdr:from>
    <xdr:to>
      <xdr:col>6</xdr:col>
      <xdr:colOff>161925</xdr:colOff>
      <xdr:row>81</xdr:row>
      <xdr:rowOff>28575</xdr:rowOff>
    </xdr:to>
    <xdr:sp>
      <xdr:nvSpPr>
        <xdr:cNvPr id="39" name="TextBox 113"/>
        <xdr:cNvSpPr txBox="1">
          <a:spLocks noChangeArrowheads="1"/>
        </xdr:cNvSpPr>
      </xdr:nvSpPr>
      <xdr:spPr>
        <a:xfrm>
          <a:off x="457200" y="1102042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Weizen</a:t>
          </a:r>
        </a:p>
      </xdr:txBody>
    </xdr:sp>
    <xdr:clientData/>
  </xdr:twoCellAnchor>
  <xdr:twoCellAnchor>
    <xdr:from>
      <xdr:col>2</xdr:col>
      <xdr:colOff>19050</xdr:colOff>
      <xdr:row>82</xdr:row>
      <xdr:rowOff>47625</xdr:rowOff>
    </xdr:from>
    <xdr:to>
      <xdr:col>6</xdr:col>
      <xdr:colOff>161925</xdr:colOff>
      <xdr:row>83</xdr:row>
      <xdr:rowOff>47625</xdr:rowOff>
    </xdr:to>
    <xdr:sp>
      <xdr:nvSpPr>
        <xdr:cNvPr id="40" name="TextBox 114"/>
        <xdr:cNvSpPr txBox="1">
          <a:spLocks noChangeArrowheads="1"/>
        </xdr:cNvSpPr>
      </xdr:nvSpPr>
      <xdr:spPr>
        <a:xfrm>
          <a:off x="457200" y="113061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Roggen</a:t>
          </a:r>
        </a:p>
      </xdr:txBody>
    </xdr:sp>
    <xdr:clientData/>
  </xdr:twoCellAnchor>
  <xdr:twoCellAnchor>
    <xdr:from>
      <xdr:col>2</xdr:col>
      <xdr:colOff>19050</xdr:colOff>
      <xdr:row>84</xdr:row>
      <xdr:rowOff>38100</xdr:rowOff>
    </xdr:from>
    <xdr:to>
      <xdr:col>6</xdr:col>
      <xdr:colOff>161925</xdr:colOff>
      <xdr:row>85</xdr:row>
      <xdr:rowOff>38100</xdr:rowOff>
    </xdr:to>
    <xdr:sp>
      <xdr:nvSpPr>
        <xdr:cNvPr id="41" name="TextBox 115"/>
        <xdr:cNvSpPr txBox="1">
          <a:spLocks noChangeArrowheads="1"/>
        </xdr:cNvSpPr>
      </xdr:nvSpPr>
      <xdr:spPr>
        <a:xfrm>
          <a:off x="457200" y="115633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Gerste</a:t>
          </a:r>
        </a:p>
      </xdr:txBody>
    </xdr:sp>
    <xdr:clientData/>
  </xdr:twoCellAnchor>
  <xdr:twoCellAnchor>
    <xdr:from>
      <xdr:col>2</xdr:col>
      <xdr:colOff>19050</xdr:colOff>
      <xdr:row>86</xdr:row>
      <xdr:rowOff>28575</xdr:rowOff>
    </xdr:from>
    <xdr:to>
      <xdr:col>6</xdr:col>
      <xdr:colOff>161925</xdr:colOff>
      <xdr:row>87</xdr:row>
      <xdr:rowOff>28575</xdr:rowOff>
    </xdr:to>
    <xdr:sp>
      <xdr:nvSpPr>
        <xdr:cNvPr id="42" name="TextBox 116"/>
        <xdr:cNvSpPr txBox="1">
          <a:spLocks noChangeArrowheads="1"/>
        </xdr:cNvSpPr>
      </xdr:nvSpPr>
      <xdr:spPr>
        <a:xfrm>
          <a:off x="457200" y="1182052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Hafer</a:t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6</xdr:col>
      <xdr:colOff>161925</xdr:colOff>
      <xdr:row>89</xdr:row>
      <xdr:rowOff>0</xdr:rowOff>
    </xdr:to>
    <xdr:sp>
      <xdr:nvSpPr>
        <xdr:cNvPr id="43" name="TextBox 117"/>
        <xdr:cNvSpPr txBox="1">
          <a:spLocks noChangeArrowheads="1"/>
        </xdr:cNvSpPr>
      </xdr:nvSpPr>
      <xdr:spPr>
        <a:xfrm>
          <a:off x="457200" y="120586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Triticale</a:t>
          </a:r>
        </a:p>
      </xdr:txBody>
    </xdr:sp>
    <xdr:clientData/>
  </xdr:twoCellAnchor>
  <xdr:twoCellAnchor>
    <xdr:from>
      <xdr:col>2</xdr:col>
      <xdr:colOff>19050</xdr:colOff>
      <xdr:row>89</xdr:row>
      <xdr:rowOff>66675</xdr:rowOff>
    </xdr:from>
    <xdr:to>
      <xdr:col>6</xdr:col>
      <xdr:colOff>171450</xdr:colOff>
      <xdr:row>93</xdr:row>
      <xdr:rowOff>47625</xdr:rowOff>
    </xdr:to>
    <xdr:sp>
      <xdr:nvSpPr>
        <xdr:cNvPr id="44" name="TextBox 118"/>
        <xdr:cNvSpPr txBox="1">
          <a:spLocks noChangeArrowheads="1"/>
        </xdr:cNvSpPr>
      </xdr:nvSpPr>
      <xdr:spPr>
        <a:xfrm>
          <a:off x="457200" y="12258675"/>
          <a:ext cx="10287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alle anderen Getreidearten
 (einschl.Körnermais und
 Mais für Corn-Cob-Mix)</a:t>
          </a:r>
        </a:p>
      </xdr:txBody>
    </xdr:sp>
    <xdr:clientData/>
  </xdr:twoCellAnchor>
  <xdr:twoCellAnchor>
    <xdr:from>
      <xdr:col>2</xdr:col>
      <xdr:colOff>19050</xdr:colOff>
      <xdr:row>100</xdr:row>
      <xdr:rowOff>85725</xdr:rowOff>
    </xdr:from>
    <xdr:to>
      <xdr:col>6</xdr:col>
      <xdr:colOff>161925</xdr:colOff>
      <xdr:row>101</xdr:row>
      <xdr:rowOff>85725</xdr:rowOff>
    </xdr:to>
    <xdr:sp>
      <xdr:nvSpPr>
        <xdr:cNvPr id="45" name="TextBox 119"/>
        <xdr:cNvSpPr txBox="1">
          <a:spLocks noChangeArrowheads="1"/>
        </xdr:cNvSpPr>
      </xdr:nvSpPr>
      <xdr:spPr>
        <a:xfrm>
          <a:off x="457200" y="137445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Kartoffeln</a:t>
          </a:r>
        </a:p>
      </xdr:txBody>
    </xdr:sp>
    <xdr:clientData/>
  </xdr:twoCellAnchor>
  <xdr:twoCellAnchor>
    <xdr:from>
      <xdr:col>2</xdr:col>
      <xdr:colOff>19050</xdr:colOff>
      <xdr:row>103</xdr:row>
      <xdr:rowOff>19050</xdr:rowOff>
    </xdr:from>
    <xdr:to>
      <xdr:col>6</xdr:col>
      <xdr:colOff>161925</xdr:colOff>
      <xdr:row>104</xdr:row>
      <xdr:rowOff>19050</xdr:rowOff>
    </xdr:to>
    <xdr:sp>
      <xdr:nvSpPr>
        <xdr:cNvPr id="46" name="TextBox 120"/>
        <xdr:cNvSpPr txBox="1">
          <a:spLocks noChangeArrowheads="1"/>
        </xdr:cNvSpPr>
      </xdr:nvSpPr>
      <xdr:spPr>
        <a:xfrm>
          <a:off x="457200" y="140779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Zuckerrüben</a:t>
          </a:r>
        </a:p>
      </xdr:txBody>
    </xdr:sp>
    <xdr:clientData/>
  </xdr:twoCellAnchor>
  <xdr:twoCellAnchor>
    <xdr:from>
      <xdr:col>2</xdr:col>
      <xdr:colOff>19050</xdr:colOff>
      <xdr:row>105</xdr:row>
      <xdr:rowOff>66675</xdr:rowOff>
    </xdr:from>
    <xdr:to>
      <xdr:col>6</xdr:col>
      <xdr:colOff>161925</xdr:colOff>
      <xdr:row>106</xdr:row>
      <xdr:rowOff>66675</xdr:rowOff>
    </xdr:to>
    <xdr:sp>
      <xdr:nvSpPr>
        <xdr:cNvPr id="47" name="TextBox 121"/>
        <xdr:cNvSpPr txBox="1">
          <a:spLocks noChangeArrowheads="1"/>
        </xdr:cNvSpPr>
      </xdr:nvSpPr>
      <xdr:spPr>
        <a:xfrm>
          <a:off x="457200" y="143922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Runkelrüben</a:t>
          </a:r>
        </a:p>
      </xdr:txBody>
    </xdr:sp>
    <xdr:clientData/>
  </xdr:twoCellAnchor>
  <xdr:twoCellAnchor>
    <xdr:from>
      <xdr:col>2</xdr:col>
      <xdr:colOff>19050</xdr:colOff>
      <xdr:row>107</xdr:row>
      <xdr:rowOff>114300</xdr:rowOff>
    </xdr:from>
    <xdr:to>
      <xdr:col>6</xdr:col>
      <xdr:colOff>161925</xdr:colOff>
      <xdr:row>108</xdr:row>
      <xdr:rowOff>114300</xdr:rowOff>
    </xdr:to>
    <xdr:sp>
      <xdr:nvSpPr>
        <xdr:cNvPr id="48" name="TextBox 122"/>
        <xdr:cNvSpPr txBox="1">
          <a:spLocks noChangeArrowheads="1"/>
        </xdr:cNvSpPr>
      </xdr:nvSpPr>
      <xdr:spPr>
        <a:xfrm>
          <a:off x="457200" y="1470660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alle anderen Hackfrüchte</a:t>
          </a:r>
        </a:p>
      </xdr:txBody>
    </xdr:sp>
    <xdr:clientData/>
  </xdr:twoCellAnchor>
  <xdr:twoCellAnchor>
    <xdr:from>
      <xdr:col>20</xdr:col>
      <xdr:colOff>1257300</xdr:colOff>
      <xdr:row>111</xdr:row>
      <xdr:rowOff>76200</xdr:rowOff>
    </xdr:from>
    <xdr:to>
      <xdr:col>21</xdr:col>
      <xdr:colOff>228600</xdr:colOff>
      <xdr:row>112</xdr:row>
      <xdr:rowOff>66675</xdr:rowOff>
    </xdr:to>
    <xdr:sp>
      <xdr:nvSpPr>
        <xdr:cNvPr id="49" name="TextBox 123"/>
        <xdr:cNvSpPr txBox="1">
          <a:spLocks noChangeArrowheads="1"/>
        </xdr:cNvSpPr>
      </xdr:nvSpPr>
      <xdr:spPr>
        <a:xfrm>
          <a:off x="5638800" y="15201900"/>
          <a:ext cx="4095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dt/ha</a:t>
          </a:r>
        </a:p>
      </xdr:txBody>
    </xdr:sp>
    <xdr:clientData/>
  </xdr:twoCellAnchor>
  <xdr:twoCellAnchor>
    <xdr:from>
      <xdr:col>2</xdr:col>
      <xdr:colOff>19050</xdr:colOff>
      <xdr:row>119</xdr:row>
      <xdr:rowOff>95250</xdr:rowOff>
    </xdr:from>
    <xdr:to>
      <xdr:col>6</xdr:col>
      <xdr:colOff>161925</xdr:colOff>
      <xdr:row>120</xdr:row>
      <xdr:rowOff>95250</xdr:rowOff>
    </xdr:to>
    <xdr:sp>
      <xdr:nvSpPr>
        <xdr:cNvPr id="50" name="TextBox 124"/>
        <xdr:cNvSpPr txBox="1">
          <a:spLocks noChangeArrowheads="1"/>
        </xdr:cNvSpPr>
      </xdr:nvSpPr>
      <xdr:spPr>
        <a:xfrm>
          <a:off x="457200" y="162877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Winterraps</a:t>
          </a:r>
        </a:p>
      </xdr:txBody>
    </xdr:sp>
    <xdr:clientData/>
  </xdr:twoCellAnchor>
  <xdr:twoCellAnchor>
    <xdr:from>
      <xdr:col>2</xdr:col>
      <xdr:colOff>19050</xdr:colOff>
      <xdr:row>121</xdr:row>
      <xdr:rowOff>95250</xdr:rowOff>
    </xdr:from>
    <xdr:to>
      <xdr:col>6</xdr:col>
      <xdr:colOff>161925</xdr:colOff>
      <xdr:row>122</xdr:row>
      <xdr:rowOff>95250</xdr:rowOff>
    </xdr:to>
    <xdr:sp>
      <xdr:nvSpPr>
        <xdr:cNvPr id="51" name="TextBox 125"/>
        <xdr:cNvSpPr txBox="1">
          <a:spLocks noChangeArrowheads="1"/>
        </xdr:cNvSpPr>
      </xdr:nvSpPr>
      <xdr:spPr>
        <a:xfrm>
          <a:off x="457200" y="165544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Flachs</a:t>
          </a:r>
        </a:p>
      </xdr:txBody>
    </xdr:sp>
    <xdr:clientData/>
  </xdr:twoCellAnchor>
  <xdr:twoCellAnchor>
    <xdr:from>
      <xdr:col>2</xdr:col>
      <xdr:colOff>19050</xdr:colOff>
      <xdr:row>123</xdr:row>
      <xdr:rowOff>114300</xdr:rowOff>
    </xdr:from>
    <xdr:to>
      <xdr:col>6</xdr:col>
      <xdr:colOff>161925</xdr:colOff>
      <xdr:row>124</xdr:row>
      <xdr:rowOff>114300</xdr:rowOff>
    </xdr:to>
    <xdr:sp>
      <xdr:nvSpPr>
        <xdr:cNvPr id="52" name="TextBox 126"/>
        <xdr:cNvSpPr txBox="1">
          <a:spLocks noChangeArrowheads="1"/>
        </xdr:cNvSpPr>
      </xdr:nvSpPr>
      <xdr:spPr>
        <a:xfrm>
          <a:off x="457200" y="1684020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Körnersonnenblumen</a:t>
          </a:r>
        </a:p>
      </xdr:txBody>
    </xdr:sp>
    <xdr:clientData/>
  </xdr:twoCellAnchor>
  <xdr:twoCellAnchor>
    <xdr:from>
      <xdr:col>2</xdr:col>
      <xdr:colOff>19050</xdr:colOff>
      <xdr:row>125</xdr:row>
      <xdr:rowOff>95250</xdr:rowOff>
    </xdr:from>
    <xdr:to>
      <xdr:col>6</xdr:col>
      <xdr:colOff>161925</xdr:colOff>
      <xdr:row>127</xdr:row>
      <xdr:rowOff>57150</xdr:rowOff>
    </xdr:to>
    <xdr:sp>
      <xdr:nvSpPr>
        <xdr:cNvPr id="53" name="TextBox 127"/>
        <xdr:cNvSpPr txBox="1">
          <a:spLocks noChangeArrowheads="1"/>
        </xdr:cNvSpPr>
      </xdr:nvSpPr>
      <xdr:spPr>
        <a:xfrm>
          <a:off x="457200" y="17087850"/>
          <a:ext cx="1019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Sommerraps, Winter- u.
 Sommerrübsen</a:t>
          </a:r>
        </a:p>
      </xdr:txBody>
    </xdr:sp>
    <xdr:clientData/>
  </xdr:twoCellAnchor>
  <xdr:twoCellAnchor>
    <xdr:from>
      <xdr:col>2</xdr:col>
      <xdr:colOff>19050</xdr:colOff>
      <xdr:row>128</xdr:row>
      <xdr:rowOff>47625</xdr:rowOff>
    </xdr:from>
    <xdr:to>
      <xdr:col>6</xdr:col>
      <xdr:colOff>161925</xdr:colOff>
      <xdr:row>129</xdr:row>
      <xdr:rowOff>47625</xdr:rowOff>
    </xdr:to>
    <xdr:sp>
      <xdr:nvSpPr>
        <xdr:cNvPr id="54" name="TextBox 128"/>
        <xdr:cNvSpPr txBox="1">
          <a:spLocks noChangeArrowheads="1"/>
        </xdr:cNvSpPr>
      </xdr:nvSpPr>
      <xdr:spPr>
        <a:xfrm>
          <a:off x="457200" y="174402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alle anderen Ölfrüchte</a:t>
          </a:r>
        </a:p>
      </xdr:txBody>
    </xdr:sp>
    <xdr:clientData/>
  </xdr:twoCellAnchor>
  <xdr:twoCellAnchor>
    <xdr:from>
      <xdr:col>20</xdr:col>
      <xdr:colOff>1257300</xdr:colOff>
      <xdr:row>131</xdr:row>
      <xdr:rowOff>76200</xdr:rowOff>
    </xdr:from>
    <xdr:to>
      <xdr:col>21</xdr:col>
      <xdr:colOff>228600</xdr:colOff>
      <xdr:row>132</xdr:row>
      <xdr:rowOff>66675</xdr:rowOff>
    </xdr:to>
    <xdr:sp>
      <xdr:nvSpPr>
        <xdr:cNvPr id="55" name="TextBox 129"/>
        <xdr:cNvSpPr txBox="1">
          <a:spLocks noChangeArrowheads="1"/>
        </xdr:cNvSpPr>
      </xdr:nvSpPr>
      <xdr:spPr>
        <a:xfrm>
          <a:off x="5638800" y="17868900"/>
          <a:ext cx="4095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dt/ha</a:t>
          </a:r>
        </a:p>
      </xdr:txBody>
    </xdr:sp>
    <xdr:clientData/>
  </xdr:twoCellAnchor>
  <xdr:twoCellAnchor>
    <xdr:from>
      <xdr:col>18</xdr:col>
      <xdr:colOff>9525</xdr:colOff>
      <xdr:row>152</xdr:row>
      <xdr:rowOff>66675</xdr:rowOff>
    </xdr:from>
    <xdr:to>
      <xdr:col>19</xdr:col>
      <xdr:colOff>0</xdr:colOff>
      <xdr:row>153</xdr:row>
      <xdr:rowOff>66675</xdr:rowOff>
    </xdr:to>
    <xdr:sp>
      <xdr:nvSpPr>
        <xdr:cNvPr id="56" name="Rectangle 130"/>
        <xdr:cNvSpPr>
          <a:spLocks/>
        </xdr:cNvSpPr>
      </xdr:nvSpPr>
      <xdr:spPr>
        <a:xfrm>
          <a:off x="3952875" y="2079307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66675</xdr:rowOff>
    </xdr:from>
    <xdr:to>
      <xdr:col>19</xdr:col>
      <xdr:colOff>0</xdr:colOff>
      <xdr:row>14</xdr:row>
      <xdr:rowOff>66675</xdr:rowOff>
    </xdr:to>
    <xdr:sp>
      <xdr:nvSpPr>
        <xdr:cNvPr id="57" name="Rectangle 131"/>
        <xdr:cNvSpPr>
          <a:spLocks/>
        </xdr:cNvSpPr>
      </xdr:nvSpPr>
      <xdr:spPr>
        <a:xfrm>
          <a:off x="3952875" y="193357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11</xdr:col>
      <xdr:colOff>57150</xdr:colOff>
      <xdr:row>18</xdr:row>
      <xdr:rowOff>38100</xdr:rowOff>
    </xdr:to>
    <xdr:sp>
      <xdr:nvSpPr>
        <xdr:cNvPr id="58" name="TextBox 132"/>
        <xdr:cNvSpPr txBox="1">
          <a:spLocks noChangeArrowheads="1"/>
        </xdr:cNvSpPr>
      </xdr:nvSpPr>
      <xdr:spPr>
        <a:xfrm>
          <a:off x="1762125" y="24003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377 745 ha</a:t>
          </a:r>
        </a:p>
      </xdr:txBody>
    </xdr:sp>
    <xdr:clientData/>
  </xdr:twoCellAnchor>
  <xdr:twoCellAnchor>
    <xdr:from>
      <xdr:col>8</xdr:col>
      <xdr:colOff>9525</xdr:colOff>
      <xdr:row>36</xdr:row>
      <xdr:rowOff>47625</xdr:rowOff>
    </xdr:from>
    <xdr:to>
      <xdr:col>11</xdr:col>
      <xdr:colOff>57150</xdr:colOff>
      <xdr:row>37</xdr:row>
      <xdr:rowOff>85725</xdr:rowOff>
    </xdr:to>
    <xdr:sp>
      <xdr:nvSpPr>
        <xdr:cNvPr id="59" name="TextBox 133"/>
        <xdr:cNvSpPr txBox="1">
          <a:spLocks noChangeArrowheads="1"/>
        </xdr:cNvSpPr>
      </xdr:nvSpPr>
      <xdr:spPr>
        <a:xfrm>
          <a:off x="1762125" y="5000625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13 804 ha</a:t>
          </a:r>
        </a:p>
      </xdr:txBody>
    </xdr:sp>
    <xdr:clientData/>
  </xdr:twoCellAnchor>
  <xdr:twoCellAnchor>
    <xdr:from>
      <xdr:col>8</xdr:col>
      <xdr:colOff>9525</xdr:colOff>
      <xdr:row>55</xdr:row>
      <xdr:rowOff>47625</xdr:rowOff>
    </xdr:from>
    <xdr:to>
      <xdr:col>11</xdr:col>
      <xdr:colOff>57150</xdr:colOff>
      <xdr:row>56</xdr:row>
      <xdr:rowOff>85725</xdr:rowOff>
    </xdr:to>
    <xdr:sp>
      <xdr:nvSpPr>
        <xdr:cNvPr id="60" name="TextBox 134"/>
        <xdr:cNvSpPr txBox="1">
          <a:spLocks noChangeArrowheads="1"/>
        </xdr:cNvSpPr>
      </xdr:nvSpPr>
      <xdr:spPr>
        <a:xfrm>
          <a:off x="1762125" y="7553325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112 717 ha</a:t>
          </a:r>
        </a:p>
      </xdr:txBody>
    </xdr:sp>
    <xdr:clientData/>
  </xdr:twoCellAnchor>
  <xdr:twoCellAnchor>
    <xdr:from>
      <xdr:col>8</xdr:col>
      <xdr:colOff>19050</xdr:colOff>
      <xdr:row>156</xdr:row>
      <xdr:rowOff>0</xdr:rowOff>
    </xdr:from>
    <xdr:to>
      <xdr:col>11</xdr:col>
      <xdr:colOff>66675</xdr:colOff>
      <xdr:row>157</xdr:row>
      <xdr:rowOff>38100</xdr:rowOff>
    </xdr:to>
    <xdr:sp>
      <xdr:nvSpPr>
        <xdr:cNvPr id="61" name="TextBox 135"/>
        <xdr:cNvSpPr txBox="1">
          <a:spLocks noChangeArrowheads="1"/>
        </xdr:cNvSpPr>
      </xdr:nvSpPr>
      <xdr:spPr>
        <a:xfrm>
          <a:off x="1771650" y="212598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2 141 313 t</a:t>
          </a:r>
        </a:p>
      </xdr:txBody>
    </xdr:sp>
    <xdr:clientData/>
  </xdr:twoCellAnchor>
  <xdr:twoCellAnchor>
    <xdr:from>
      <xdr:col>8</xdr:col>
      <xdr:colOff>19050</xdr:colOff>
      <xdr:row>175</xdr:row>
      <xdr:rowOff>38100</xdr:rowOff>
    </xdr:from>
    <xdr:to>
      <xdr:col>11</xdr:col>
      <xdr:colOff>66675</xdr:colOff>
      <xdr:row>176</xdr:row>
      <xdr:rowOff>76200</xdr:rowOff>
    </xdr:to>
    <xdr:sp>
      <xdr:nvSpPr>
        <xdr:cNvPr id="62" name="TextBox 136"/>
        <xdr:cNvSpPr txBox="1">
          <a:spLocks noChangeArrowheads="1"/>
        </xdr:cNvSpPr>
      </xdr:nvSpPr>
      <xdr:spPr>
        <a:xfrm>
          <a:off x="1771650" y="238506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638 705 t</a:t>
          </a:r>
        </a:p>
      </xdr:txBody>
    </xdr:sp>
    <xdr:clientData/>
  </xdr:twoCellAnchor>
  <xdr:twoCellAnchor>
    <xdr:from>
      <xdr:col>8</xdr:col>
      <xdr:colOff>19050</xdr:colOff>
      <xdr:row>194</xdr:row>
      <xdr:rowOff>38100</xdr:rowOff>
    </xdr:from>
    <xdr:to>
      <xdr:col>11</xdr:col>
      <xdr:colOff>66675</xdr:colOff>
      <xdr:row>195</xdr:row>
      <xdr:rowOff>76200</xdr:rowOff>
    </xdr:to>
    <xdr:sp>
      <xdr:nvSpPr>
        <xdr:cNvPr id="63" name="TextBox 137"/>
        <xdr:cNvSpPr txBox="1">
          <a:spLocks noChangeArrowheads="1"/>
        </xdr:cNvSpPr>
      </xdr:nvSpPr>
      <xdr:spPr>
        <a:xfrm>
          <a:off x="1771650" y="264033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321 534 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47625</xdr:rowOff>
    </xdr:from>
    <xdr:to>
      <xdr:col>8</xdr:col>
      <xdr:colOff>0</xdr:colOff>
      <xdr:row>7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6210300" y="6762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8</xdr:col>
      <xdr:colOff>9525</xdr:colOff>
      <xdr:row>52</xdr:row>
      <xdr:rowOff>123825</xdr:rowOff>
    </xdr:from>
    <xdr:to>
      <xdr:col>8</xdr:col>
      <xdr:colOff>552450</xdr:colOff>
      <xdr:row>52</xdr:row>
      <xdr:rowOff>123825</xdr:rowOff>
    </xdr:to>
    <xdr:sp>
      <xdr:nvSpPr>
        <xdr:cNvPr id="2" name="Line 2"/>
        <xdr:cNvSpPr>
          <a:spLocks/>
        </xdr:cNvSpPr>
      </xdr:nvSpPr>
      <xdr:spPr>
        <a:xfrm>
          <a:off x="6219825" y="89820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123825</xdr:rowOff>
    </xdr:from>
    <xdr:to>
      <xdr:col>0</xdr:col>
      <xdr:colOff>571500</xdr:colOff>
      <xdr:row>52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8575" y="89820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3067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498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8580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87630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10687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" name="Text 19"/>
        <xdr:cNvSpPr txBox="1">
          <a:spLocks noChangeArrowheads="1"/>
        </xdr:cNvSpPr>
      </xdr:nvSpPr>
      <xdr:spPr>
        <a:xfrm>
          <a:off x="10687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68580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8" name="Text 21"/>
        <xdr:cNvSpPr txBox="1">
          <a:spLocks noChangeArrowheads="1"/>
        </xdr:cNvSpPr>
      </xdr:nvSpPr>
      <xdr:spPr>
        <a:xfrm>
          <a:off x="87630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9" name="Text 22"/>
        <xdr:cNvSpPr txBox="1">
          <a:spLocks noChangeArrowheads="1"/>
        </xdr:cNvSpPr>
      </xdr:nvSpPr>
      <xdr:spPr>
        <a:xfrm>
          <a:off x="498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3067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11" name="Text 24"/>
        <xdr:cNvSpPr txBox="1">
          <a:spLocks noChangeArrowheads="1"/>
        </xdr:cNvSpPr>
      </xdr:nvSpPr>
      <xdr:spPr>
        <a:xfrm>
          <a:off x="2533650" y="0"/>
          <a:ext cx="1657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Kartoffeln zusammen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2" name="Text 25"/>
        <xdr:cNvSpPr txBox="1">
          <a:spLocks noChangeArrowheads="1"/>
        </xdr:cNvSpPr>
      </xdr:nvSpPr>
      <xdr:spPr>
        <a:xfrm>
          <a:off x="3067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3" name="Text 26"/>
        <xdr:cNvSpPr txBox="1">
          <a:spLocks noChangeArrowheads="1"/>
        </xdr:cNvSpPr>
      </xdr:nvSpPr>
      <xdr:spPr>
        <a:xfrm>
          <a:off x="498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485775</xdr:colOff>
      <xdr:row>0</xdr:row>
      <xdr:rowOff>0</xdr:rowOff>
    </xdr:to>
    <xdr:sp>
      <xdr:nvSpPr>
        <xdr:cNvPr id="14" name="Text 27"/>
        <xdr:cNvSpPr txBox="1">
          <a:spLocks noChangeArrowheads="1"/>
        </xdr:cNvSpPr>
      </xdr:nvSpPr>
      <xdr:spPr>
        <a:xfrm>
          <a:off x="68580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15" name="Text 28"/>
        <xdr:cNvSpPr txBox="1">
          <a:spLocks noChangeArrowheads="1"/>
        </xdr:cNvSpPr>
      </xdr:nvSpPr>
      <xdr:spPr>
        <a:xfrm>
          <a:off x="8772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0687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17" name="Text 30"/>
        <xdr:cNvSpPr txBox="1">
          <a:spLocks noChangeArrowheads="1"/>
        </xdr:cNvSpPr>
      </xdr:nvSpPr>
      <xdr:spPr>
        <a:xfrm>
          <a:off x="306705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498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19" name="Text 32"/>
        <xdr:cNvSpPr txBox="1">
          <a:spLocks noChangeArrowheads="1"/>
        </xdr:cNvSpPr>
      </xdr:nvSpPr>
      <xdr:spPr>
        <a:xfrm>
          <a:off x="68580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0" name="Text 33"/>
        <xdr:cNvSpPr txBox="1">
          <a:spLocks noChangeArrowheads="1"/>
        </xdr:cNvSpPr>
      </xdr:nvSpPr>
      <xdr:spPr>
        <a:xfrm>
          <a:off x="8772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21" name="Text 34"/>
        <xdr:cNvSpPr txBox="1">
          <a:spLocks noChangeArrowheads="1"/>
        </xdr:cNvSpPr>
      </xdr:nvSpPr>
      <xdr:spPr>
        <a:xfrm>
          <a:off x="10687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22" name="Text 36"/>
        <xdr:cNvSpPr txBox="1">
          <a:spLocks noChangeArrowheads="1"/>
        </xdr:cNvSpPr>
      </xdr:nvSpPr>
      <xdr:spPr>
        <a:xfrm>
          <a:off x="816292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Zuckerrüben</a:t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1010602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Runkelrüben  (einschl.Rosamona)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24" name="Text 39"/>
        <xdr:cNvSpPr txBox="1">
          <a:spLocks noChangeArrowheads="1"/>
        </xdr:cNvSpPr>
      </xdr:nvSpPr>
      <xdr:spPr>
        <a:xfrm>
          <a:off x="306705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25" name="Text 40"/>
        <xdr:cNvSpPr txBox="1">
          <a:spLocks noChangeArrowheads="1"/>
        </xdr:cNvSpPr>
      </xdr:nvSpPr>
      <xdr:spPr>
        <a:xfrm>
          <a:off x="498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26" name="Text 41"/>
        <xdr:cNvSpPr txBox="1">
          <a:spLocks noChangeArrowheads="1"/>
        </xdr:cNvSpPr>
      </xdr:nvSpPr>
      <xdr:spPr>
        <a:xfrm>
          <a:off x="68580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7" name="Text 42"/>
        <xdr:cNvSpPr txBox="1">
          <a:spLocks noChangeArrowheads="1"/>
        </xdr:cNvSpPr>
      </xdr:nvSpPr>
      <xdr:spPr>
        <a:xfrm>
          <a:off x="8772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28" name="Text 43"/>
        <xdr:cNvSpPr txBox="1">
          <a:spLocks noChangeArrowheads="1"/>
        </xdr:cNvSpPr>
      </xdr:nvSpPr>
      <xdr:spPr>
        <a:xfrm>
          <a:off x="10687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29" name="Text 44"/>
        <xdr:cNvSpPr txBox="1">
          <a:spLocks noChangeArrowheads="1"/>
        </xdr:cNvSpPr>
      </xdr:nvSpPr>
      <xdr:spPr>
        <a:xfrm>
          <a:off x="632460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Dauergrünland insgesamt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30" name="Text 45"/>
        <xdr:cNvSpPr txBox="1">
          <a:spLocks noChangeArrowheads="1"/>
        </xdr:cNvSpPr>
      </xdr:nvSpPr>
      <xdr:spPr>
        <a:xfrm>
          <a:off x="244792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Luzerne 
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1" name="Text 46"/>
        <xdr:cNvSpPr txBox="1">
          <a:spLocks noChangeArrowheads="1"/>
        </xdr:cNvSpPr>
      </xdr:nvSpPr>
      <xdr:spPr>
        <a:xfrm>
          <a:off x="21336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2" name="Text 47"/>
        <xdr:cNvSpPr txBox="1">
          <a:spLocks noChangeArrowheads="1"/>
        </xdr:cNvSpPr>
      </xdr:nvSpPr>
      <xdr:spPr>
        <a:xfrm>
          <a:off x="21336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3" name="Text 48"/>
        <xdr:cNvSpPr txBox="1">
          <a:spLocks noChangeArrowheads="1"/>
        </xdr:cNvSpPr>
      </xdr:nvSpPr>
      <xdr:spPr>
        <a:xfrm>
          <a:off x="21336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4" name="Text 49"/>
        <xdr:cNvSpPr txBox="1">
          <a:spLocks noChangeArrowheads="1"/>
        </xdr:cNvSpPr>
      </xdr:nvSpPr>
      <xdr:spPr>
        <a:xfrm>
          <a:off x="21336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5" name="Text 50"/>
        <xdr:cNvSpPr txBox="1">
          <a:spLocks noChangeArrowheads="1"/>
        </xdr:cNvSpPr>
      </xdr:nvSpPr>
      <xdr:spPr>
        <a:xfrm>
          <a:off x="21336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36" name="Text 51"/>
        <xdr:cNvSpPr txBox="1">
          <a:spLocks noChangeArrowheads="1"/>
        </xdr:cNvSpPr>
      </xdr:nvSpPr>
      <xdr:spPr>
        <a:xfrm>
          <a:off x="2428875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(einschl. Körner-
mais und Mais für Corn-Cob-Mix)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37" name="Text 52"/>
        <xdr:cNvSpPr txBox="1">
          <a:spLocks noChangeArrowheads="1"/>
        </xdr:cNvSpPr>
      </xdr:nvSpPr>
      <xdr:spPr>
        <a:xfrm>
          <a:off x="4343400" y="0"/>
          <a:ext cx="184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(ohne Körnermais
und Mais für Corn-Cob-Mix)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38" name="Text 55"/>
        <xdr:cNvSpPr txBox="1">
          <a:spLocks noChangeArrowheads="1"/>
        </xdr:cNvSpPr>
      </xdr:nvSpPr>
      <xdr:spPr>
        <a:xfrm>
          <a:off x="4381500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Grasanbau auf dem  Ackerland
(ohne Samenbau) </a:t>
          </a:r>
          <a:r>
            <a:rPr lang="en-US" cap="none" sz="900" b="0" i="0" u="none" baseline="30000">
              <a:latin typeface="Helv"/>
              <a:ea typeface="Helv"/>
              <a:cs typeface="Helv"/>
            </a:rPr>
            <a:t>1)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39" name="Text 68"/>
        <xdr:cNvSpPr txBox="1">
          <a:spLocks noChangeArrowheads="1"/>
        </xdr:cNvSpPr>
      </xdr:nvSpPr>
      <xdr:spPr>
        <a:xfrm>
          <a:off x="254317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Ölfrüchte insgesamt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12</xdr:col>
      <xdr:colOff>657225</xdr:colOff>
      <xdr:row>0</xdr:row>
      <xdr:rowOff>0</xdr:rowOff>
    </xdr:to>
    <xdr:sp>
      <xdr:nvSpPr>
        <xdr:cNvPr id="40" name="Text 69"/>
        <xdr:cNvSpPr txBox="1">
          <a:spLocks noChangeArrowheads="1"/>
        </xdr:cNvSpPr>
      </xdr:nvSpPr>
      <xdr:spPr>
        <a:xfrm>
          <a:off x="6219825" y="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Hülsenfrüchte insgesamt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41" name="Text 70"/>
        <xdr:cNvSpPr txBox="1">
          <a:spLocks noChangeArrowheads="1"/>
        </xdr:cNvSpPr>
      </xdr:nvSpPr>
      <xdr:spPr>
        <a:xfrm>
          <a:off x="8210550" y="0"/>
          <a:ext cx="1704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Grün- und Silomais
(einschl. Lieschkolbenschrot)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18</xdr:col>
      <xdr:colOff>638175</xdr:colOff>
      <xdr:row>0</xdr:row>
      <xdr:rowOff>0</xdr:rowOff>
    </xdr:to>
    <xdr:sp>
      <xdr:nvSpPr>
        <xdr:cNvPr id="42" name="Text 71"/>
        <xdr:cNvSpPr txBox="1">
          <a:spLocks noChangeArrowheads="1"/>
        </xdr:cNvSpPr>
      </xdr:nvSpPr>
      <xdr:spPr>
        <a:xfrm>
          <a:off x="10067925" y="0"/>
          <a:ext cx="181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Klee, Kleegras und Klee-Luzerne-
Gemisch 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2</xdr:col>
      <xdr:colOff>57150</xdr:colOff>
      <xdr:row>105</xdr:row>
      <xdr:rowOff>0</xdr:rowOff>
    </xdr:from>
    <xdr:to>
      <xdr:col>2</xdr:col>
      <xdr:colOff>1533525</xdr:colOff>
      <xdr:row>105</xdr:row>
      <xdr:rowOff>0</xdr:rowOff>
    </xdr:to>
    <xdr:sp>
      <xdr:nvSpPr>
        <xdr:cNvPr id="43" name="TextBox 93"/>
        <xdr:cNvSpPr txBox="1">
          <a:spLocks noChangeArrowheads="1"/>
        </xdr:cNvSpPr>
      </xdr:nvSpPr>
      <xdr:spPr>
        <a:xfrm>
          <a:off x="533400" y="2939415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139</xdr:row>
      <xdr:rowOff>0</xdr:rowOff>
    </xdr:from>
    <xdr:to>
      <xdr:col>2</xdr:col>
      <xdr:colOff>1533525</xdr:colOff>
      <xdr:row>139</xdr:row>
      <xdr:rowOff>0</xdr:rowOff>
    </xdr:to>
    <xdr:sp>
      <xdr:nvSpPr>
        <xdr:cNvPr id="44" name="TextBox 95"/>
        <xdr:cNvSpPr txBox="1">
          <a:spLocks noChangeArrowheads="1"/>
        </xdr:cNvSpPr>
      </xdr:nvSpPr>
      <xdr:spPr>
        <a:xfrm>
          <a:off x="533400" y="3907155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</xdr:col>
      <xdr:colOff>9525</xdr:colOff>
      <xdr:row>137</xdr:row>
      <xdr:rowOff>76200</xdr:rowOff>
    </xdr:from>
    <xdr:to>
      <xdr:col>2</xdr:col>
      <xdr:colOff>190500</xdr:colOff>
      <xdr:row>137</xdr:row>
      <xdr:rowOff>76200</xdr:rowOff>
    </xdr:to>
    <xdr:sp>
      <xdr:nvSpPr>
        <xdr:cNvPr id="45" name="Line 97"/>
        <xdr:cNvSpPr>
          <a:spLocks/>
        </xdr:cNvSpPr>
      </xdr:nvSpPr>
      <xdr:spPr>
        <a:xfrm>
          <a:off x="123825" y="3890962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105</xdr:row>
      <xdr:rowOff>0</xdr:rowOff>
    </xdr:from>
    <xdr:to>
      <xdr:col>2</xdr:col>
      <xdr:colOff>1533525</xdr:colOff>
      <xdr:row>105</xdr:row>
      <xdr:rowOff>0</xdr:rowOff>
    </xdr:to>
    <xdr:sp>
      <xdr:nvSpPr>
        <xdr:cNvPr id="46" name="TextBox 98"/>
        <xdr:cNvSpPr txBox="1">
          <a:spLocks noChangeArrowheads="1"/>
        </xdr:cNvSpPr>
      </xdr:nvSpPr>
      <xdr:spPr>
        <a:xfrm>
          <a:off x="533400" y="2939415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</xdr:col>
      <xdr:colOff>9525</xdr:colOff>
      <xdr:row>172</xdr:row>
      <xdr:rowOff>76200</xdr:rowOff>
    </xdr:from>
    <xdr:to>
      <xdr:col>2</xdr:col>
      <xdr:colOff>190500</xdr:colOff>
      <xdr:row>172</xdr:row>
      <xdr:rowOff>76200</xdr:rowOff>
    </xdr:to>
    <xdr:sp>
      <xdr:nvSpPr>
        <xdr:cNvPr id="47" name="Line 108"/>
        <xdr:cNvSpPr>
          <a:spLocks/>
        </xdr:cNvSpPr>
      </xdr:nvSpPr>
      <xdr:spPr>
        <a:xfrm>
          <a:off x="123825" y="487203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180975</xdr:colOff>
      <xdr:row>33</xdr:row>
      <xdr:rowOff>0</xdr:rowOff>
    </xdr:to>
    <xdr:sp>
      <xdr:nvSpPr>
        <xdr:cNvPr id="48" name="Line 109"/>
        <xdr:cNvSpPr>
          <a:spLocks/>
        </xdr:cNvSpPr>
      </xdr:nvSpPr>
      <xdr:spPr>
        <a:xfrm>
          <a:off x="114300" y="9505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8708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2"/>
  <oleObjects>
    <oleObject progId="Word.Document.8" shapeId="186368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2"/>
  <oleObjects>
    <oleObject progId="Word.Document.8" shapeId="18654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1"/>
  <sheetViews>
    <sheetView workbookViewId="0" topLeftCell="A1">
      <selection activeCell="X24" sqref="X24"/>
    </sheetView>
  </sheetViews>
  <sheetFormatPr defaultColWidth="11.421875" defaultRowHeight="10.5" customHeight="1"/>
  <cols>
    <col min="1" max="20" width="3.28125" style="0" customWidth="1"/>
    <col min="21" max="21" width="21.57421875" style="0" customWidth="1"/>
    <col min="22" max="22" width="5.57421875" style="0" customWidth="1"/>
    <col min="23" max="23" width="3.28125" style="0" customWidth="1"/>
    <col min="24" max="16384" width="3.7109375" style="0" customWidth="1"/>
  </cols>
  <sheetData>
    <row r="1" spans="1:23" ht="10.5" customHeight="1">
      <c r="A1" s="153" t="s">
        <v>161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02"/>
    </row>
    <row r="2" spans="1:23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ht="10.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03"/>
    </row>
    <row r="4" spans="1:23" ht="10.5" customHeight="1">
      <c r="A4" s="11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14"/>
      <c r="W4" s="103"/>
    </row>
    <row r="5" spans="1:23" ht="12" customHeight="1">
      <c r="A5" s="147" t="s">
        <v>162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  <c r="W5" s="101"/>
    </row>
    <row r="6" spans="1:23" ht="12" customHeight="1">
      <c r="A6" s="115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16"/>
      <c r="W6" s="101"/>
    </row>
    <row r="7" spans="1:23" ht="12" customHeight="1">
      <c r="A7" s="11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16"/>
      <c r="W7" s="101"/>
    </row>
    <row r="8" spans="1:23" ht="12" customHeight="1">
      <c r="A8" s="139" t="s">
        <v>163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1"/>
      <c r="W8" s="107"/>
    </row>
    <row r="9" spans="1:23" ht="10.5" customHeight="1">
      <c r="A9" s="11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19"/>
      <c r="W9" s="104"/>
    </row>
    <row r="10" spans="1:23" ht="10.5" customHeight="1">
      <c r="A10" s="12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21"/>
      <c r="W10" s="100"/>
    </row>
    <row r="11" spans="1:23" ht="10.5" customHeight="1">
      <c r="A11" s="12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21"/>
      <c r="W11" s="100"/>
    </row>
    <row r="12" spans="1:23" ht="10.5" customHeight="1">
      <c r="A12" s="12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6"/>
      <c r="T12" s="100"/>
      <c r="U12" s="142" t="s">
        <v>172</v>
      </c>
      <c r="V12" s="121"/>
      <c r="W12" s="100"/>
    </row>
    <row r="13" spans="1:23" ht="10.5" customHeight="1">
      <c r="A13" s="12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42"/>
      <c r="V13" s="121"/>
      <c r="W13" s="100"/>
    </row>
    <row r="14" spans="1:23" ht="10.5" customHeight="1">
      <c r="A14" s="12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6"/>
      <c r="T14" s="100"/>
      <c r="U14" s="142" t="s">
        <v>171</v>
      </c>
      <c r="V14" s="121"/>
      <c r="W14" s="100"/>
    </row>
    <row r="15" spans="1:23" ht="10.5" customHeight="1">
      <c r="A15" s="12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42"/>
      <c r="V15" s="121"/>
      <c r="W15" s="100"/>
    </row>
    <row r="16" spans="1:23" ht="10.5" customHeight="1">
      <c r="A16" s="12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6"/>
      <c r="T16" s="100"/>
      <c r="U16" s="142" t="s">
        <v>167</v>
      </c>
      <c r="V16" s="121"/>
      <c r="W16" s="100"/>
    </row>
    <row r="17" spans="1:23" ht="10.5" customHeight="1">
      <c r="A17" s="12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42"/>
      <c r="V17" s="121"/>
      <c r="W17" s="100"/>
    </row>
    <row r="18" spans="1:23" ht="10.5" customHeight="1">
      <c r="A18" s="12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6"/>
      <c r="T18" s="100"/>
      <c r="U18" s="142" t="s">
        <v>168</v>
      </c>
      <c r="V18" s="121"/>
      <c r="W18" s="100"/>
    </row>
    <row r="19" spans="1:23" ht="10.5" customHeight="1">
      <c r="A19" s="12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42"/>
      <c r="V19" s="121"/>
      <c r="W19" s="100"/>
    </row>
    <row r="20" spans="1:23" ht="10.5" customHeight="1">
      <c r="A20" s="12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6"/>
      <c r="T20" s="100"/>
      <c r="U20" s="142" t="s">
        <v>169</v>
      </c>
      <c r="V20" s="121"/>
      <c r="W20" s="100"/>
    </row>
    <row r="21" spans="1:23" ht="10.5" customHeight="1">
      <c r="A21" s="12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42"/>
      <c r="V21" s="121"/>
      <c r="W21" s="100"/>
    </row>
    <row r="22" spans="1:23" ht="10.5" customHeight="1">
      <c r="A22" s="12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6"/>
      <c r="T22" s="100"/>
      <c r="U22" s="129" t="s">
        <v>170</v>
      </c>
      <c r="V22" s="121"/>
      <c r="W22" s="100"/>
    </row>
    <row r="23" spans="1:23" ht="10.5" customHeight="1">
      <c r="A23" s="12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30"/>
      <c r="V23" s="121"/>
      <c r="W23" s="100"/>
    </row>
    <row r="24" spans="1:23" ht="10.5" customHeight="1">
      <c r="A24" s="12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30"/>
      <c r="V24" s="121"/>
      <c r="W24" s="100"/>
    </row>
    <row r="25" spans="1:23" ht="10.5" customHeight="1">
      <c r="A25" s="12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21"/>
      <c r="W25" s="100"/>
    </row>
    <row r="26" spans="1:23" ht="10.5" customHeight="1">
      <c r="A26" s="12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21"/>
      <c r="W26" s="100"/>
    </row>
    <row r="27" spans="1:23" ht="10.5" customHeight="1">
      <c r="A27" s="12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21"/>
      <c r="W27" s="100"/>
    </row>
    <row r="28" spans="1:23" ht="12" customHeight="1">
      <c r="A28" s="139" t="s">
        <v>164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  <c r="W28" s="101"/>
    </row>
    <row r="29" spans="1:23" s="104" customFormat="1" ht="10.5" customHeight="1">
      <c r="A29" s="122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16"/>
      <c r="W29" s="101"/>
    </row>
    <row r="30" spans="1:23" ht="10.5" customHeight="1">
      <c r="A30" s="12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21"/>
      <c r="W30" s="100"/>
    </row>
    <row r="31" spans="1:23" ht="10.5" customHeight="1">
      <c r="A31" s="12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21"/>
      <c r="W31" s="100"/>
    </row>
    <row r="32" spans="1:23" ht="10.5" customHeight="1">
      <c r="A32" s="12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21"/>
      <c r="W32" s="100"/>
    </row>
    <row r="33" spans="1:23" ht="10.5" customHeight="1">
      <c r="A33" s="12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6"/>
      <c r="T33" s="100"/>
      <c r="U33" s="142" t="s">
        <v>173</v>
      </c>
      <c r="V33" s="121"/>
      <c r="W33" s="100"/>
    </row>
    <row r="34" spans="1:23" ht="10.5" customHeight="1">
      <c r="A34" s="12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42"/>
      <c r="V34" s="121"/>
      <c r="W34" s="100"/>
    </row>
    <row r="35" spans="1:23" ht="10.5" customHeight="1">
      <c r="A35" s="12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6"/>
      <c r="T35" s="100"/>
      <c r="U35" s="142" t="s">
        <v>175</v>
      </c>
      <c r="V35" s="121"/>
      <c r="W35" s="100"/>
    </row>
    <row r="36" spans="1:23" ht="10.5" customHeight="1">
      <c r="A36" s="12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42"/>
      <c r="V36" s="121"/>
      <c r="W36" s="100"/>
    </row>
    <row r="37" spans="1:23" ht="10.5" customHeight="1">
      <c r="A37" s="12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6"/>
      <c r="T37" s="100"/>
      <c r="U37" s="142" t="s">
        <v>174</v>
      </c>
      <c r="V37" s="121"/>
      <c r="W37" s="100"/>
    </row>
    <row r="38" spans="1:23" ht="10.5" customHeight="1">
      <c r="A38" s="12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42"/>
      <c r="V38" s="121"/>
      <c r="W38" s="100"/>
    </row>
    <row r="39" spans="1:23" ht="10.5" customHeight="1">
      <c r="A39" s="12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6"/>
      <c r="T39" s="100"/>
      <c r="U39" s="142" t="s">
        <v>176</v>
      </c>
      <c r="V39" s="121"/>
      <c r="W39" s="100"/>
    </row>
    <row r="40" spans="1:23" ht="10.5" customHeight="1">
      <c r="A40" s="12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38"/>
      <c r="V40" s="121"/>
      <c r="W40" s="100"/>
    </row>
    <row r="41" spans="1:23" ht="10.5" customHeight="1">
      <c r="A41" s="12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21"/>
      <c r="W41" s="100"/>
    </row>
    <row r="42" spans="1:23" ht="10.5" customHeight="1">
      <c r="A42" s="12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21"/>
      <c r="W42" s="100"/>
    </row>
    <row r="43" spans="1:23" ht="10.5" customHeight="1">
      <c r="A43" s="12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21"/>
      <c r="W43" s="100"/>
    </row>
    <row r="44" spans="1:23" ht="10.5" customHeight="1">
      <c r="A44" s="115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16"/>
      <c r="W44" s="103"/>
    </row>
    <row r="45" spans="1:23" ht="10.5" customHeight="1">
      <c r="A45" s="12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21"/>
      <c r="W45" s="100"/>
    </row>
    <row r="46" spans="1:23" ht="10.5" customHeight="1">
      <c r="A46" s="12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21"/>
      <c r="W46" s="100"/>
    </row>
    <row r="47" spans="1:23" ht="12" customHeight="1">
      <c r="A47" s="139" t="s">
        <v>165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101"/>
    </row>
    <row r="48" spans="1:23" ht="10.5" customHeight="1">
      <c r="A48" s="12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21"/>
      <c r="W48" s="100"/>
    </row>
    <row r="49" spans="1:23" ht="10.5" customHeight="1">
      <c r="A49" s="12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21"/>
      <c r="W49" s="100"/>
    </row>
    <row r="50" spans="1:23" ht="10.5" customHeight="1">
      <c r="A50" s="12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21"/>
      <c r="W50" s="100"/>
    </row>
    <row r="51" spans="1:23" ht="10.5" customHeight="1">
      <c r="A51" s="12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21"/>
      <c r="W51" s="100"/>
    </row>
    <row r="52" spans="1:23" ht="10.5" customHeight="1">
      <c r="A52" s="12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21"/>
      <c r="W52" s="100"/>
    </row>
    <row r="53" spans="1:23" ht="10.5" customHeight="1">
      <c r="A53" s="12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6"/>
      <c r="T53" s="100"/>
      <c r="U53" s="142" t="s">
        <v>177</v>
      </c>
      <c r="V53" s="121"/>
      <c r="W53" s="100"/>
    </row>
    <row r="54" spans="1:23" ht="10.5" customHeight="1">
      <c r="A54" s="12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42"/>
      <c r="V54" s="121"/>
      <c r="W54" s="100"/>
    </row>
    <row r="55" spans="1:23" ht="10.5" customHeight="1">
      <c r="A55" s="12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6"/>
      <c r="T55" s="100"/>
      <c r="U55" s="142" t="s">
        <v>178</v>
      </c>
      <c r="V55" s="121"/>
      <c r="W55" s="100"/>
    </row>
    <row r="56" spans="1:23" ht="10.5" customHeight="1">
      <c r="A56" s="12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42"/>
      <c r="V56" s="121"/>
      <c r="W56" s="100"/>
    </row>
    <row r="57" spans="1:23" ht="10.5" customHeight="1">
      <c r="A57" s="12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6"/>
      <c r="T57" s="100"/>
      <c r="U57" s="142" t="s">
        <v>179</v>
      </c>
      <c r="V57" s="121"/>
      <c r="W57" s="100"/>
    </row>
    <row r="58" spans="1:23" ht="10.5" customHeight="1">
      <c r="A58" s="12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42"/>
      <c r="V58" s="121"/>
      <c r="W58" s="100"/>
    </row>
    <row r="59" spans="1:23" ht="10.5" customHeight="1">
      <c r="A59" s="12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6"/>
      <c r="T59" s="100"/>
      <c r="U59" s="151" t="s">
        <v>180</v>
      </c>
      <c r="V59" s="121"/>
      <c r="W59" s="100"/>
    </row>
    <row r="60" spans="1:23" ht="10.5" customHeight="1">
      <c r="A60" s="12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52"/>
      <c r="V60" s="121"/>
      <c r="W60" s="100"/>
    </row>
    <row r="61" spans="1:23" ht="10.5" customHeight="1">
      <c r="A61" s="12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6"/>
      <c r="T61" s="100"/>
      <c r="U61" s="137" t="s">
        <v>181</v>
      </c>
      <c r="V61" s="121"/>
      <c r="W61" s="100"/>
    </row>
    <row r="62" spans="1:23" ht="10.5" customHeight="1">
      <c r="A62" s="12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38"/>
      <c r="V62" s="121"/>
      <c r="W62" s="100"/>
    </row>
    <row r="63" spans="1:23" ht="10.5" customHeight="1">
      <c r="A63" s="12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21"/>
      <c r="W63" s="100"/>
    </row>
    <row r="64" spans="1:23" ht="10.5" customHeight="1">
      <c r="A64" s="12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21"/>
      <c r="W64" s="100"/>
    </row>
    <row r="65" spans="1:23" ht="10.5" customHeight="1">
      <c r="A65" s="12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21"/>
      <c r="W65" s="100"/>
    </row>
    <row r="66" spans="1:23" ht="10.5" customHeight="1">
      <c r="A66" s="12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21"/>
      <c r="W66" s="100"/>
    </row>
    <row r="67" spans="1:23" ht="10.5" customHeight="1">
      <c r="A67" s="12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21"/>
      <c r="W67" s="100"/>
    </row>
    <row r="68" spans="1:24" ht="10.5" customHeight="1">
      <c r="A68" s="120"/>
      <c r="B68" s="143" t="s">
        <v>166</v>
      </c>
      <c r="C68" s="144"/>
      <c r="D68" s="143"/>
      <c r="E68" s="143"/>
      <c r="F68" s="143"/>
      <c r="G68" s="143"/>
      <c r="H68" s="143"/>
      <c r="I68" s="143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16"/>
      <c r="W68" s="101"/>
      <c r="X68" s="101"/>
    </row>
    <row r="69" spans="1:23" ht="10.5" customHeight="1">
      <c r="A69" s="123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5"/>
      <c r="W69" s="100"/>
    </row>
    <row r="70" spans="1:23" ht="10.5" customHeight="1">
      <c r="A70" s="145" t="s">
        <v>196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00"/>
    </row>
    <row r="71" spans="1:23" ht="1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</row>
    <row r="72" spans="1:23" ht="10.5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2"/>
      <c r="W72" s="103"/>
    </row>
    <row r="73" spans="1:23" ht="10.5" customHeight="1">
      <c r="A73" s="11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14"/>
      <c r="W73" s="103"/>
    </row>
    <row r="74" spans="1:23" ht="12" customHeight="1">
      <c r="A74" s="147" t="s">
        <v>197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9"/>
      <c r="W74" s="101"/>
    </row>
    <row r="75" spans="1:23" ht="12" customHeight="1">
      <c r="A75" s="115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16"/>
      <c r="W75" s="101"/>
    </row>
    <row r="76" spans="1:23" ht="12" customHeight="1">
      <c r="A76" s="115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16"/>
      <c r="W76" s="101"/>
    </row>
    <row r="77" spans="1:23" ht="12" customHeight="1">
      <c r="A77" s="139" t="s">
        <v>163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1"/>
      <c r="W77" s="107"/>
    </row>
    <row r="78" spans="1:23" ht="12" customHeight="1">
      <c r="A78" s="11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18"/>
      <c r="W78" s="107"/>
    </row>
    <row r="79" spans="1:23" ht="10.5" customHeight="1">
      <c r="A79" s="11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19"/>
      <c r="W79" s="104"/>
    </row>
    <row r="80" spans="1:22" ht="10.5" customHeight="1">
      <c r="A80" s="12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21"/>
    </row>
    <row r="81" spans="1:22" ht="10.5" customHeight="1">
      <c r="A81" s="120"/>
      <c r="B81" s="100"/>
      <c r="C81" s="126"/>
      <c r="D81" s="109"/>
      <c r="E81" s="109"/>
      <c r="F81" s="109"/>
      <c r="G81" s="109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21"/>
    </row>
    <row r="82" spans="1:22" ht="10.5" customHeight="1">
      <c r="A82" s="120"/>
      <c r="B82" s="100"/>
      <c r="C82" s="109"/>
      <c r="D82" s="109"/>
      <c r="E82" s="109"/>
      <c r="F82" s="109"/>
      <c r="G82" s="109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21"/>
    </row>
    <row r="83" spans="1:22" ht="10.5" customHeight="1">
      <c r="A83" s="120"/>
      <c r="B83" s="100"/>
      <c r="C83" s="126"/>
      <c r="D83" s="109"/>
      <c r="E83" s="109"/>
      <c r="F83" s="109"/>
      <c r="G83" s="109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21"/>
    </row>
    <row r="84" spans="1:22" ht="10.5" customHeight="1">
      <c r="A84" s="120"/>
      <c r="B84" s="100"/>
      <c r="C84" s="109"/>
      <c r="D84" s="109"/>
      <c r="E84" s="109"/>
      <c r="F84" s="109"/>
      <c r="G84" s="109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21"/>
    </row>
    <row r="85" spans="1:22" ht="10.5" customHeight="1">
      <c r="A85" s="120"/>
      <c r="B85" s="100"/>
      <c r="C85" s="126"/>
      <c r="D85" s="109"/>
      <c r="E85" s="109"/>
      <c r="F85" s="109"/>
      <c r="G85" s="109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21"/>
    </row>
    <row r="86" spans="1:22" ht="10.5" customHeight="1">
      <c r="A86" s="120"/>
      <c r="B86" s="100"/>
      <c r="C86" s="109"/>
      <c r="D86" s="109"/>
      <c r="E86" s="109"/>
      <c r="F86" s="109"/>
      <c r="G86" s="109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21"/>
    </row>
    <row r="87" spans="1:22" ht="10.5" customHeight="1">
      <c r="A87" s="120"/>
      <c r="B87" s="100"/>
      <c r="C87" s="126"/>
      <c r="D87" s="109"/>
      <c r="E87" s="109"/>
      <c r="F87" s="109"/>
      <c r="G87" s="109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21"/>
    </row>
    <row r="88" spans="1:22" ht="10.5" customHeight="1">
      <c r="A88" s="120"/>
      <c r="B88" s="100"/>
      <c r="C88" s="109"/>
      <c r="D88" s="109"/>
      <c r="E88" s="109"/>
      <c r="F88" s="109"/>
      <c r="G88" s="109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21"/>
    </row>
    <row r="89" spans="1:22" ht="10.5" customHeight="1">
      <c r="A89" s="120"/>
      <c r="B89" s="100"/>
      <c r="C89" s="126"/>
      <c r="D89" s="109"/>
      <c r="E89" s="109"/>
      <c r="F89" s="109"/>
      <c r="G89" s="109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21"/>
    </row>
    <row r="90" spans="1:22" ht="10.5" customHeight="1">
      <c r="A90" s="120"/>
      <c r="B90" s="100"/>
      <c r="C90" s="109"/>
      <c r="D90" s="109"/>
      <c r="E90" s="109"/>
      <c r="F90" s="109"/>
      <c r="G90" s="109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21"/>
    </row>
    <row r="91" spans="1:22" ht="10.5" customHeight="1">
      <c r="A91" s="120"/>
      <c r="B91" s="100"/>
      <c r="C91" s="150"/>
      <c r="D91" s="138"/>
      <c r="E91" s="138"/>
      <c r="F91" s="138"/>
      <c r="G91" s="138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21"/>
    </row>
    <row r="92" spans="1:22" ht="10.5" customHeight="1">
      <c r="A92" s="120"/>
      <c r="B92" s="100"/>
      <c r="C92" s="138"/>
      <c r="D92" s="138"/>
      <c r="E92" s="138"/>
      <c r="F92" s="138"/>
      <c r="G92" s="138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21"/>
    </row>
    <row r="93" spans="1:22" ht="10.5" customHeight="1">
      <c r="A93" s="120"/>
      <c r="B93" s="100"/>
      <c r="C93" s="138"/>
      <c r="D93" s="138"/>
      <c r="E93" s="138"/>
      <c r="F93" s="138"/>
      <c r="G93" s="138"/>
      <c r="H93" s="100"/>
      <c r="I93" s="100"/>
      <c r="J93" s="100"/>
      <c r="K93" s="100"/>
      <c r="L93" s="100">
        <v>237.1</v>
      </c>
      <c r="M93" s="100">
        <v>422</v>
      </c>
      <c r="N93" s="100"/>
      <c r="O93" s="100"/>
      <c r="P93" s="100"/>
      <c r="Q93" s="100"/>
      <c r="R93" s="100"/>
      <c r="S93" s="100"/>
      <c r="T93" s="100"/>
      <c r="U93" s="100"/>
      <c r="V93" s="121"/>
    </row>
    <row r="94" spans="1:22" ht="7.5" customHeight="1">
      <c r="A94" s="12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21"/>
    </row>
    <row r="95" spans="1:22" ht="10.5" customHeight="1">
      <c r="A95" s="120"/>
      <c r="B95" s="100"/>
      <c r="C95" s="109"/>
      <c r="D95" s="109"/>
      <c r="E95" s="109"/>
      <c r="F95" s="109"/>
      <c r="G95" s="109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21"/>
    </row>
    <row r="96" spans="1:23" ht="12" customHeight="1">
      <c r="A96" s="139" t="s">
        <v>164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1"/>
      <c r="W96" s="101"/>
    </row>
    <row r="97" spans="1:23" ht="12" customHeight="1">
      <c r="A97" s="11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18"/>
      <c r="W97" s="101"/>
    </row>
    <row r="98" spans="1:22" ht="10.5" customHeight="1">
      <c r="A98" s="12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21"/>
    </row>
    <row r="99" spans="1:23" ht="10.5" customHeight="1">
      <c r="A99" s="11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19"/>
      <c r="W99" s="104"/>
    </row>
    <row r="100" spans="1:22" ht="10.5" customHeight="1">
      <c r="A100" s="12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21"/>
    </row>
    <row r="101" spans="1:22" ht="10.5" customHeight="1">
      <c r="A101" s="120"/>
      <c r="B101" s="100"/>
      <c r="C101" s="126"/>
      <c r="D101" s="109"/>
      <c r="E101" s="109"/>
      <c r="F101" s="109"/>
      <c r="G101" s="109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21"/>
    </row>
    <row r="102" spans="1:22" ht="10.5" customHeight="1">
      <c r="A102" s="120"/>
      <c r="B102" s="100"/>
      <c r="C102" s="109"/>
      <c r="D102" s="109"/>
      <c r="E102" s="109"/>
      <c r="F102" s="109"/>
      <c r="G102" s="109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21"/>
    </row>
    <row r="103" spans="1:22" ht="10.5" customHeight="1">
      <c r="A103" s="120"/>
      <c r="B103" s="100"/>
      <c r="C103" s="126"/>
      <c r="D103" s="109"/>
      <c r="E103" s="109"/>
      <c r="F103" s="109"/>
      <c r="G103" s="109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21"/>
    </row>
    <row r="104" spans="1:22" ht="10.5" customHeight="1">
      <c r="A104" s="120"/>
      <c r="B104" s="100"/>
      <c r="C104" s="109"/>
      <c r="D104" s="109"/>
      <c r="E104" s="109"/>
      <c r="F104" s="109"/>
      <c r="G104" s="109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21"/>
    </row>
    <row r="105" spans="1:22" ht="10.5" customHeight="1">
      <c r="A105" s="12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21"/>
    </row>
    <row r="106" spans="1:22" ht="10.5" customHeight="1">
      <c r="A106" s="120"/>
      <c r="B106" s="100"/>
      <c r="C106" s="126"/>
      <c r="D106" s="109"/>
      <c r="E106" s="109"/>
      <c r="F106" s="109"/>
      <c r="G106" s="109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21"/>
    </row>
    <row r="107" spans="1:22" ht="10.5" customHeight="1">
      <c r="A107" s="120"/>
      <c r="B107" s="100"/>
      <c r="C107" s="109"/>
      <c r="D107" s="109"/>
      <c r="E107" s="109"/>
      <c r="F107" s="109"/>
      <c r="G107" s="109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21"/>
    </row>
    <row r="108" spans="1:22" ht="10.5" customHeight="1">
      <c r="A108" s="12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21"/>
    </row>
    <row r="109" spans="1:22" ht="10.5" customHeight="1">
      <c r="A109" s="120"/>
      <c r="B109" s="100"/>
      <c r="C109" s="126"/>
      <c r="D109" s="109"/>
      <c r="E109" s="109"/>
      <c r="F109" s="109"/>
      <c r="G109" s="109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21"/>
    </row>
    <row r="110" spans="1:22" ht="10.5" customHeight="1">
      <c r="A110" s="120"/>
      <c r="B110" s="100"/>
      <c r="C110" s="126"/>
      <c r="D110" s="109"/>
      <c r="E110" s="109"/>
      <c r="F110" s="109"/>
      <c r="G110" s="109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21"/>
    </row>
    <row r="111" spans="1:22" ht="10.5" customHeight="1">
      <c r="A111" s="120"/>
      <c r="B111" s="100"/>
      <c r="C111" s="109"/>
      <c r="D111" s="109"/>
      <c r="E111" s="109"/>
      <c r="F111" s="109"/>
      <c r="G111" s="109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21"/>
    </row>
    <row r="112" spans="1:22" ht="10.5" customHeight="1">
      <c r="A112" s="120"/>
      <c r="B112" s="100"/>
      <c r="C112" s="109"/>
      <c r="D112" s="109"/>
      <c r="E112" s="109"/>
      <c r="F112" s="109"/>
      <c r="G112" s="109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21"/>
    </row>
    <row r="113" spans="1:22" ht="10.5" customHeight="1">
      <c r="A113" s="120"/>
      <c r="B113" s="100"/>
      <c r="C113" s="109"/>
      <c r="D113" s="109"/>
      <c r="E113" s="109"/>
      <c r="F113" s="109"/>
      <c r="G113" s="109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21"/>
    </row>
    <row r="114" spans="1:22" ht="7.5" customHeight="1">
      <c r="A114" s="12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21"/>
    </row>
    <row r="115" spans="1:22" ht="10.5" customHeight="1">
      <c r="A115" s="12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21"/>
    </row>
    <row r="116" spans="1:23" ht="12" customHeight="1">
      <c r="A116" s="139" t="s">
        <v>165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1"/>
      <c r="W116" s="101"/>
    </row>
    <row r="117" spans="1:23" ht="12" customHeight="1">
      <c r="A117" s="11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18"/>
      <c r="W117" s="101"/>
    </row>
    <row r="118" spans="1:22" ht="10.5" customHeight="1">
      <c r="A118" s="12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21"/>
    </row>
    <row r="119" spans="1:22" ht="10.5" customHeight="1">
      <c r="A119" s="12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21"/>
    </row>
    <row r="120" spans="1:22" ht="10.5" customHeight="1">
      <c r="A120" s="12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21"/>
    </row>
    <row r="121" spans="1:22" ht="10.5" customHeight="1">
      <c r="A121" s="12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21"/>
    </row>
    <row r="122" spans="1:22" ht="10.5" customHeight="1">
      <c r="A122" s="12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21"/>
    </row>
    <row r="123" spans="1:22" ht="10.5" customHeight="1">
      <c r="A123" s="12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21"/>
    </row>
    <row r="124" spans="1:22" ht="10.5" customHeight="1">
      <c r="A124" s="12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21"/>
    </row>
    <row r="125" spans="1:22" ht="10.5" customHeight="1">
      <c r="A125" s="12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21"/>
    </row>
    <row r="126" spans="1:22" ht="10.5" customHeight="1">
      <c r="A126" s="12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21"/>
    </row>
    <row r="127" spans="1:22" ht="10.5" customHeight="1">
      <c r="A127" s="12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21"/>
    </row>
    <row r="128" spans="1:22" ht="10.5" customHeight="1">
      <c r="A128" s="12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21"/>
    </row>
    <row r="129" spans="1:22" ht="10.5" customHeight="1">
      <c r="A129" s="12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21"/>
    </row>
    <row r="130" spans="1:22" ht="10.5" customHeight="1">
      <c r="A130" s="12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21"/>
    </row>
    <row r="131" spans="1:22" ht="10.5" customHeight="1">
      <c r="A131" s="12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21"/>
    </row>
    <row r="132" spans="1:22" ht="10.5" customHeight="1">
      <c r="A132" s="12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21"/>
    </row>
    <row r="133" spans="1:22" ht="10.5" customHeight="1">
      <c r="A133" s="12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21"/>
    </row>
    <row r="134" spans="1:22" ht="10.5" customHeight="1">
      <c r="A134" s="12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21"/>
    </row>
    <row r="135" spans="1:22" ht="10.5" customHeight="1">
      <c r="A135" s="12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21"/>
    </row>
    <row r="136" spans="1:22" ht="10.5" customHeight="1">
      <c r="A136" s="12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21"/>
    </row>
    <row r="137" spans="1:22" ht="10.5" customHeight="1">
      <c r="A137" s="12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21"/>
    </row>
    <row r="138" spans="1:22" ht="10.5" customHeight="1">
      <c r="A138" s="120"/>
      <c r="B138" s="143" t="s">
        <v>166</v>
      </c>
      <c r="C138" s="144"/>
      <c r="D138" s="143"/>
      <c r="E138" s="143"/>
      <c r="F138" s="143"/>
      <c r="G138" s="143"/>
      <c r="H138" s="143"/>
      <c r="I138" s="143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21"/>
    </row>
    <row r="139" spans="1:22" ht="10.5" customHeight="1">
      <c r="A139" s="123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5"/>
    </row>
    <row r="140" spans="1:22" ht="10.5" customHeight="1">
      <c r="A140" s="145" t="s">
        <v>195</v>
      </c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</row>
    <row r="141" spans="1:22" ht="15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</row>
    <row r="142" spans="1:23" ht="10.5" customHeight="1">
      <c r="A142" s="110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2"/>
      <c r="W142" s="103"/>
    </row>
    <row r="143" spans="1:23" ht="10.5" customHeight="1">
      <c r="A143" s="11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14"/>
      <c r="W143" s="103"/>
    </row>
    <row r="144" spans="1:23" ht="12" customHeight="1">
      <c r="A144" s="147" t="s">
        <v>198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9"/>
      <c r="W144" s="101"/>
    </row>
    <row r="145" spans="1:23" ht="12" customHeight="1">
      <c r="A145" s="115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16"/>
      <c r="W145" s="101"/>
    </row>
    <row r="146" spans="1:23" ht="12" customHeight="1">
      <c r="A146" s="115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16"/>
      <c r="W146" s="101"/>
    </row>
    <row r="147" spans="1:23" ht="12" customHeight="1">
      <c r="A147" s="139" t="s">
        <v>163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1"/>
      <c r="W147" s="107"/>
    </row>
    <row r="148" spans="1:23" ht="10.5" customHeight="1">
      <c r="A148" s="11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19"/>
      <c r="W148" s="104"/>
    </row>
    <row r="149" spans="1:23" ht="10.5" customHeight="1">
      <c r="A149" s="12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21"/>
      <c r="W149" s="100"/>
    </row>
    <row r="150" spans="1:23" ht="10.5" customHeight="1">
      <c r="A150" s="12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21"/>
      <c r="W150" s="100"/>
    </row>
    <row r="151" spans="1:23" ht="10.5" customHeight="1">
      <c r="A151" s="12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6"/>
      <c r="T151" s="100"/>
      <c r="U151" s="142" t="s">
        <v>182</v>
      </c>
      <c r="V151" s="121"/>
      <c r="W151" s="100"/>
    </row>
    <row r="152" spans="1:23" ht="10.5" customHeight="1">
      <c r="A152" s="12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42"/>
      <c r="V152" s="121"/>
      <c r="W152" s="100"/>
    </row>
    <row r="153" spans="1:23" ht="10.5" customHeight="1">
      <c r="A153" s="12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6"/>
      <c r="T153" s="100"/>
      <c r="U153" s="142" t="s">
        <v>171</v>
      </c>
      <c r="V153" s="121"/>
      <c r="W153" s="100"/>
    </row>
    <row r="154" spans="1:23" ht="10.5" customHeight="1">
      <c r="A154" s="12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42"/>
      <c r="V154" s="121"/>
      <c r="W154" s="100"/>
    </row>
    <row r="155" spans="1:23" ht="10.5" customHeight="1">
      <c r="A155" s="12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6"/>
      <c r="T155" s="100"/>
      <c r="U155" s="142" t="s">
        <v>183</v>
      </c>
      <c r="V155" s="121"/>
      <c r="W155" s="100"/>
    </row>
    <row r="156" spans="1:23" ht="10.5" customHeight="1">
      <c r="A156" s="12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42"/>
      <c r="V156" s="121"/>
      <c r="W156" s="100"/>
    </row>
    <row r="157" spans="1:23" ht="10.5" customHeight="1">
      <c r="A157" s="12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6"/>
      <c r="T157" s="100"/>
      <c r="U157" s="142" t="s">
        <v>184</v>
      </c>
      <c r="V157" s="121"/>
      <c r="W157" s="100"/>
    </row>
    <row r="158" spans="1:23" ht="10.5" customHeight="1">
      <c r="A158" s="12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42"/>
      <c r="V158" s="121"/>
      <c r="W158" s="100"/>
    </row>
    <row r="159" spans="1:23" ht="10.5" customHeight="1">
      <c r="A159" s="12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6"/>
      <c r="T159" s="100"/>
      <c r="U159" s="142" t="s">
        <v>185</v>
      </c>
      <c r="V159" s="121"/>
      <c r="W159" s="100"/>
    </row>
    <row r="160" spans="1:23" ht="10.5" customHeight="1">
      <c r="A160" s="12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42"/>
      <c r="V160" s="121"/>
      <c r="W160" s="100"/>
    </row>
    <row r="161" spans="1:23" ht="10.5" customHeight="1">
      <c r="A161" s="12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6"/>
      <c r="T161" s="100"/>
      <c r="U161" s="129" t="s">
        <v>186</v>
      </c>
      <c r="V161" s="121"/>
      <c r="W161" s="100"/>
    </row>
    <row r="162" spans="1:23" ht="10.5" customHeight="1">
      <c r="A162" s="12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30"/>
      <c r="V162" s="121"/>
      <c r="W162" s="100"/>
    </row>
    <row r="163" spans="1:23" ht="10.5" customHeight="1">
      <c r="A163" s="12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30"/>
      <c r="V163" s="121"/>
      <c r="W163" s="100"/>
    </row>
    <row r="164" spans="1:23" ht="10.5" customHeight="1">
      <c r="A164" s="12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21"/>
      <c r="W164" s="100"/>
    </row>
    <row r="165" spans="1:23" ht="10.5" customHeight="1">
      <c r="A165" s="12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21"/>
      <c r="W165" s="100"/>
    </row>
    <row r="166" spans="1:23" ht="10.5" customHeight="1">
      <c r="A166" s="12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21"/>
      <c r="W166" s="100"/>
    </row>
    <row r="167" spans="1:23" ht="12" customHeight="1">
      <c r="A167" s="139" t="s">
        <v>164</v>
      </c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1"/>
      <c r="W167" s="101"/>
    </row>
    <row r="168" spans="1:23" s="104" customFormat="1" ht="10.5" customHeight="1">
      <c r="A168" s="122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16"/>
      <c r="W168" s="101"/>
    </row>
    <row r="169" spans="1:23" ht="10.5" customHeight="1">
      <c r="A169" s="12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21"/>
      <c r="W169" s="100"/>
    </row>
    <row r="170" spans="1:23" ht="10.5" customHeight="1">
      <c r="A170" s="12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21"/>
      <c r="W170" s="100"/>
    </row>
    <row r="171" spans="1:23" ht="10.5" customHeight="1">
      <c r="A171" s="12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21"/>
      <c r="W171" s="100"/>
    </row>
    <row r="172" spans="1:23" ht="10.5" customHeight="1">
      <c r="A172" s="12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6"/>
      <c r="T172" s="100"/>
      <c r="U172" s="142" t="s">
        <v>187</v>
      </c>
      <c r="V172" s="121"/>
      <c r="W172" s="100"/>
    </row>
    <row r="173" spans="1:23" ht="10.5" customHeight="1">
      <c r="A173" s="12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42"/>
      <c r="V173" s="121"/>
      <c r="W173" s="100"/>
    </row>
    <row r="174" spans="1:23" ht="10.5" customHeight="1">
      <c r="A174" s="12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6"/>
      <c r="T174" s="100"/>
      <c r="U174" s="142" t="s">
        <v>188</v>
      </c>
      <c r="V174" s="121"/>
      <c r="W174" s="100"/>
    </row>
    <row r="175" spans="1:23" ht="10.5" customHeight="1">
      <c r="A175" s="12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42"/>
      <c r="V175" s="121"/>
      <c r="W175" s="100"/>
    </row>
    <row r="176" spans="1:23" ht="10.5" customHeight="1">
      <c r="A176" s="12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6"/>
      <c r="T176" s="100"/>
      <c r="U176" s="142" t="s">
        <v>189</v>
      </c>
      <c r="V176" s="121"/>
      <c r="W176" s="100"/>
    </row>
    <row r="177" spans="1:23" ht="10.5" customHeight="1">
      <c r="A177" s="12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42"/>
      <c r="V177" s="121"/>
      <c r="W177" s="100"/>
    </row>
    <row r="178" spans="1:23" ht="10.5" customHeight="1">
      <c r="A178" s="12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6"/>
      <c r="T178" s="100"/>
      <c r="U178" s="142" t="s">
        <v>176</v>
      </c>
      <c r="V178" s="121"/>
      <c r="W178" s="100"/>
    </row>
    <row r="179" spans="1:23" ht="10.5" customHeight="1">
      <c r="A179" s="12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38"/>
      <c r="V179" s="121"/>
      <c r="W179" s="100"/>
    </row>
    <row r="180" spans="1:23" ht="10.5" customHeight="1">
      <c r="A180" s="12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21"/>
      <c r="W180" s="100"/>
    </row>
    <row r="181" spans="1:23" ht="10.5" customHeight="1">
      <c r="A181" s="12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21"/>
      <c r="W181" s="100"/>
    </row>
    <row r="182" spans="1:23" ht="10.5" customHeight="1">
      <c r="A182" s="12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21"/>
      <c r="W182" s="100"/>
    </row>
    <row r="183" spans="1:23" ht="10.5" customHeight="1">
      <c r="A183" s="115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16"/>
      <c r="W183" s="103"/>
    </row>
    <row r="184" spans="1:23" ht="10.5" customHeight="1">
      <c r="A184" s="12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21"/>
      <c r="W184" s="100"/>
    </row>
    <row r="185" spans="1:23" ht="10.5" customHeight="1">
      <c r="A185" s="12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21"/>
      <c r="W185" s="100"/>
    </row>
    <row r="186" spans="1:23" ht="12" customHeight="1">
      <c r="A186" s="139" t="s">
        <v>165</v>
      </c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1"/>
      <c r="W186" s="101"/>
    </row>
    <row r="187" spans="1:23" ht="10.5" customHeight="1">
      <c r="A187" s="12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21"/>
      <c r="W187" s="100"/>
    </row>
    <row r="188" spans="1:23" ht="10.5" customHeight="1">
      <c r="A188" s="12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21"/>
      <c r="W188" s="100"/>
    </row>
    <row r="189" spans="1:23" ht="10.5" customHeight="1">
      <c r="A189" s="12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21"/>
      <c r="W189" s="100"/>
    </row>
    <row r="190" spans="1:23" ht="10.5" customHeight="1">
      <c r="A190" s="12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21"/>
      <c r="W190" s="100"/>
    </row>
    <row r="191" spans="1:23" ht="10.5" customHeight="1">
      <c r="A191" s="12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21"/>
      <c r="W191" s="100"/>
    </row>
    <row r="192" spans="1:23" ht="10.5" customHeight="1">
      <c r="A192" s="12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6"/>
      <c r="T192" s="100"/>
      <c r="U192" s="142" t="s">
        <v>190</v>
      </c>
      <c r="V192" s="121"/>
      <c r="W192" s="100"/>
    </row>
    <row r="193" spans="1:23" ht="10.5" customHeight="1">
      <c r="A193" s="12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42"/>
      <c r="V193" s="121"/>
      <c r="W193" s="100"/>
    </row>
    <row r="194" spans="1:23" ht="10.5" customHeight="1">
      <c r="A194" s="12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6"/>
      <c r="T194" s="100"/>
      <c r="U194" s="142" t="s">
        <v>191</v>
      </c>
      <c r="V194" s="121"/>
      <c r="W194" s="100"/>
    </row>
    <row r="195" spans="1:23" ht="10.5" customHeight="1">
      <c r="A195" s="12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42"/>
      <c r="V195" s="121"/>
      <c r="W195" s="100"/>
    </row>
    <row r="196" spans="1:23" ht="10.5" customHeight="1">
      <c r="A196" s="12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6"/>
      <c r="T196" s="100"/>
      <c r="U196" s="142" t="s">
        <v>192</v>
      </c>
      <c r="V196" s="121"/>
      <c r="W196" s="100"/>
    </row>
    <row r="197" spans="1:23" ht="10.5" customHeight="1">
      <c r="A197" s="12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42"/>
      <c r="V197" s="121"/>
      <c r="W197" s="100"/>
    </row>
    <row r="198" spans="1:23" ht="10.5" customHeight="1">
      <c r="A198" s="12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6"/>
      <c r="T198" s="100"/>
      <c r="U198" s="151" t="s">
        <v>193</v>
      </c>
      <c r="V198" s="121"/>
      <c r="W198" s="100"/>
    </row>
    <row r="199" spans="1:23" ht="10.5" customHeight="1">
      <c r="A199" s="12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52"/>
      <c r="V199" s="121"/>
      <c r="W199" s="100"/>
    </row>
    <row r="200" spans="1:23" ht="10.5" customHeight="1">
      <c r="A200" s="12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6"/>
      <c r="T200" s="100"/>
      <c r="U200" s="137" t="s">
        <v>194</v>
      </c>
      <c r="V200" s="121"/>
      <c r="W200" s="100"/>
    </row>
    <row r="201" spans="1:23" ht="10.5" customHeight="1">
      <c r="A201" s="12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38"/>
      <c r="V201" s="121"/>
      <c r="W201" s="100"/>
    </row>
    <row r="202" spans="1:23" ht="10.5" customHeight="1">
      <c r="A202" s="12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21"/>
      <c r="W202" s="100"/>
    </row>
    <row r="203" spans="1:23" ht="10.5" customHeight="1">
      <c r="A203" s="12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21"/>
      <c r="W203" s="100"/>
    </row>
    <row r="204" spans="1:23" ht="10.5" customHeight="1">
      <c r="A204" s="12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21"/>
      <c r="W204" s="100"/>
    </row>
    <row r="205" spans="1:23" ht="10.5" customHeight="1">
      <c r="A205" s="12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21"/>
      <c r="W205" s="100"/>
    </row>
    <row r="206" spans="1:23" ht="10.5" customHeight="1">
      <c r="A206" s="12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21"/>
      <c r="W206" s="100"/>
    </row>
    <row r="207" spans="1:23" ht="10.5" customHeight="1">
      <c r="A207" s="120"/>
      <c r="B207" s="143" t="s">
        <v>166</v>
      </c>
      <c r="C207" s="144"/>
      <c r="D207" s="143"/>
      <c r="E207" s="143"/>
      <c r="F207" s="143"/>
      <c r="G207" s="143"/>
      <c r="H207" s="143"/>
      <c r="I207" s="143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21"/>
      <c r="W207" s="100"/>
    </row>
    <row r="208" spans="1:24" ht="10.5" customHeight="1">
      <c r="A208" s="123"/>
      <c r="B208" s="124"/>
      <c r="C208" s="124"/>
      <c r="D208" s="124"/>
      <c r="E208" s="124"/>
      <c r="F208" s="124"/>
      <c r="G208" s="124"/>
      <c r="H208" s="124"/>
      <c r="I208" s="124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8"/>
      <c r="W208" s="101"/>
      <c r="X208" s="101"/>
    </row>
    <row r="209" spans="1:23" ht="10.5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</row>
    <row r="210" spans="1:22" ht="10.5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</row>
    <row r="211" spans="1:22" ht="10.5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</row>
  </sheetData>
  <mergeCells count="49">
    <mergeCell ref="B207:I207"/>
    <mergeCell ref="U157:U158"/>
    <mergeCell ref="U159:U160"/>
    <mergeCell ref="U161:U163"/>
    <mergeCell ref="A167:V167"/>
    <mergeCell ref="U172:U173"/>
    <mergeCell ref="U174:U175"/>
    <mergeCell ref="U176:U177"/>
    <mergeCell ref="U178:U179"/>
    <mergeCell ref="U198:U199"/>
    <mergeCell ref="A147:V147"/>
    <mergeCell ref="U151:U152"/>
    <mergeCell ref="U153:U154"/>
    <mergeCell ref="U155:U156"/>
    <mergeCell ref="A74:V74"/>
    <mergeCell ref="A77:V77"/>
    <mergeCell ref="U61:U62"/>
    <mergeCell ref="U20:U21"/>
    <mergeCell ref="U22:U24"/>
    <mergeCell ref="B68:I68"/>
    <mergeCell ref="A1:V1"/>
    <mergeCell ref="A5:V5"/>
    <mergeCell ref="A70:V70"/>
    <mergeCell ref="U33:U34"/>
    <mergeCell ref="U37:U38"/>
    <mergeCell ref="U35:U36"/>
    <mergeCell ref="A8:V8"/>
    <mergeCell ref="U12:U13"/>
    <mergeCell ref="U14:U15"/>
    <mergeCell ref="U16:U17"/>
    <mergeCell ref="C91:G93"/>
    <mergeCell ref="A96:V96"/>
    <mergeCell ref="U39:U40"/>
    <mergeCell ref="U18:U19"/>
    <mergeCell ref="U59:U60"/>
    <mergeCell ref="U53:U54"/>
    <mergeCell ref="U55:U56"/>
    <mergeCell ref="U57:U58"/>
    <mergeCell ref="A28:V28"/>
    <mergeCell ref="A47:V47"/>
    <mergeCell ref="A116:V116"/>
    <mergeCell ref="B138:I138"/>
    <mergeCell ref="A140:V140"/>
    <mergeCell ref="A144:V144"/>
    <mergeCell ref="U200:U201"/>
    <mergeCell ref="A186:V186"/>
    <mergeCell ref="U192:U193"/>
    <mergeCell ref="U194:U195"/>
    <mergeCell ref="U196:U19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F65" sqref="F65"/>
    </sheetView>
  </sheetViews>
  <sheetFormatPr defaultColWidth="11.421875" defaultRowHeight="12.75"/>
  <cols>
    <col min="1" max="1" width="25.8515625" style="3" customWidth="1"/>
    <col min="2" max="3" width="10.421875" style="3" customWidth="1"/>
    <col min="4" max="6" width="7.8515625" style="3" customWidth="1"/>
    <col min="7" max="8" width="11.421875" style="3" customWidth="1"/>
    <col min="9" max="9" width="25.8515625" style="3" customWidth="1"/>
    <col min="10" max="11" width="10.421875" style="3" customWidth="1"/>
    <col min="12" max="14" width="7.8515625" style="3" customWidth="1"/>
    <col min="15" max="16384" width="11.421875" style="3" customWidth="1"/>
  </cols>
  <sheetData>
    <row r="1" spans="1:16" ht="12">
      <c r="A1" s="158" t="s">
        <v>0</v>
      </c>
      <c r="B1" s="158"/>
      <c r="C1" s="158"/>
      <c r="D1" s="158"/>
      <c r="E1" s="158"/>
      <c r="F1" s="158"/>
      <c r="G1" s="158"/>
      <c r="H1" s="158"/>
      <c r="I1" s="158" t="s">
        <v>90</v>
      </c>
      <c r="J1" s="158"/>
      <c r="K1" s="158"/>
      <c r="L1" s="158"/>
      <c r="M1" s="158"/>
      <c r="N1" s="158"/>
      <c r="O1" s="158"/>
      <c r="P1" s="158"/>
    </row>
    <row r="3" spans="1:16" ht="12">
      <c r="A3" s="159" t="s">
        <v>115</v>
      </c>
      <c r="B3" s="159"/>
      <c r="C3" s="159"/>
      <c r="D3" s="159"/>
      <c r="E3" s="159"/>
      <c r="F3" s="159"/>
      <c r="G3" s="159"/>
      <c r="H3" s="159"/>
      <c r="I3" s="160" t="s">
        <v>116</v>
      </c>
      <c r="J3" s="160"/>
      <c r="K3" s="160"/>
      <c r="L3" s="160"/>
      <c r="M3" s="160"/>
      <c r="N3" s="160"/>
      <c r="O3" s="160"/>
      <c r="P3" s="160"/>
    </row>
    <row r="4" spans="2:16" ht="12.75" customHeight="1">
      <c r="B4" s="1"/>
      <c r="C4" s="1"/>
      <c r="D4" s="6"/>
      <c r="E4" s="6"/>
      <c r="F4" s="6"/>
      <c r="G4" s="2"/>
      <c r="H4" s="2"/>
      <c r="J4" s="1"/>
      <c r="K4" s="1"/>
      <c r="L4" s="6"/>
      <c r="M4" s="6"/>
      <c r="N4" s="6"/>
      <c r="O4" s="2"/>
      <c r="P4" s="2"/>
    </row>
    <row r="5" spans="1:16" ht="13.5" customHeight="1">
      <c r="A5" s="155" t="s">
        <v>4</v>
      </c>
      <c r="B5" s="5" t="s">
        <v>1</v>
      </c>
      <c r="C5" s="8"/>
      <c r="D5" s="9" t="s">
        <v>2</v>
      </c>
      <c r="E5" s="9"/>
      <c r="F5" s="54"/>
      <c r="G5" s="5" t="s">
        <v>3</v>
      </c>
      <c r="H5" s="5"/>
      <c r="I5" s="155" t="s">
        <v>4</v>
      </c>
      <c r="J5" s="5" t="s">
        <v>1</v>
      </c>
      <c r="K5" s="8"/>
      <c r="L5" s="9" t="s">
        <v>2</v>
      </c>
      <c r="M5" s="9"/>
      <c r="N5" s="54"/>
      <c r="O5" s="5" t="s">
        <v>3</v>
      </c>
      <c r="P5" s="5"/>
    </row>
    <row r="6" spans="1:16" ht="13.5" customHeight="1">
      <c r="A6" s="156"/>
      <c r="B6" s="136">
        <v>2002</v>
      </c>
      <c r="C6" s="131">
        <v>2003</v>
      </c>
      <c r="D6" s="131" t="s">
        <v>117</v>
      </c>
      <c r="E6" s="131">
        <v>2002</v>
      </c>
      <c r="F6" s="131">
        <v>2003</v>
      </c>
      <c r="G6" s="133">
        <v>2002</v>
      </c>
      <c r="H6" s="134">
        <v>2003</v>
      </c>
      <c r="I6" s="156"/>
      <c r="J6" s="136">
        <v>2002</v>
      </c>
      <c r="K6" s="131">
        <v>2003</v>
      </c>
      <c r="L6" s="131" t="s">
        <v>117</v>
      </c>
      <c r="M6" s="131">
        <v>2002</v>
      </c>
      <c r="N6" s="131">
        <v>2003</v>
      </c>
      <c r="O6" s="133">
        <v>2002</v>
      </c>
      <c r="P6" s="134">
        <v>2003</v>
      </c>
    </row>
    <row r="7" spans="1:16" ht="13.5" customHeight="1">
      <c r="A7" s="156"/>
      <c r="B7" s="154"/>
      <c r="C7" s="132"/>
      <c r="D7" s="132"/>
      <c r="E7" s="132"/>
      <c r="F7" s="132"/>
      <c r="G7" s="132"/>
      <c r="H7" s="135"/>
      <c r="I7" s="156"/>
      <c r="J7" s="154"/>
      <c r="K7" s="132"/>
      <c r="L7" s="132"/>
      <c r="M7" s="132"/>
      <c r="N7" s="132"/>
      <c r="O7" s="132"/>
      <c r="P7" s="135"/>
    </row>
    <row r="8" spans="1:16" ht="13.5" customHeight="1">
      <c r="A8" s="157"/>
      <c r="B8" s="13" t="s">
        <v>5</v>
      </c>
      <c r="C8" s="14"/>
      <c r="D8" s="15" t="s">
        <v>6</v>
      </c>
      <c r="E8" s="15"/>
      <c r="F8" s="55"/>
      <c r="G8" s="13" t="s">
        <v>7</v>
      </c>
      <c r="H8" s="13"/>
      <c r="I8" s="157"/>
      <c r="J8" s="13" t="s">
        <v>5</v>
      </c>
      <c r="K8" s="14"/>
      <c r="L8" s="15" t="s">
        <v>6</v>
      </c>
      <c r="M8" s="15"/>
      <c r="N8" s="55"/>
      <c r="O8" s="13" t="s">
        <v>7</v>
      </c>
      <c r="P8" s="13"/>
    </row>
    <row r="9" spans="1:16" ht="13.5" customHeight="1">
      <c r="A9" s="52"/>
      <c r="B9" s="46"/>
      <c r="C9" s="46"/>
      <c r="D9" s="49"/>
      <c r="E9" s="49"/>
      <c r="F9" s="49"/>
      <c r="G9" s="51"/>
      <c r="H9" s="51"/>
      <c r="I9" s="52"/>
      <c r="J9" s="46"/>
      <c r="K9" s="46"/>
      <c r="L9" s="49"/>
      <c r="M9" s="49"/>
      <c r="N9" s="49"/>
      <c r="O9" s="51"/>
      <c r="P9" s="51"/>
    </row>
    <row r="10" spans="1:16" ht="13.5" customHeight="1">
      <c r="A10" s="53" t="s">
        <v>119</v>
      </c>
      <c r="B10" s="47"/>
      <c r="C10" s="47"/>
      <c r="D10" s="49"/>
      <c r="E10" s="49"/>
      <c r="F10" s="49"/>
      <c r="G10" s="51"/>
      <c r="H10" s="51"/>
      <c r="I10" s="53" t="s">
        <v>32</v>
      </c>
      <c r="J10" s="47"/>
      <c r="K10" s="47"/>
      <c r="L10" s="49"/>
      <c r="M10" s="49"/>
      <c r="N10" s="49"/>
      <c r="O10" s="51"/>
      <c r="P10" s="51"/>
    </row>
    <row r="11" spans="1:16" ht="13.5" customHeight="1">
      <c r="A11" s="75" t="s">
        <v>118</v>
      </c>
      <c r="B11" s="47"/>
      <c r="C11" s="47"/>
      <c r="D11" s="49"/>
      <c r="E11" s="49"/>
      <c r="F11" s="49"/>
      <c r="G11" s="51"/>
      <c r="H11" s="51"/>
      <c r="I11" s="52" t="s">
        <v>33</v>
      </c>
      <c r="J11" s="47">
        <f>J14+J15+J16</f>
        <v>19848.89</v>
      </c>
      <c r="K11" s="47">
        <f>K14+K15+K16</f>
        <v>19451.460000000003</v>
      </c>
      <c r="L11" s="72">
        <v>34.4</v>
      </c>
      <c r="M11" s="72">
        <f>ROUND(O11*10/J11,2)</f>
        <v>27.74</v>
      </c>
      <c r="N11" s="72">
        <f>ROUND(P11*10/K11,2)</f>
        <v>30.62</v>
      </c>
      <c r="O11" s="51">
        <f>O14+O15+O16</f>
        <v>55065.635700000006</v>
      </c>
      <c r="P11" s="51">
        <f>P14+P15+P16</f>
        <v>59561.04739</v>
      </c>
    </row>
    <row r="12" spans="1:16" ht="13.5" customHeight="1">
      <c r="A12" s="52" t="s">
        <v>120</v>
      </c>
      <c r="B12" s="47">
        <f>B17+B39</f>
        <v>383202.99</v>
      </c>
      <c r="C12" s="47">
        <f>C17+C39</f>
        <v>377745.35000000003</v>
      </c>
      <c r="D12" s="72">
        <v>64.8</v>
      </c>
      <c r="E12" s="72">
        <f>ROUND(G12*10/B12,2)</f>
        <v>58.82</v>
      </c>
      <c r="F12" s="72">
        <v>57</v>
      </c>
      <c r="G12" s="51">
        <f>G17+G39</f>
        <v>2253906.23932</v>
      </c>
      <c r="H12" s="51">
        <f>H17+H39</f>
        <v>2141312.97187</v>
      </c>
      <c r="I12" s="52"/>
      <c r="J12" s="47"/>
      <c r="K12" s="47"/>
      <c r="L12" s="73"/>
      <c r="M12" s="73"/>
      <c r="N12" s="73"/>
      <c r="O12" s="51"/>
      <c r="P12" s="51"/>
    </row>
    <row r="13" spans="1:16" ht="13.5" customHeight="1">
      <c r="A13" s="52"/>
      <c r="B13" s="47"/>
      <c r="C13" s="47"/>
      <c r="D13" s="73"/>
      <c r="E13" s="73"/>
      <c r="F13" s="73"/>
      <c r="G13" s="51"/>
      <c r="H13" s="51"/>
      <c r="I13" s="52" t="s">
        <v>8</v>
      </c>
      <c r="J13" s="47"/>
      <c r="K13" s="47"/>
      <c r="L13" s="72"/>
      <c r="M13" s="72"/>
      <c r="N13" s="72"/>
      <c r="O13" s="51"/>
      <c r="P13" s="51"/>
    </row>
    <row r="14" spans="1:16" ht="13.5" customHeight="1">
      <c r="A14" s="52" t="s">
        <v>8</v>
      </c>
      <c r="B14" s="47"/>
      <c r="C14" s="47"/>
      <c r="D14" s="72"/>
      <c r="E14" s="72"/>
      <c r="F14" s="72"/>
      <c r="G14" s="51"/>
      <c r="H14" s="51"/>
      <c r="I14" s="53" t="s">
        <v>34</v>
      </c>
      <c r="J14" s="47">
        <v>17232.84</v>
      </c>
      <c r="K14" s="47">
        <v>16324.01</v>
      </c>
      <c r="L14" s="74">
        <v>34.3</v>
      </c>
      <c r="M14" s="74">
        <v>27.22</v>
      </c>
      <c r="N14" s="74">
        <v>32.21</v>
      </c>
      <c r="O14" s="51">
        <f aca="true" t="shared" si="0" ref="O14:P16">ROUND(J14*M14/10,5)</f>
        <v>46907.79048</v>
      </c>
      <c r="P14" s="51">
        <f t="shared" si="0"/>
        <v>52579.63621</v>
      </c>
    </row>
    <row r="15" spans="1:16" ht="13.5" customHeight="1">
      <c r="A15" s="53" t="s">
        <v>121</v>
      </c>
      <c r="B15" s="47"/>
      <c r="C15" s="47"/>
      <c r="D15" s="74"/>
      <c r="E15" s="74"/>
      <c r="F15" s="74"/>
      <c r="G15" s="51"/>
      <c r="H15" s="51"/>
      <c r="I15" s="53" t="s">
        <v>35</v>
      </c>
      <c r="J15" s="47">
        <v>2568.33</v>
      </c>
      <c r="K15" s="47">
        <v>3039.73</v>
      </c>
      <c r="L15" s="72">
        <v>35.2</v>
      </c>
      <c r="M15" s="72">
        <v>31.46</v>
      </c>
      <c r="N15" s="72">
        <v>22.5</v>
      </c>
      <c r="O15" s="51">
        <f t="shared" si="0"/>
        <v>8079.96618</v>
      </c>
      <c r="P15" s="51">
        <f t="shared" si="0"/>
        <v>6839.3925</v>
      </c>
    </row>
    <row r="16" spans="1:16" ht="13.5" customHeight="1">
      <c r="A16" s="53" t="s">
        <v>123</v>
      </c>
      <c r="B16" s="47"/>
      <c r="C16" s="47"/>
      <c r="D16" s="74"/>
      <c r="E16" s="74"/>
      <c r="F16" s="74"/>
      <c r="G16" s="51"/>
      <c r="H16" s="51"/>
      <c r="I16" s="52" t="s">
        <v>36</v>
      </c>
      <c r="J16" s="47">
        <v>47.72</v>
      </c>
      <c r="K16" s="47">
        <v>87.72</v>
      </c>
      <c r="L16" s="72">
        <v>15.7</v>
      </c>
      <c r="M16" s="72">
        <v>16.32</v>
      </c>
      <c r="N16" s="72">
        <v>16.19</v>
      </c>
      <c r="O16" s="51">
        <f t="shared" si="0"/>
        <v>77.87904</v>
      </c>
      <c r="P16" s="51">
        <f t="shared" si="0"/>
        <v>142.01868</v>
      </c>
    </row>
    <row r="17" spans="1:16" ht="13.5" customHeight="1">
      <c r="A17" s="53" t="s">
        <v>122</v>
      </c>
      <c r="B17" s="47">
        <f>B20+B29</f>
        <v>379468.04</v>
      </c>
      <c r="C17" s="47">
        <f>C20+C29</f>
        <v>371737.27</v>
      </c>
      <c r="D17" s="72">
        <v>64.6</v>
      </c>
      <c r="E17" s="72">
        <f>ROUND(G17*10/B17,2)</f>
        <v>58.52</v>
      </c>
      <c r="F17" s="72">
        <f>ROUND(H17/C17*10,2)</f>
        <v>56.9</v>
      </c>
      <c r="G17" s="51">
        <f>G20+G29</f>
        <v>2220661.70716</v>
      </c>
      <c r="H17" s="51">
        <f>H20+H29</f>
        <v>2115289.26182</v>
      </c>
      <c r="I17" s="53"/>
      <c r="J17" s="47"/>
      <c r="K17" s="47"/>
      <c r="L17" s="72"/>
      <c r="M17" s="72"/>
      <c r="N17" s="72"/>
      <c r="O17" s="51"/>
      <c r="P17" s="51"/>
    </row>
    <row r="18" spans="1:16" ht="13.5" customHeight="1">
      <c r="A18" s="52"/>
      <c r="B18" s="47"/>
      <c r="C18" s="47"/>
      <c r="D18" s="72"/>
      <c r="E18" s="72"/>
      <c r="F18" s="72"/>
      <c r="G18" s="51"/>
      <c r="H18" s="51"/>
      <c r="I18" s="53" t="s">
        <v>37</v>
      </c>
      <c r="J18" s="47">
        <f>J21+J26+J28+J30</f>
        <v>14408.09</v>
      </c>
      <c r="K18" s="47">
        <f>K21+K26+K28+K30</f>
        <v>13804.31</v>
      </c>
      <c r="L18" s="72">
        <v>493.4</v>
      </c>
      <c r="M18" s="72">
        <f>ROUND(O18*10/J18,2)</f>
        <v>523.44</v>
      </c>
      <c r="N18" s="72">
        <f>ROUND(P18*10/K18,2)</f>
        <v>462.69</v>
      </c>
      <c r="O18" s="51">
        <f>O21+O26+O28+O30</f>
        <v>754180.5869999998</v>
      </c>
      <c r="P18" s="51">
        <f>P21+P26+P28+P30</f>
        <v>638705.4164</v>
      </c>
    </row>
    <row r="19" spans="1:16" ht="13.5" customHeight="1">
      <c r="A19" s="53" t="s">
        <v>9</v>
      </c>
      <c r="B19" s="47"/>
      <c r="C19" s="47"/>
      <c r="D19" s="72"/>
      <c r="E19" s="72"/>
      <c r="F19" s="72"/>
      <c r="G19" s="51"/>
      <c r="H19" s="51"/>
      <c r="I19" s="52"/>
      <c r="J19" s="47"/>
      <c r="K19" s="47"/>
      <c r="L19" s="72"/>
      <c r="M19" s="72"/>
      <c r="N19" s="72"/>
      <c r="O19" s="51"/>
      <c r="P19" s="51"/>
    </row>
    <row r="20" spans="1:16" ht="13.5" customHeight="1">
      <c r="A20" s="53" t="s">
        <v>10</v>
      </c>
      <c r="B20" s="47">
        <f>B23+B24+B25+B26+B27</f>
        <v>232510.15999999997</v>
      </c>
      <c r="C20" s="47">
        <f>C23+C24+C25+C26+C27</f>
        <v>220381.58000000002</v>
      </c>
      <c r="D20" s="72">
        <v>68.6</v>
      </c>
      <c r="E20" s="72">
        <f>ROUND(G20*10/B20,2)</f>
        <v>61.55</v>
      </c>
      <c r="F20" s="72">
        <f>ROUND(H20/C20*10,2)</f>
        <v>61.03</v>
      </c>
      <c r="G20" s="51">
        <f>SUM(G23:G27)</f>
        <v>1431185.8296100001</v>
      </c>
      <c r="H20" s="51">
        <f>SUM(H23:H27)</f>
        <v>1344927.74876</v>
      </c>
      <c r="I20" s="53" t="s">
        <v>8</v>
      </c>
      <c r="J20" s="47"/>
      <c r="K20" s="47"/>
      <c r="L20" s="72"/>
      <c r="M20" s="72"/>
      <c r="N20" s="72"/>
      <c r="O20" s="51"/>
      <c r="P20" s="51"/>
    </row>
    <row r="21" spans="1:16" ht="13.5" customHeight="1">
      <c r="A21" s="52"/>
      <c r="B21" s="47"/>
      <c r="C21" s="47"/>
      <c r="D21" s="72"/>
      <c r="E21" s="72"/>
      <c r="F21" s="72"/>
      <c r="G21" s="51"/>
      <c r="H21" s="51"/>
      <c r="I21" s="52" t="s">
        <v>38</v>
      </c>
      <c r="J21" s="48">
        <f>J23+J24</f>
        <v>2686.3300000000004</v>
      </c>
      <c r="K21" s="48">
        <f>K23+K24</f>
        <v>2584.0499999999997</v>
      </c>
      <c r="L21" s="72">
        <v>378.1</v>
      </c>
      <c r="M21" s="72">
        <f>ROUND(O21*10/J21,2)</f>
        <v>391.38</v>
      </c>
      <c r="N21" s="72">
        <f>ROUND(P21*10/K21,2)</f>
        <v>291.37</v>
      </c>
      <c r="O21" s="51">
        <f>O23+O24</f>
        <v>105136.39016</v>
      </c>
      <c r="P21" s="51">
        <f>P23+P24</f>
        <v>75290.79583</v>
      </c>
    </row>
    <row r="22" spans="1:16" ht="13.5" customHeight="1">
      <c r="A22" s="53" t="s">
        <v>11</v>
      </c>
      <c r="B22" s="47"/>
      <c r="C22" s="47"/>
      <c r="D22" s="72"/>
      <c r="E22" s="72"/>
      <c r="F22" s="72"/>
      <c r="G22" s="51"/>
      <c r="H22" s="51"/>
      <c r="I22" s="52" t="s">
        <v>9</v>
      </c>
      <c r="J22" s="48"/>
      <c r="K22" s="48"/>
      <c r="L22" s="72"/>
      <c r="M22" s="72"/>
      <c r="N22" s="72"/>
      <c r="O22" s="51"/>
      <c r="P22" s="51"/>
    </row>
    <row r="23" spans="1:16" ht="13.5" customHeight="1">
      <c r="A23" s="52" t="s">
        <v>12</v>
      </c>
      <c r="B23" s="48">
        <v>215448.81</v>
      </c>
      <c r="C23" s="48">
        <v>197813.68</v>
      </c>
      <c r="D23" s="72">
        <v>69.2</v>
      </c>
      <c r="E23" s="72">
        <v>61.59</v>
      </c>
      <c r="F23" s="72">
        <v>61.93</v>
      </c>
      <c r="G23" s="51">
        <f aca="true" t="shared" si="1" ref="G23:H27">ROUND(B23*E23/10,5)</f>
        <v>1326949.22079</v>
      </c>
      <c r="H23" s="51">
        <f t="shared" si="1"/>
        <v>1225060.12024</v>
      </c>
      <c r="I23" s="52" t="s">
        <v>39</v>
      </c>
      <c r="J23" s="48">
        <v>92.32</v>
      </c>
      <c r="K23" s="48">
        <v>95.93</v>
      </c>
      <c r="L23" s="72">
        <v>294.8</v>
      </c>
      <c r="M23" s="72">
        <v>259.19</v>
      </c>
      <c r="N23" s="72">
        <v>180.55</v>
      </c>
      <c r="O23" s="51">
        <f>ROUND(J23*M23/10,5)</f>
        <v>2392.84208</v>
      </c>
      <c r="P23" s="51">
        <f>ROUND(K23*N23/10,5)</f>
        <v>1732.01615</v>
      </c>
    </row>
    <row r="24" spans="1:16" ht="13.5" customHeight="1">
      <c r="A24" s="52" t="s">
        <v>13</v>
      </c>
      <c r="B24" s="48">
        <v>1783.24</v>
      </c>
      <c r="C24" s="48">
        <v>10203.7</v>
      </c>
      <c r="D24" s="72">
        <v>57.2</v>
      </c>
      <c r="E24" s="72">
        <v>48.35</v>
      </c>
      <c r="F24" s="72">
        <v>51.55</v>
      </c>
      <c r="G24" s="51">
        <f t="shared" si="1"/>
        <v>8621.9654</v>
      </c>
      <c r="H24" s="51">
        <f t="shared" si="1"/>
        <v>52600.0735</v>
      </c>
      <c r="I24" s="52" t="s">
        <v>40</v>
      </c>
      <c r="J24" s="48">
        <v>2594.01</v>
      </c>
      <c r="K24" s="48">
        <v>2488.12</v>
      </c>
      <c r="L24" s="72">
        <v>380.1</v>
      </c>
      <c r="M24" s="72">
        <v>396.08</v>
      </c>
      <c r="N24" s="72">
        <v>295.64</v>
      </c>
      <c r="O24" s="51">
        <f>ROUND(J24*M24/10,5)</f>
        <v>102743.54808</v>
      </c>
      <c r="P24" s="51">
        <f>ROUND(K24*N24/10,5)</f>
        <v>73558.77968</v>
      </c>
    </row>
    <row r="25" spans="1:16" ht="13.5" customHeight="1">
      <c r="A25" s="52" t="s">
        <v>14</v>
      </c>
      <c r="B25" s="48">
        <v>663.36</v>
      </c>
      <c r="C25" s="48">
        <v>1776.69</v>
      </c>
      <c r="D25" s="72">
        <v>48.9</v>
      </c>
      <c r="E25" s="72">
        <v>48.63</v>
      </c>
      <c r="F25" s="72">
        <v>48.29</v>
      </c>
      <c r="G25" s="51">
        <f t="shared" si="1"/>
        <v>3225.91968</v>
      </c>
      <c r="H25" s="51">
        <f t="shared" si="1"/>
        <v>8579.63601</v>
      </c>
      <c r="I25" s="52"/>
      <c r="J25" s="48"/>
      <c r="K25" s="48"/>
      <c r="L25" s="72"/>
      <c r="M25" s="72"/>
      <c r="N25" s="72"/>
      <c r="O25" s="51"/>
      <c r="P25" s="51"/>
    </row>
    <row r="26" spans="1:16" ht="13.5" customHeight="1">
      <c r="A26" s="52" t="s">
        <v>15</v>
      </c>
      <c r="B26" s="48">
        <v>13695.39</v>
      </c>
      <c r="C26" s="48">
        <v>9113.31</v>
      </c>
      <c r="D26" s="72">
        <v>66.7</v>
      </c>
      <c r="E26" s="72">
        <v>64.5</v>
      </c>
      <c r="F26" s="72">
        <v>56.91</v>
      </c>
      <c r="G26" s="51">
        <f t="shared" si="1"/>
        <v>88335.2655</v>
      </c>
      <c r="H26" s="51">
        <f t="shared" si="1"/>
        <v>51863.84721</v>
      </c>
      <c r="I26" s="52" t="s">
        <v>41</v>
      </c>
      <c r="J26" s="47">
        <v>11206.62</v>
      </c>
      <c r="K26" s="47">
        <v>10756.17</v>
      </c>
      <c r="L26" s="72">
        <v>519.2</v>
      </c>
      <c r="M26" s="72">
        <v>544.04</v>
      </c>
      <c r="N26" s="72">
        <v>499.56</v>
      </c>
      <c r="O26" s="51">
        <f>ROUND(J26*M26/10,5)</f>
        <v>609684.95448</v>
      </c>
      <c r="P26" s="51">
        <f>ROUND(K26*N26/10,5)</f>
        <v>537335.22852</v>
      </c>
    </row>
    <row r="27" spans="1:9" ht="13.5" customHeight="1">
      <c r="A27" s="52" t="s">
        <v>16</v>
      </c>
      <c r="B27" s="48">
        <v>919.36</v>
      </c>
      <c r="C27" s="48">
        <v>1474.2</v>
      </c>
      <c r="D27" s="72">
        <v>53.4</v>
      </c>
      <c r="E27" s="72">
        <v>44.09</v>
      </c>
      <c r="F27" s="72">
        <v>46.29</v>
      </c>
      <c r="G27" s="51">
        <f t="shared" si="1"/>
        <v>4053.45824</v>
      </c>
      <c r="H27" s="51">
        <f t="shared" si="1"/>
        <v>6824.0718</v>
      </c>
      <c r="I27" s="52" t="s">
        <v>127</v>
      </c>
    </row>
    <row r="28" spans="1:16" ht="13.5" customHeight="1">
      <c r="A28" s="52"/>
      <c r="B28" s="47"/>
      <c r="C28" s="47"/>
      <c r="D28" s="72"/>
      <c r="E28" s="72"/>
      <c r="F28" s="72"/>
      <c r="G28" s="51"/>
      <c r="H28" s="51"/>
      <c r="I28" s="52" t="s">
        <v>128</v>
      </c>
      <c r="J28" s="47">
        <v>514.21</v>
      </c>
      <c r="K28" s="47">
        <v>463.64</v>
      </c>
      <c r="L28" s="72">
        <v>755.2</v>
      </c>
      <c r="M28" s="72">
        <v>765.16</v>
      </c>
      <c r="N28" s="72">
        <v>562.1</v>
      </c>
      <c r="O28" s="51">
        <f>ROUND(J28*M28/10,5)</f>
        <v>39345.29236</v>
      </c>
      <c r="P28" s="51">
        <f>ROUND(K28*N28/10,5)</f>
        <v>26061.2044</v>
      </c>
    </row>
    <row r="29" spans="1:16" ht="13.5" customHeight="1">
      <c r="A29" s="52" t="s">
        <v>17</v>
      </c>
      <c r="B29" s="47">
        <f>B32+B33+B34+B35+B36</f>
        <v>146957.88</v>
      </c>
      <c r="C29" s="47">
        <f>C32+C33+C34+C35+C36</f>
        <v>151355.69000000003</v>
      </c>
      <c r="D29" s="72">
        <v>59</v>
      </c>
      <c r="E29" s="72">
        <f>ROUND(G29*10/B29,2)</f>
        <v>53.72</v>
      </c>
      <c r="F29" s="72">
        <f>ROUND(H29/C29*10,2)</f>
        <v>50.9</v>
      </c>
      <c r="G29" s="51">
        <f>SUM(G32:G36)</f>
        <v>789475.87755</v>
      </c>
      <c r="H29" s="51">
        <f>SUM(H32:H36)</f>
        <v>770361.51306</v>
      </c>
      <c r="I29" s="52" t="s">
        <v>125</v>
      </c>
      <c r="J29" s="47"/>
      <c r="K29" s="47"/>
      <c r="L29" s="72"/>
      <c r="M29" s="72"/>
      <c r="N29" s="72"/>
      <c r="O29" s="51"/>
      <c r="P29" s="51"/>
    </row>
    <row r="30" spans="1:16" ht="13.5" customHeight="1">
      <c r="A30" s="52"/>
      <c r="B30" s="47"/>
      <c r="C30" s="47"/>
      <c r="D30" s="72"/>
      <c r="E30" s="72"/>
      <c r="F30" s="72"/>
      <c r="G30" s="51"/>
      <c r="H30" s="51"/>
      <c r="I30" s="52" t="s">
        <v>126</v>
      </c>
      <c r="J30" s="47">
        <v>0.93</v>
      </c>
      <c r="K30" s="47">
        <v>0.45</v>
      </c>
      <c r="L30" s="72">
        <v>191.9</v>
      </c>
      <c r="M30" s="72">
        <v>150</v>
      </c>
      <c r="N30" s="72">
        <v>404.17</v>
      </c>
      <c r="O30" s="51">
        <f>ROUND(J30*M30/10,5)</f>
        <v>13.95</v>
      </c>
      <c r="P30" s="51">
        <f>ROUND(K30*N30/10,5)</f>
        <v>18.18765</v>
      </c>
    </row>
    <row r="31" spans="1:16" ht="13.5" customHeight="1">
      <c r="A31" s="52" t="s">
        <v>11</v>
      </c>
      <c r="B31" s="47"/>
      <c r="C31" s="47"/>
      <c r="D31" s="72"/>
      <c r="E31" s="72"/>
      <c r="F31" s="72"/>
      <c r="G31" s="51"/>
      <c r="H31" s="51"/>
      <c r="I31" s="52"/>
      <c r="J31" s="48"/>
      <c r="K31" s="48"/>
      <c r="L31" s="72"/>
      <c r="M31" s="72"/>
      <c r="N31" s="72"/>
      <c r="O31" s="51"/>
      <c r="P31" s="51"/>
    </row>
    <row r="32" spans="1:16" ht="13.5" customHeight="1">
      <c r="A32" s="52" t="s">
        <v>18</v>
      </c>
      <c r="B32" s="48">
        <v>65622.97</v>
      </c>
      <c r="C32" s="48">
        <v>52222.12</v>
      </c>
      <c r="D32" s="72">
        <v>65.7</v>
      </c>
      <c r="E32" s="72">
        <v>61.6</v>
      </c>
      <c r="F32" s="72">
        <v>51.83</v>
      </c>
      <c r="G32" s="51">
        <f aca="true" t="shared" si="2" ref="G32:H36">ROUND(B32*E32/10,5)</f>
        <v>404237.4952</v>
      </c>
      <c r="H32" s="51">
        <f t="shared" si="2"/>
        <v>270667.24796</v>
      </c>
      <c r="I32" s="52" t="s">
        <v>124</v>
      </c>
      <c r="J32" s="48"/>
      <c r="K32" s="48"/>
      <c r="L32" s="72"/>
      <c r="M32" s="72"/>
      <c r="N32" s="72"/>
      <c r="O32" s="51"/>
      <c r="P32" s="51"/>
    </row>
    <row r="33" spans="1:16" ht="13.5" customHeight="1">
      <c r="A33" s="52" t="s">
        <v>19</v>
      </c>
      <c r="B33" s="48">
        <v>53274.04</v>
      </c>
      <c r="C33" s="48">
        <v>72170.05</v>
      </c>
      <c r="D33" s="72">
        <v>51.5</v>
      </c>
      <c r="E33" s="72">
        <v>45.11</v>
      </c>
      <c r="F33" s="72">
        <v>50.86</v>
      </c>
      <c r="G33" s="51">
        <f t="shared" si="2"/>
        <v>240319.19444</v>
      </c>
      <c r="H33" s="51">
        <f t="shared" si="2"/>
        <v>367056.8743</v>
      </c>
      <c r="I33" s="52" t="s">
        <v>130</v>
      </c>
      <c r="J33" s="48">
        <v>35493.69</v>
      </c>
      <c r="K33" s="48">
        <v>39211.17</v>
      </c>
      <c r="L33" s="72">
        <v>455</v>
      </c>
      <c r="M33" s="72">
        <v>458.18</v>
      </c>
      <c r="N33" s="72">
        <v>359.93</v>
      </c>
      <c r="O33" s="51">
        <f>ROUND(J33*M33/10,5)</f>
        <v>1626249.88842</v>
      </c>
      <c r="P33" s="51">
        <v>1480184.77032</v>
      </c>
    </row>
    <row r="34" spans="1:16" ht="13.5" customHeight="1">
      <c r="A34" s="52" t="s">
        <v>20</v>
      </c>
      <c r="B34" s="48">
        <v>6936.97</v>
      </c>
      <c r="C34" s="48">
        <v>8642</v>
      </c>
      <c r="D34" s="72">
        <v>51.7</v>
      </c>
      <c r="E34" s="72">
        <v>48.03</v>
      </c>
      <c r="F34" s="72">
        <v>46.94</v>
      </c>
      <c r="G34" s="51">
        <f t="shared" si="2"/>
        <v>33318.26691</v>
      </c>
      <c r="H34" s="51">
        <f t="shared" si="2"/>
        <v>40565.548</v>
      </c>
      <c r="I34" s="52"/>
      <c r="J34" s="48"/>
      <c r="K34" s="48"/>
      <c r="L34" s="72"/>
      <c r="M34" s="72"/>
      <c r="N34" s="72"/>
      <c r="O34" s="51"/>
      <c r="P34" s="51"/>
    </row>
    <row r="35" spans="1:16" ht="13.5" customHeight="1">
      <c r="A35" s="52" t="s">
        <v>21</v>
      </c>
      <c r="B35" s="48">
        <v>490.45</v>
      </c>
      <c r="C35" s="48">
        <v>1150.45</v>
      </c>
      <c r="D35" s="72">
        <v>45.9</v>
      </c>
      <c r="E35" s="72">
        <v>47.85</v>
      </c>
      <c r="F35" s="72">
        <v>45.08</v>
      </c>
      <c r="G35" s="51">
        <f t="shared" si="2"/>
        <v>2346.80325</v>
      </c>
      <c r="H35" s="51">
        <f t="shared" si="2"/>
        <v>5186.2286</v>
      </c>
      <c r="I35" s="52" t="s">
        <v>99</v>
      </c>
      <c r="J35" s="48"/>
      <c r="K35" s="48"/>
      <c r="L35" s="72"/>
      <c r="M35" s="72"/>
      <c r="N35" s="72"/>
      <c r="O35" s="51"/>
      <c r="P35" s="51"/>
    </row>
    <row r="36" spans="1:16" ht="13.5" customHeight="1">
      <c r="A36" s="52" t="s">
        <v>22</v>
      </c>
      <c r="B36" s="48">
        <v>20633.45</v>
      </c>
      <c r="C36" s="48">
        <v>17171.07</v>
      </c>
      <c r="D36" s="72">
        <v>62.2</v>
      </c>
      <c r="E36" s="72">
        <v>52.95</v>
      </c>
      <c r="F36" s="72">
        <v>50.6</v>
      </c>
      <c r="G36" s="51">
        <f t="shared" si="2"/>
        <v>109254.11775</v>
      </c>
      <c r="H36" s="51">
        <f t="shared" si="2"/>
        <v>86885.6142</v>
      </c>
      <c r="I36" s="52" t="s">
        <v>131</v>
      </c>
      <c r="J36" s="48">
        <v>4249.16</v>
      </c>
      <c r="K36" s="48">
        <v>4151.72</v>
      </c>
      <c r="L36" s="72">
        <v>112.7</v>
      </c>
      <c r="M36" s="72">
        <v>103.47</v>
      </c>
      <c r="N36" s="72">
        <v>61.96</v>
      </c>
      <c r="O36" s="51">
        <f>ROUND(J36*M36/10,5)</f>
        <v>43966.05852</v>
      </c>
      <c r="P36" s="51">
        <f>ROUND(K36*N36/10,5)</f>
        <v>25724.05712</v>
      </c>
    </row>
    <row r="37" spans="1:16" ht="13.5" customHeight="1">
      <c r="A37" s="52"/>
      <c r="B37" s="48"/>
      <c r="C37" s="48"/>
      <c r="D37" s="72"/>
      <c r="E37" s="72"/>
      <c r="F37" s="72"/>
      <c r="G37" s="51"/>
      <c r="H37" s="51"/>
      <c r="I37" s="53"/>
      <c r="J37" s="48"/>
      <c r="K37" s="48"/>
      <c r="L37" s="72"/>
      <c r="M37" s="72"/>
      <c r="N37" s="72"/>
      <c r="O37" s="51"/>
      <c r="P37" s="51"/>
    </row>
    <row r="38" spans="1:16" ht="13.5" customHeight="1">
      <c r="A38" s="53" t="s">
        <v>23</v>
      </c>
      <c r="B38" s="48"/>
      <c r="C38" s="48"/>
      <c r="D38" s="72"/>
      <c r="E38" s="72"/>
      <c r="F38" s="72"/>
      <c r="G38" s="51"/>
      <c r="H38" s="51"/>
      <c r="I38" s="53" t="s">
        <v>132</v>
      </c>
      <c r="J38" s="48">
        <v>4922.62</v>
      </c>
      <c r="K38" s="48">
        <v>5249</v>
      </c>
      <c r="L38" s="72">
        <v>97.1</v>
      </c>
      <c r="M38" s="72">
        <v>105.63</v>
      </c>
      <c r="N38" s="72">
        <v>71.98</v>
      </c>
      <c r="O38" s="51">
        <f>ROUND(J38*M38/10,5)</f>
        <v>51997.63506</v>
      </c>
      <c r="P38" s="51">
        <f>ROUND(K38*N38/10,5)</f>
        <v>37782.302</v>
      </c>
    </row>
    <row r="39" spans="1:16" ht="13.5" customHeight="1">
      <c r="A39" s="53" t="s">
        <v>129</v>
      </c>
      <c r="B39" s="48">
        <v>3734.95</v>
      </c>
      <c r="C39" s="48">
        <v>6008.08</v>
      </c>
      <c r="D39" s="72">
        <v>85.9</v>
      </c>
      <c r="E39" s="72">
        <v>89</v>
      </c>
      <c r="F39" s="72">
        <v>63.55</v>
      </c>
      <c r="G39" s="51">
        <v>33244.53216</v>
      </c>
      <c r="H39" s="51">
        <v>26023.71005</v>
      </c>
      <c r="I39" s="52"/>
      <c r="J39" s="47"/>
      <c r="K39" s="47"/>
      <c r="L39" s="72"/>
      <c r="M39" s="72"/>
      <c r="N39" s="72"/>
      <c r="O39" s="51"/>
      <c r="P39" s="51"/>
    </row>
    <row r="40" spans="1:16" ht="13.5" customHeight="1">
      <c r="A40" s="52"/>
      <c r="B40" s="47"/>
      <c r="C40" s="47"/>
      <c r="D40" s="72"/>
      <c r="E40" s="72"/>
      <c r="F40" s="72"/>
      <c r="G40" s="51"/>
      <c r="H40" s="51"/>
      <c r="I40" s="53" t="s">
        <v>133</v>
      </c>
      <c r="J40" s="47">
        <v>10960.38</v>
      </c>
      <c r="K40" s="47">
        <v>9508.2</v>
      </c>
      <c r="L40" s="72">
        <v>102.8</v>
      </c>
      <c r="M40" s="72">
        <v>109.97</v>
      </c>
      <c r="N40" s="72">
        <v>63.74</v>
      </c>
      <c r="O40" s="51">
        <f>ROUND(J40*M40/10,5)</f>
        <v>120531.29886</v>
      </c>
      <c r="P40" s="51">
        <f>ROUND(K40*N40/10,5)</f>
        <v>60605.2668</v>
      </c>
    </row>
    <row r="41" spans="1:16" ht="13.5" customHeight="1">
      <c r="A41" s="53" t="s">
        <v>24</v>
      </c>
      <c r="B41" s="47">
        <f>B44+B50+B51+B52</f>
        <v>115420.19</v>
      </c>
      <c r="C41" s="47">
        <f>C44+C50+C51+C52</f>
        <v>112716.89</v>
      </c>
      <c r="D41" s="72">
        <v>33.2</v>
      </c>
      <c r="E41" s="72">
        <f>ROUND(G41*10/B41,2)</f>
        <v>29.17</v>
      </c>
      <c r="F41" s="72">
        <f>ROUND(H41/C41*10,2)</f>
        <v>28.53</v>
      </c>
      <c r="G41" s="51">
        <f>G44+G50+G51+G52</f>
        <v>336623.18768000003</v>
      </c>
      <c r="H41" s="51">
        <f>H44+H50+H51+H52</f>
        <v>321534.02720000007</v>
      </c>
      <c r="I41" s="52"/>
      <c r="J41" s="47"/>
      <c r="K41" s="47"/>
      <c r="L41" s="72"/>
      <c r="M41" s="72"/>
      <c r="N41" s="72"/>
      <c r="O41" s="51"/>
      <c r="P41" s="51"/>
    </row>
    <row r="42" spans="1:16" ht="13.5" customHeight="1">
      <c r="A42" s="52"/>
      <c r="B42" s="47"/>
      <c r="C42" s="47"/>
      <c r="D42" s="72"/>
      <c r="E42" s="72"/>
      <c r="F42" s="72"/>
      <c r="G42" s="51"/>
      <c r="H42" s="51"/>
      <c r="I42" s="53" t="s">
        <v>134</v>
      </c>
      <c r="J42" s="47">
        <f>J45+J46+J47+J48</f>
        <v>174306.99</v>
      </c>
      <c r="K42" s="47">
        <f>K45+K46+K47+K48</f>
        <v>173685.32</v>
      </c>
      <c r="L42" s="72">
        <v>62.9</v>
      </c>
      <c r="M42" s="72">
        <f>ROUND(O42*10/J42,2)</f>
        <v>64.69</v>
      </c>
      <c r="N42" s="72">
        <f>ROUND(P42*10/K42,2)</f>
        <v>40.87</v>
      </c>
      <c r="O42" s="51">
        <f>SUM(O45:O48)</f>
        <v>1127671.29126</v>
      </c>
      <c r="P42" s="51">
        <f>SUM(P45:P48)</f>
        <v>709935.0096300001</v>
      </c>
    </row>
    <row r="43" spans="1:16" ht="13.5" customHeight="1">
      <c r="A43" s="53" t="s">
        <v>8</v>
      </c>
      <c r="B43" s="47"/>
      <c r="C43" s="47"/>
      <c r="D43" s="72"/>
      <c r="E43" s="72"/>
      <c r="F43" s="72"/>
      <c r="G43" s="51"/>
      <c r="H43" s="51"/>
      <c r="I43" s="53"/>
      <c r="J43" s="47"/>
      <c r="K43" s="47"/>
      <c r="L43" s="72"/>
      <c r="M43" s="72"/>
      <c r="N43" s="72"/>
      <c r="O43" s="51"/>
      <c r="P43" s="51"/>
    </row>
    <row r="44" spans="1:16" ht="13.5" customHeight="1">
      <c r="A44" s="53" t="s">
        <v>25</v>
      </c>
      <c r="B44" s="47">
        <f>B46+B48</f>
        <v>113047.18</v>
      </c>
      <c r="C44" s="47">
        <f>C46+C48</f>
        <v>108340.34000000001</v>
      </c>
      <c r="D44" s="72">
        <v>34.2</v>
      </c>
      <c r="E44" s="72">
        <f>ROUND(G44*10/B44,2)</f>
        <v>29.4</v>
      </c>
      <c r="F44" s="72">
        <f>ROUND(H44/C44*10,2)</f>
        <v>28.89</v>
      </c>
      <c r="G44" s="51">
        <f>G46+G48</f>
        <v>332354.81456</v>
      </c>
      <c r="H44" s="51">
        <f>H46+H48</f>
        <v>312960.99812</v>
      </c>
      <c r="I44" s="52" t="s">
        <v>8</v>
      </c>
      <c r="J44" s="48"/>
      <c r="K44" s="48"/>
      <c r="L44" s="72"/>
      <c r="M44" s="72"/>
      <c r="N44" s="72"/>
      <c r="O44" s="51"/>
      <c r="P44" s="51"/>
    </row>
    <row r="45" spans="1:16" ht="13.5" customHeight="1">
      <c r="A45" s="52" t="s">
        <v>9</v>
      </c>
      <c r="B45" s="48"/>
      <c r="C45" s="48"/>
      <c r="D45" s="72"/>
      <c r="E45" s="72"/>
      <c r="F45" s="72"/>
      <c r="G45" s="51"/>
      <c r="H45" s="51"/>
      <c r="I45" s="53" t="s">
        <v>135</v>
      </c>
      <c r="J45" s="48">
        <v>28896.82</v>
      </c>
      <c r="K45" s="48">
        <v>28728.24</v>
      </c>
      <c r="L45" s="72">
        <v>70.4</v>
      </c>
      <c r="M45" s="72">
        <v>72.89</v>
      </c>
      <c r="N45" s="72">
        <v>46.32</v>
      </c>
      <c r="O45" s="51">
        <f aca="true" t="shared" si="3" ref="O45:P48">ROUND(J45*M45/10,5)</f>
        <v>210628.92098</v>
      </c>
      <c r="P45" s="51">
        <f t="shared" si="3"/>
        <v>133069.20768</v>
      </c>
    </row>
    <row r="46" spans="1:16" ht="13.5" customHeight="1">
      <c r="A46" s="53" t="s">
        <v>26</v>
      </c>
      <c r="B46" s="48">
        <v>112152.14</v>
      </c>
      <c r="C46" s="48">
        <v>100498.74</v>
      </c>
      <c r="D46" s="72">
        <v>34.7</v>
      </c>
      <c r="E46" s="72">
        <v>29.52</v>
      </c>
      <c r="F46" s="72">
        <v>29.78</v>
      </c>
      <c r="G46" s="51">
        <f>ROUND(B46*E46/10,5)</f>
        <v>331073.11728</v>
      </c>
      <c r="H46" s="51">
        <f>ROUND(C46*F46/10,5)</f>
        <v>299285.24772</v>
      </c>
      <c r="I46" s="53" t="s">
        <v>136</v>
      </c>
      <c r="J46" s="48">
        <v>90425.66</v>
      </c>
      <c r="K46" s="48">
        <v>90714.46</v>
      </c>
      <c r="L46" s="72">
        <v>69.7</v>
      </c>
      <c r="M46" s="72">
        <v>71.12</v>
      </c>
      <c r="N46" s="72">
        <v>45.63</v>
      </c>
      <c r="O46" s="51">
        <f t="shared" si="3"/>
        <v>643107.29392</v>
      </c>
      <c r="P46" s="51">
        <f t="shared" si="3"/>
        <v>413930.08098</v>
      </c>
    </row>
    <row r="47" spans="1:16" ht="13.5" customHeight="1">
      <c r="A47" s="53" t="s">
        <v>27</v>
      </c>
      <c r="B47" s="48"/>
      <c r="C47" s="48"/>
      <c r="D47" s="72"/>
      <c r="E47" s="72"/>
      <c r="F47" s="72"/>
      <c r="G47" s="51"/>
      <c r="H47" s="51"/>
      <c r="I47" s="52" t="s">
        <v>137</v>
      </c>
      <c r="J47" s="47">
        <v>41407.89</v>
      </c>
      <c r="K47" s="47">
        <v>41328.71</v>
      </c>
      <c r="L47" s="72">
        <v>56.5</v>
      </c>
      <c r="M47" s="72">
        <v>55.66</v>
      </c>
      <c r="N47" s="72">
        <v>32.95</v>
      </c>
      <c r="O47" s="51">
        <f t="shared" si="3"/>
        <v>230476.31574</v>
      </c>
      <c r="P47" s="51">
        <f t="shared" si="3"/>
        <v>136178.09945</v>
      </c>
    </row>
    <row r="48" spans="1:16" ht="13.5" customHeight="1">
      <c r="A48" s="52" t="s">
        <v>28</v>
      </c>
      <c r="B48" s="47">
        <v>895.04</v>
      </c>
      <c r="C48" s="47">
        <v>7841.6</v>
      </c>
      <c r="D48" s="72">
        <v>16.8</v>
      </c>
      <c r="E48" s="72">
        <v>14.32</v>
      </c>
      <c r="F48" s="72">
        <v>17.44</v>
      </c>
      <c r="G48" s="51">
        <f>ROUND(B48*E48/10,5)</f>
        <v>1281.69728</v>
      </c>
      <c r="H48" s="51">
        <f>ROUND(C48*F48/10,5)</f>
        <v>13675.7504</v>
      </c>
      <c r="I48" s="53" t="s">
        <v>138</v>
      </c>
      <c r="J48" s="48">
        <v>13576.62</v>
      </c>
      <c r="K48" s="48">
        <v>12913.91</v>
      </c>
      <c r="L48" s="72">
        <v>28.8</v>
      </c>
      <c r="M48" s="72">
        <v>32.01</v>
      </c>
      <c r="N48" s="72">
        <v>20.72</v>
      </c>
      <c r="O48" s="51">
        <f t="shared" si="3"/>
        <v>43458.76062</v>
      </c>
      <c r="P48" s="51">
        <f t="shared" si="3"/>
        <v>26757.62152</v>
      </c>
    </row>
    <row r="49" spans="1:16" ht="13.5" customHeight="1">
      <c r="A49" s="53"/>
      <c r="B49" s="48"/>
      <c r="C49" s="48"/>
      <c r="D49" s="72"/>
      <c r="E49" s="72"/>
      <c r="F49" s="72"/>
      <c r="G49" s="51"/>
      <c r="H49" s="51"/>
      <c r="I49" s="77"/>
      <c r="J49" s="48"/>
      <c r="K49" s="48"/>
      <c r="L49" s="50"/>
      <c r="M49" s="50"/>
      <c r="N49" s="50"/>
      <c r="O49" s="51"/>
      <c r="P49" s="51"/>
    </row>
    <row r="50" spans="1:16" ht="13.5" customHeight="1">
      <c r="A50" s="52" t="s">
        <v>29</v>
      </c>
      <c r="B50" s="48">
        <v>669.27</v>
      </c>
      <c r="C50" s="48">
        <v>1707.76</v>
      </c>
      <c r="D50" s="72">
        <v>14.5</v>
      </c>
      <c r="E50" s="72">
        <v>14.93</v>
      </c>
      <c r="F50" s="72">
        <v>15.76</v>
      </c>
      <c r="G50" s="51">
        <f aca="true" t="shared" si="4" ref="G50:H52">ROUND(B50*E50/10,5)</f>
        <v>999.22011</v>
      </c>
      <c r="H50" s="51">
        <f t="shared" si="4"/>
        <v>2691.42976</v>
      </c>
      <c r="I50" s="77"/>
      <c r="J50" s="48"/>
      <c r="K50" s="48"/>
      <c r="L50" s="50"/>
      <c r="M50" s="50"/>
      <c r="N50" s="50"/>
      <c r="O50" s="51"/>
      <c r="P50" s="51"/>
    </row>
    <row r="51" spans="1:16" ht="13.5" customHeight="1">
      <c r="A51" s="52" t="s">
        <v>30</v>
      </c>
      <c r="B51" s="48">
        <v>1526.71</v>
      </c>
      <c r="C51" s="48">
        <v>2525.51</v>
      </c>
      <c r="D51" s="72">
        <v>22.9</v>
      </c>
      <c r="E51" s="72">
        <v>20.01</v>
      </c>
      <c r="F51" s="72">
        <v>22.84</v>
      </c>
      <c r="G51" s="51">
        <f t="shared" si="4"/>
        <v>3054.94671</v>
      </c>
      <c r="H51" s="51">
        <f t="shared" si="4"/>
        <v>5768.26484</v>
      </c>
      <c r="I51" s="10"/>
      <c r="J51" s="76"/>
      <c r="K51" s="48"/>
      <c r="L51" s="50"/>
      <c r="M51" s="50"/>
      <c r="N51" s="50"/>
      <c r="O51" s="51"/>
      <c r="P51" s="51"/>
    </row>
    <row r="52" spans="1:16" ht="13.5" customHeight="1">
      <c r="A52" s="52" t="s">
        <v>31</v>
      </c>
      <c r="B52" s="48">
        <v>177.03</v>
      </c>
      <c r="C52" s="48">
        <v>143.28</v>
      </c>
      <c r="D52" s="72">
        <v>14</v>
      </c>
      <c r="E52" s="72">
        <v>12.1</v>
      </c>
      <c r="F52" s="72">
        <v>7.91</v>
      </c>
      <c r="G52" s="51">
        <f t="shared" si="4"/>
        <v>214.2063</v>
      </c>
      <c r="H52" s="51">
        <f t="shared" si="4"/>
        <v>113.33448</v>
      </c>
      <c r="I52" s="10"/>
      <c r="J52" s="48"/>
      <c r="K52" s="11"/>
      <c r="L52" s="7"/>
      <c r="M52" s="7"/>
      <c r="N52" s="7"/>
      <c r="O52" s="12"/>
      <c r="P52" s="12"/>
    </row>
    <row r="53" spans="1:16" ht="13.5" customHeight="1">
      <c r="A53" s="10"/>
      <c r="B53" s="11"/>
      <c r="C53" s="11"/>
      <c r="D53" s="7"/>
      <c r="E53" s="7"/>
      <c r="F53" s="7"/>
      <c r="G53" s="12"/>
      <c r="H53" s="12"/>
      <c r="I53" s="10"/>
      <c r="J53" s="11"/>
      <c r="K53" s="11"/>
      <c r="L53" s="7"/>
      <c r="M53" s="7"/>
      <c r="N53" s="7"/>
      <c r="O53" s="12"/>
      <c r="P53" s="12"/>
    </row>
    <row r="54" spans="1:16" ht="12">
      <c r="A54" s="32" t="s">
        <v>202</v>
      </c>
      <c r="B54" s="17"/>
      <c r="C54" s="11"/>
      <c r="D54" s="7"/>
      <c r="E54" s="7"/>
      <c r="F54" s="7"/>
      <c r="G54" s="12"/>
      <c r="H54" s="12"/>
      <c r="I54" s="32" t="s">
        <v>203</v>
      </c>
      <c r="J54" s="17"/>
      <c r="K54" s="11"/>
      <c r="L54" s="7"/>
      <c r="M54" s="7"/>
      <c r="N54" s="7"/>
      <c r="O54" s="12"/>
      <c r="P54" s="12"/>
    </row>
    <row r="55" spans="1:10" ht="12">
      <c r="A55" s="10"/>
      <c r="B55" s="11"/>
      <c r="C55" s="11"/>
      <c r="D55" s="7"/>
      <c r="E55" s="7"/>
      <c r="F55" s="7"/>
      <c r="G55" s="12"/>
      <c r="H55" s="12"/>
      <c r="I55" s="10"/>
      <c r="J55" s="1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</sheetData>
  <mergeCells count="20">
    <mergeCell ref="A1:H1"/>
    <mergeCell ref="I1:P1"/>
    <mergeCell ref="A3:H3"/>
    <mergeCell ref="I3:P3"/>
    <mergeCell ref="A5:A8"/>
    <mergeCell ref="I5:I8"/>
    <mergeCell ref="B6:B7"/>
    <mergeCell ref="C6:C7"/>
    <mergeCell ref="D6:D7"/>
    <mergeCell ref="E6:E7"/>
    <mergeCell ref="F6:F7"/>
    <mergeCell ref="G6:G7"/>
    <mergeCell ref="H6:H7"/>
    <mergeCell ref="N6:N7"/>
    <mergeCell ref="O6:O7"/>
    <mergeCell ref="P6:P7"/>
    <mergeCell ref="J6:J7"/>
    <mergeCell ref="K6:K7"/>
    <mergeCell ref="L6:L7"/>
    <mergeCell ref="M6:M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82"/>
  <sheetViews>
    <sheetView workbookViewId="0" topLeftCell="A1">
      <selection activeCell="C12" sqref="C12"/>
    </sheetView>
  </sheetViews>
  <sheetFormatPr defaultColWidth="11.421875" defaultRowHeight="12.75"/>
  <cols>
    <col min="1" max="1" width="1.7109375" style="16" customWidth="1"/>
    <col min="2" max="2" width="5.421875" style="17" customWidth="1"/>
    <col min="3" max="3" width="23.8515625" style="17" customWidth="1"/>
    <col min="4" max="4" width="5.00390625" style="17" customWidth="1"/>
    <col min="5" max="5" width="9.7109375" style="17" customWidth="1"/>
    <col min="6" max="6" width="8.7109375" style="17" customWidth="1"/>
    <col min="7" max="7" width="10.28125" style="17" customWidth="1"/>
    <col min="8" max="8" width="9.7109375" style="17" customWidth="1"/>
    <col min="9" max="9" width="8.7109375" style="17" customWidth="1"/>
    <col min="10" max="11" width="9.7109375" style="17" customWidth="1"/>
    <col min="12" max="12" width="8.7109375" style="17" customWidth="1"/>
    <col min="13" max="13" width="10.28125" style="17" customWidth="1"/>
    <col min="14" max="14" width="9.7109375" style="17" customWidth="1"/>
    <col min="15" max="15" width="8.7109375" style="17" customWidth="1"/>
    <col min="16" max="16" width="10.28125" style="17" customWidth="1"/>
    <col min="17" max="17" width="9.7109375" style="17" customWidth="1"/>
    <col min="18" max="18" width="8.7109375" style="17" customWidth="1"/>
    <col min="19" max="19" width="10.28125" style="17" customWidth="1"/>
    <col min="20" max="20" width="5.140625" style="17" customWidth="1"/>
    <col min="21" max="21" width="1.7109375" style="17" customWidth="1"/>
  </cols>
  <sheetData>
    <row r="1" spans="1:21" ht="12.75">
      <c r="A1" s="167" t="s">
        <v>91</v>
      </c>
      <c r="B1" s="167"/>
      <c r="C1" s="167"/>
      <c r="D1" s="167"/>
      <c r="E1" s="167"/>
      <c r="F1" s="167"/>
      <c r="G1" s="167"/>
      <c r="H1" s="167"/>
      <c r="I1" s="167"/>
      <c r="J1" s="167"/>
      <c r="K1" s="167" t="s">
        <v>92</v>
      </c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3" spans="10:11" ht="12.75">
      <c r="J3" s="44" t="s">
        <v>199</v>
      </c>
      <c r="K3" s="4" t="s">
        <v>143</v>
      </c>
    </row>
    <row r="5" spans="2:20" ht="12" customHeight="1">
      <c r="B5" s="18"/>
      <c r="C5" s="161" t="s">
        <v>97</v>
      </c>
      <c r="D5" s="162"/>
      <c r="E5" s="19" t="s">
        <v>95</v>
      </c>
      <c r="F5" s="19"/>
      <c r="G5" s="20"/>
      <c r="H5" s="177" t="s">
        <v>103</v>
      </c>
      <c r="I5" s="178"/>
      <c r="J5" s="178"/>
      <c r="K5" s="179" t="s">
        <v>104</v>
      </c>
      <c r="L5" s="179"/>
      <c r="M5" s="180"/>
      <c r="N5" s="34" t="s">
        <v>44</v>
      </c>
      <c r="O5" s="34"/>
      <c r="P5" s="37"/>
      <c r="Q5" s="34"/>
      <c r="R5" s="34"/>
      <c r="S5" s="37"/>
      <c r="T5" s="21"/>
    </row>
    <row r="6" spans="2:20" ht="12.75" customHeight="1">
      <c r="B6" s="22" t="s">
        <v>48</v>
      </c>
      <c r="C6" s="163"/>
      <c r="D6" s="164"/>
      <c r="E6" s="23" t="s">
        <v>96</v>
      </c>
      <c r="F6" s="23"/>
      <c r="G6" s="24"/>
      <c r="H6" s="67" t="s">
        <v>45</v>
      </c>
      <c r="I6" s="23"/>
      <c r="J6" s="63"/>
      <c r="K6" s="23" t="s">
        <v>46</v>
      </c>
      <c r="L6" s="23"/>
      <c r="M6" s="60"/>
      <c r="N6" s="23" t="s">
        <v>47</v>
      </c>
      <c r="O6" s="23"/>
      <c r="P6" s="60"/>
      <c r="Q6" s="71" t="s">
        <v>52</v>
      </c>
      <c r="R6" s="63"/>
      <c r="S6" s="60"/>
      <c r="T6" s="25" t="s">
        <v>48</v>
      </c>
    </row>
    <row r="7" spans="2:20" ht="24.75" customHeight="1">
      <c r="B7" s="26" t="s">
        <v>49</v>
      </c>
      <c r="C7" s="163"/>
      <c r="D7" s="164"/>
      <c r="E7" s="27" t="s">
        <v>61</v>
      </c>
      <c r="F7" s="27" t="s">
        <v>62</v>
      </c>
      <c r="G7" s="35" t="s">
        <v>139</v>
      </c>
      <c r="H7" s="68" t="s">
        <v>61</v>
      </c>
      <c r="I7" s="27" t="s">
        <v>62</v>
      </c>
      <c r="J7" s="36" t="s">
        <v>89</v>
      </c>
      <c r="K7" s="27" t="s">
        <v>61</v>
      </c>
      <c r="L7" s="27" t="s">
        <v>62</v>
      </c>
      <c r="M7" s="35" t="s">
        <v>89</v>
      </c>
      <c r="N7" s="27" t="s">
        <v>61</v>
      </c>
      <c r="O7" s="27" t="s">
        <v>62</v>
      </c>
      <c r="P7" s="35" t="s">
        <v>89</v>
      </c>
      <c r="Q7" s="35" t="s">
        <v>61</v>
      </c>
      <c r="R7" s="35" t="s">
        <v>62</v>
      </c>
      <c r="S7" s="35" t="s">
        <v>89</v>
      </c>
      <c r="T7" s="28" t="s">
        <v>49</v>
      </c>
    </row>
    <row r="8" spans="2:20" ht="12" customHeight="1">
      <c r="B8" s="29"/>
      <c r="C8" s="165"/>
      <c r="D8" s="166"/>
      <c r="E8" s="30" t="s">
        <v>5</v>
      </c>
      <c r="F8" s="30" t="s">
        <v>6</v>
      </c>
      <c r="G8" s="30" t="s">
        <v>7</v>
      </c>
      <c r="H8" s="69" t="s">
        <v>5</v>
      </c>
      <c r="I8" s="30" t="s">
        <v>6</v>
      </c>
      <c r="J8" s="70" t="s">
        <v>7</v>
      </c>
      <c r="K8" s="30" t="s">
        <v>5</v>
      </c>
      <c r="L8" s="30" t="s">
        <v>6</v>
      </c>
      <c r="M8" s="30" t="s">
        <v>7</v>
      </c>
      <c r="N8" s="30" t="s">
        <v>5</v>
      </c>
      <c r="O8" s="30" t="s">
        <v>6</v>
      </c>
      <c r="P8" s="30" t="s">
        <v>7</v>
      </c>
      <c r="Q8" s="30" t="s">
        <v>5</v>
      </c>
      <c r="R8" s="30" t="s">
        <v>6</v>
      </c>
      <c r="S8" s="30" t="s">
        <v>7</v>
      </c>
      <c r="T8" s="31"/>
    </row>
    <row r="9" spans="2:20" ht="26.25" customHeight="1">
      <c r="B9" s="58">
        <v>1</v>
      </c>
      <c r="C9" s="88" t="s">
        <v>63</v>
      </c>
      <c r="D9" s="81"/>
      <c r="E9" s="84">
        <v>7747</v>
      </c>
      <c r="F9" s="42">
        <v>57.4</v>
      </c>
      <c r="G9" s="84">
        <v>44425</v>
      </c>
      <c r="H9" s="84">
        <v>5701</v>
      </c>
      <c r="I9" s="42">
        <v>58.2</v>
      </c>
      <c r="J9" s="84">
        <v>33152</v>
      </c>
      <c r="K9" s="84">
        <v>2001</v>
      </c>
      <c r="L9" s="42">
        <v>55.4</v>
      </c>
      <c r="M9" s="84">
        <v>11075</v>
      </c>
      <c r="N9" s="84">
        <v>5017</v>
      </c>
      <c r="O9" s="42">
        <v>58.7</v>
      </c>
      <c r="P9" s="84">
        <v>29459</v>
      </c>
      <c r="Q9" s="84">
        <v>269</v>
      </c>
      <c r="R9" s="42">
        <v>46.9</v>
      </c>
      <c r="S9" s="84">
        <v>1262</v>
      </c>
      <c r="T9" s="78">
        <v>1</v>
      </c>
    </row>
    <row r="10" spans="2:20" ht="26.25" customHeight="1">
      <c r="B10" s="58">
        <v>2</v>
      </c>
      <c r="C10" s="88" t="s">
        <v>64</v>
      </c>
      <c r="D10" s="81"/>
      <c r="E10" s="84">
        <v>2820</v>
      </c>
      <c r="F10" s="42">
        <v>48.2</v>
      </c>
      <c r="G10" s="84">
        <v>13593</v>
      </c>
      <c r="H10" s="84">
        <v>1846</v>
      </c>
      <c r="I10" s="42">
        <v>46.2</v>
      </c>
      <c r="J10" s="84">
        <v>8530</v>
      </c>
      <c r="K10" s="84">
        <v>960</v>
      </c>
      <c r="L10" s="42">
        <v>51.9</v>
      </c>
      <c r="M10" s="84">
        <v>4981</v>
      </c>
      <c r="N10" s="84">
        <v>1818</v>
      </c>
      <c r="O10" s="42">
        <v>46.3</v>
      </c>
      <c r="P10" s="84">
        <v>8411</v>
      </c>
      <c r="Q10" s="84">
        <v>23</v>
      </c>
      <c r="R10" s="42">
        <v>42.5</v>
      </c>
      <c r="S10" s="84">
        <v>97</v>
      </c>
      <c r="T10" s="79">
        <v>2</v>
      </c>
    </row>
    <row r="11" spans="2:20" ht="26.25" customHeight="1">
      <c r="B11" s="58">
        <v>3</v>
      </c>
      <c r="C11" s="88" t="s">
        <v>65</v>
      </c>
      <c r="D11" s="81"/>
      <c r="E11" s="84" t="s">
        <v>56</v>
      </c>
      <c r="F11" s="42" t="s">
        <v>56</v>
      </c>
      <c r="G11" s="84" t="s">
        <v>56</v>
      </c>
      <c r="H11" s="84" t="s">
        <v>56</v>
      </c>
      <c r="I11" s="42" t="s">
        <v>56</v>
      </c>
      <c r="J11" s="84" t="s">
        <v>56</v>
      </c>
      <c r="K11" s="84" t="s">
        <v>56</v>
      </c>
      <c r="L11" s="42" t="s">
        <v>56</v>
      </c>
      <c r="M11" s="84" t="s">
        <v>56</v>
      </c>
      <c r="N11" s="84" t="s">
        <v>56</v>
      </c>
      <c r="O11" s="42" t="s">
        <v>56</v>
      </c>
      <c r="P11" s="84" t="s">
        <v>56</v>
      </c>
      <c r="Q11" s="84" t="s">
        <v>86</v>
      </c>
      <c r="R11" s="42" t="s">
        <v>86</v>
      </c>
      <c r="S11" s="84" t="s">
        <v>86</v>
      </c>
      <c r="T11" s="79">
        <v>3</v>
      </c>
    </row>
    <row r="12" spans="2:20" ht="26.25" customHeight="1">
      <c r="B12" s="58">
        <v>4</v>
      </c>
      <c r="C12" s="88" t="s">
        <v>66</v>
      </c>
      <c r="D12" s="81"/>
      <c r="E12" s="84" t="s">
        <v>56</v>
      </c>
      <c r="F12" s="42" t="s">
        <v>56</v>
      </c>
      <c r="G12" s="84" t="s">
        <v>56</v>
      </c>
      <c r="H12" s="84" t="s">
        <v>56</v>
      </c>
      <c r="I12" s="42" t="s">
        <v>56</v>
      </c>
      <c r="J12" s="84" t="s">
        <v>56</v>
      </c>
      <c r="K12" s="84" t="s">
        <v>56</v>
      </c>
      <c r="L12" s="42" t="s">
        <v>56</v>
      </c>
      <c r="M12" s="84" t="s">
        <v>56</v>
      </c>
      <c r="N12" s="84" t="s">
        <v>56</v>
      </c>
      <c r="O12" s="42" t="s">
        <v>56</v>
      </c>
      <c r="P12" s="84" t="s">
        <v>56</v>
      </c>
      <c r="Q12" s="84" t="s">
        <v>86</v>
      </c>
      <c r="R12" s="42" t="s">
        <v>86</v>
      </c>
      <c r="S12" s="84" t="s">
        <v>86</v>
      </c>
      <c r="T12" s="79">
        <v>4</v>
      </c>
    </row>
    <row r="13" spans="2:20" ht="26.25" customHeight="1">
      <c r="B13" s="58">
        <v>5</v>
      </c>
      <c r="C13" s="88" t="s">
        <v>67</v>
      </c>
      <c r="D13" s="81"/>
      <c r="E13" s="84">
        <v>1186</v>
      </c>
      <c r="F13" s="42">
        <v>70.3</v>
      </c>
      <c r="G13" s="84">
        <v>8330</v>
      </c>
      <c r="H13" s="84">
        <v>744</v>
      </c>
      <c r="I13" s="42">
        <v>74.5</v>
      </c>
      <c r="J13" s="84">
        <v>5537</v>
      </c>
      <c r="K13" s="84">
        <v>442</v>
      </c>
      <c r="L13" s="42">
        <v>63.2</v>
      </c>
      <c r="M13" s="84">
        <v>2793</v>
      </c>
      <c r="N13" s="84">
        <v>713</v>
      </c>
      <c r="O13" s="42">
        <v>76</v>
      </c>
      <c r="P13" s="84">
        <v>5417</v>
      </c>
      <c r="Q13" s="84" t="s">
        <v>56</v>
      </c>
      <c r="R13" s="42" t="s">
        <v>56</v>
      </c>
      <c r="S13" s="84" t="s">
        <v>56</v>
      </c>
      <c r="T13" s="79">
        <v>5</v>
      </c>
    </row>
    <row r="14" spans="2:20" ht="26.25" customHeight="1">
      <c r="B14" s="58">
        <v>6</v>
      </c>
      <c r="C14" s="88" t="s">
        <v>101</v>
      </c>
      <c r="D14" s="81"/>
      <c r="E14" s="84">
        <v>2810</v>
      </c>
      <c r="F14" s="42">
        <v>58.9</v>
      </c>
      <c r="G14" s="84">
        <v>16536</v>
      </c>
      <c r="H14" s="84">
        <v>1829</v>
      </c>
      <c r="I14" s="42">
        <v>62.3</v>
      </c>
      <c r="J14" s="84">
        <v>11392</v>
      </c>
      <c r="K14" s="84">
        <v>980</v>
      </c>
      <c r="L14" s="42">
        <v>52.5</v>
      </c>
      <c r="M14" s="84">
        <v>5145</v>
      </c>
      <c r="N14" s="84">
        <v>1664</v>
      </c>
      <c r="O14" s="42">
        <v>62.1</v>
      </c>
      <c r="P14" s="84">
        <v>10334</v>
      </c>
      <c r="Q14" s="84" t="s">
        <v>56</v>
      </c>
      <c r="R14" s="42" t="s">
        <v>56</v>
      </c>
      <c r="S14" s="84" t="s">
        <v>56</v>
      </c>
      <c r="T14" s="79">
        <v>6</v>
      </c>
    </row>
    <row r="15" spans="2:20" ht="26.25" customHeight="1">
      <c r="B15" s="58">
        <v>7</v>
      </c>
      <c r="C15" s="88" t="s">
        <v>68</v>
      </c>
      <c r="D15" s="81"/>
      <c r="E15" s="84">
        <v>22977</v>
      </c>
      <c r="F15" s="42">
        <v>62.3</v>
      </c>
      <c r="G15" s="84">
        <v>143213</v>
      </c>
      <c r="H15" s="84">
        <v>14253</v>
      </c>
      <c r="I15" s="42">
        <v>66</v>
      </c>
      <c r="J15" s="84">
        <v>94112</v>
      </c>
      <c r="K15" s="84">
        <v>8724</v>
      </c>
      <c r="L15" s="42">
        <v>56.3</v>
      </c>
      <c r="M15" s="84">
        <v>49102</v>
      </c>
      <c r="N15" s="84">
        <v>12994</v>
      </c>
      <c r="O15" s="42">
        <v>67</v>
      </c>
      <c r="P15" s="84">
        <v>87021</v>
      </c>
      <c r="Q15" s="84">
        <v>806</v>
      </c>
      <c r="R15" s="42">
        <v>51.1</v>
      </c>
      <c r="S15" s="84">
        <v>4116</v>
      </c>
      <c r="T15" s="79">
        <v>7</v>
      </c>
    </row>
    <row r="16" spans="2:20" ht="26.25" customHeight="1">
      <c r="B16" s="58">
        <v>8</v>
      </c>
      <c r="C16" s="88" t="s">
        <v>69</v>
      </c>
      <c r="D16" s="81"/>
      <c r="E16" s="84">
        <v>19776</v>
      </c>
      <c r="F16" s="42">
        <v>59.4</v>
      </c>
      <c r="G16" s="84">
        <v>117484</v>
      </c>
      <c r="H16" s="84">
        <v>13031</v>
      </c>
      <c r="I16" s="42">
        <v>62.9</v>
      </c>
      <c r="J16" s="84">
        <v>81923</v>
      </c>
      <c r="K16" s="84">
        <v>6628</v>
      </c>
      <c r="L16" s="42">
        <v>52.6</v>
      </c>
      <c r="M16" s="84">
        <v>34840</v>
      </c>
      <c r="N16" s="84">
        <v>11354</v>
      </c>
      <c r="O16" s="42">
        <v>65</v>
      </c>
      <c r="P16" s="84">
        <v>73840</v>
      </c>
      <c r="Q16" s="84">
        <v>932</v>
      </c>
      <c r="R16" s="42">
        <v>38.8</v>
      </c>
      <c r="S16" s="84">
        <v>3619</v>
      </c>
      <c r="T16" s="79">
        <v>8</v>
      </c>
    </row>
    <row r="17" spans="2:20" ht="26.25" customHeight="1">
      <c r="B17" s="58">
        <v>9</v>
      </c>
      <c r="C17" s="88" t="s">
        <v>70</v>
      </c>
      <c r="D17" s="81"/>
      <c r="E17" s="84">
        <v>14713</v>
      </c>
      <c r="F17" s="42">
        <v>51.6</v>
      </c>
      <c r="G17" s="84">
        <v>75883</v>
      </c>
      <c r="H17" s="84">
        <v>7528</v>
      </c>
      <c r="I17" s="42">
        <v>56.2</v>
      </c>
      <c r="J17" s="84">
        <v>42274</v>
      </c>
      <c r="K17" s="84">
        <v>7185</v>
      </c>
      <c r="L17" s="42">
        <v>46.8</v>
      </c>
      <c r="M17" s="84">
        <v>33608</v>
      </c>
      <c r="N17" s="84">
        <v>5479</v>
      </c>
      <c r="O17" s="42">
        <v>56.2</v>
      </c>
      <c r="P17" s="84">
        <v>30796</v>
      </c>
      <c r="Q17" s="84">
        <v>260</v>
      </c>
      <c r="R17" s="42" t="s">
        <v>56</v>
      </c>
      <c r="S17" s="84" t="s">
        <v>56</v>
      </c>
      <c r="T17" s="79">
        <v>9</v>
      </c>
    </row>
    <row r="18" spans="2:20" ht="26.25" customHeight="1">
      <c r="B18" s="58">
        <v>10</v>
      </c>
      <c r="C18" s="88" t="s">
        <v>71</v>
      </c>
      <c r="D18" s="81"/>
      <c r="E18" s="84">
        <v>41719</v>
      </c>
      <c r="F18" s="42">
        <v>59.6</v>
      </c>
      <c r="G18" s="84">
        <v>248555</v>
      </c>
      <c r="H18" s="84">
        <v>28012</v>
      </c>
      <c r="I18" s="42">
        <v>61.9</v>
      </c>
      <c r="J18" s="84">
        <v>173362</v>
      </c>
      <c r="K18" s="84">
        <v>13362</v>
      </c>
      <c r="L18" s="42">
        <v>54.6</v>
      </c>
      <c r="M18" s="84">
        <v>72917</v>
      </c>
      <c r="N18" s="84">
        <v>24495</v>
      </c>
      <c r="O18" s="42">
        <v>62.7</v>
      </c>
      <c r="P18" s="84">
        <v>153480</v>
      </c>
      <c r="Q18" s="84">
        <v>1550</v>
      </c>
      <c r="R18" s="42">
        <v>59.5</v>
      </c>
      <c r="S18" s="84">
        <v>9225</v>
      </c>
      <c r="T18" s="79">
        <v>10</v>
      </c>
    </row>
    <row r="19" spans="2:20" ht="26.25" customHeight="1">
      <c r="B19" s="58">
        <v>11</v>
      </c>
      <c r="C19" s="88" t="s">
        <v>72</v>
      </c>
      <c r="D19" s="81"/>
      <c r="E19" s="84">
        <v>40657</v>
      </c>
      <c r="F19" s="42">
        <v>60.5</v>
      </c>
      <c r="G19" s="84">
        <v>243348</v>
      </c>
      <c r="H19" s="84">
        <v>25840</v>
      </c>
      <c r="I19" s="42">
        <v>64</v>
      </c>
      <c r="J19" s="84">
        <v>165248</v>
      </c>
      <c r="K19" s="84">
        <v>14068</v>
      </c>
      <c r="L19" s="42">
        <v>54.3</v>
      </c>
      <c r="M19" s="84">
        <v>76379</v>
      </c>
      <c r="N19" s="84">
        <v>23409</v>
      </c>
      <c r="O19" s="42">
        <v>65.2</v>
      </c>
      <c r="P19" s="84">
        <v>152578</v>
      </c>
      <c r="Q19" s="84">
        <v>1204</v>
      </c>
      <c r="R19" s="42">
        <v>54.4</v>
      </c>
      <c r="S19" s="84">
        <v>6554</v>
      </c>
      <c r="T19" s="79">
        <v>11</v>
      </c>
    </row>
    <row r="20" spans="2:20" ht="26.25" customHeight="1">
      <c r="B20" s="58">
        <v>12</v>
      </c>
      <c r="C20" s="88" t="s">
        <v>73</v>
      </c>
      <c r="D20" s="81"/>
      <c r="E20" s="84">
        <v>12144</v>
      </c>
      <c r="F20" s="42">
        <v>42.6</v>
      </c>
      <c r="G20" s="84">
        <v>51739</v>
      </c>
      <c r="H20" s="84">
        <v>5329</v>
      </c>
      <c r="I20" s="42">
        <v>48.8</v>
      </c>
      <c r="J20" s="84">
        <v>26025</v>
      </c>
      <c r="K20" s="84">
        <v>6811</v>
      </c>
      <c r="L20" s="42">
        <v>37.7</v>
      </c>
      <c r="M20" s="84">
        <v>25692</v>
      </c>
      <c r="N20" s="84">
        <v>4229</v>
      </c>
      <c r="O20" s="42">
        <v>50.4</v>
      </c>
      <c r="P20" s="84">
        <v>21294</v>
      </c>
      <c r="Q20" s="84">
        <v>53</v>
      </c>
      <c r="R20" s="42">
        <v>23.7</v>
      </c>
      <c r="S20" s="84">
        <v>126</v>
      </c>
      <c r="T20" s="79">
        <v>12</v>
      </c>
    </row>
    <row r="21" spans="2:20" ht="26.25" customHeight="1">
      <c r="B21" s="58">
        <v>13</v>
      </c>
      <c r="C21" s="88" t="s">
        <v>74</v>
      </c>
      <c r="D21" s="81"/>
      <c r="E21" s="84">
        <v>23503</v>
      </c>
      <c r="F21" s="42">
        <v>62.9</v>
      </c>
      <c r="G21" s="84">
        <v>147749</v>
      </c>
      <c r="H21" s="84">
        <v>15070</v>
      </c>
      <c r="I21" s="42">
        <v>67</v>
      </c>
      <c r="J21" s="84">
        <v>100997</v>
      </c>
      <c r="K21" s="84">
        <v>8287</v>
      </c>
      <c r="L21" s="42">
        <v>55.7</v>
      </c>
      <c r="M21" s="84">
        <v>46117</v>
      </c>
      <c r="N21" s="84">
        <v>12972</v>
      </c>
      <c r="O21" s="42">
        <v>68.5</v>
      </c>
      <c r="P21" s="84">
        <v>88811</v>
      </c>
      <c r="Q21" s="84">
        <v>1018</v>
      </c>
      <c r="R21" s="42">
        <v>57.4</v>
      </c>
      <c r="S21" s="84">
        <v>5839</v>
      </c>
      <c r="T21" s="79">
        <v>13</v>
      </c>
    </row>
    <row r="22" spans="2:20" ht="26.25" customHeight="1">
      <c r="B22" s="58">
        <v>14</v>
      </c>
      <c r="C22" s="88" t="s">
        <v>75</v>
      </c>
      <c r="D22" s="81"/>
      <c r="E22" s="84">
        <v>34335</v>
      </c>
      <c r="F22" s="42">
        <v>58.1</v>
      </c>
      <c r="G22" s="84">
        <v>199172</v>
      </c>
      <c r="H22" s="84">
        <v>22977</v>
      </c>
      <c r="I22" s="42">
        <v>59.4</v>
      </c>
      <c r="J22" s="84">
        <v>136399</v>
      </c>
      <c r="K22" s="84">
        <v>11071</v>
      </c>
      <c r="L22" s="42">
        <v>55.7</v>
      </c>
      <c r="M22" s="84">
        <v>61694</v>
      </c>
      <c r="N22" s="84">
        <v>20867</v>
      </c>
      <c r="O22" s="42">
        <v>60.1</v>
      </c>
      <c r="P22" s="84">
        <v>125326</v>
      </c>
      <c r="Q22" s="84">
        <v>1746</v>
      </c>
      <c r="R22" s="42">
        <v>53</v>
      </c>
      <c r="S22" s="84">
        <v>9252</v>
      </c>
      <c r="T22" s="79">
        <v>14</v>
      </c>
    </row>
    <row r="23" spans="2:20" ht="26.25" customHeight="1">
      <c r="B23" s="58">
        <v>15</v>
      </c>
      <c r="C23" s="88" t="s">
        <v>76</v>
      </c>
      <c r="D23" s="81"/>
      <c r="E23" s="84">
        <v>12143</v>
      </c>
      <c r="F23" s="42">
        <v>39</v>
      </c>
      <c r="G23" s="84">
        <v>47289</v>
      </c>
      <c r="H23" s="84">
        <v>5337</v>
      </c>
      <c r="I23" s="42">
        <v>45</v>
      </c>
      <c r="J23" s="84">
        <v>24022</v>
      </c>
      <c r="K23" s="84">
        <v>6754</v>
      </c>
      <c r="L23" s="42">
        <v>34</v>
      </c>
      <c r="M23" s="84">
        <v>22952</v>
      </c>
      <c r="N23" s="84">
        <v>4997</v>
      </c>
      <c r="O23" s="42">
        <v>45.5</v>
      </c>
      <c r="P23" s="84">
        <v>22759</v>
      </c>
      <c r="Q23" s="84">
        <v>150</v>
      </c>
      <c r="R23" s="42">
        <v>28.3</v>
      </c>
      <c r="S23" s="84">
        <v>424</v>
      </c>
      <c r="T23" s="79">
        <v>15</v>
      </c>
    </row>
    <row r="24" spans="2:20" ht="26.25" customHeight="1">
      <c r="B24" s="58">
        <v>16</v>
      </c>
      <c r="C24" s="88" t="s">
        <v>77</v>
      </c>
      <c r="D24" s="81"/>
      <c r="E24" s="84">
        <v>13951</v>
      </c>
      <c r="F24" s="42">
        <v>49.7</v>
      </c>
      <c r="G24" s="84">
        <v>68874</v>
      </c>
      <c r="H24" s="84">
        <v>8306</v>
      </c>
      <c r="I24" s="42">
        <v>51.6</v>
      </c>
      <c r="J24" s="84">
        <v>42872</v>
      </c>
      <c r="K24" s="84">
        <v>5554</v>
      </c>
      <c r="L24" s="42">
        <v>46.8</v>
      </c>
      <c r="M24" s="84">
        <v>26002</v>
      </c>
      <c r="N24" s="84">
        <v>7221</v>
      </c>
      <c r="O24" s="42">
        <v>52.7</v>
      </c>
      <c r="P24" s="84">
        <v>38075</v>
      </c>
      <c r="Q24" s="84">
        <v>750</v>
      </c>
      <c r="R24" s="42">
        <v>44.1</v>
      </c>
      <c r="S24" s="84">
        <v>3308</v>
      </c>
      <c r="T24" s="79">
        <v>16</v>
      </c>
    </row>
    <row r="25" spans="2:20" ht="26.25" customHeight="1">
      <c r="B25" s="58">
        <v>17</v>
      </c>
      <c r="C25" s="88" t="s">
        <v>78</v>
      </c>
      <c r="D25" s="81"/>
      <c r="E25" s="84">
        <v>32078</v>
      </c>
      <c r="F25" s="42">
        <v>65.5</v>
      </c>
      <c r="G25" s="84">
        <v>208603</v>
      </c>
      <c r="H25" s="84">
        <v>18711</v>
      </c>
      <c r="I25" s="42">
        <v>70.2</v>
      </c>
      <c r="J25" s="84">
        <v>131356</v>
      </c>
      <c r="K25" s="84">
        <v>12917</v>
      </c>
      <c r="L25" s="42">
        <v>58.8</v>
      </c>
      <c r="M25" s="84">
        <v>75971</v>
      </c>
      <c r="N25" s="84">
        <v>17819</v>
      </c>
      <c r="O25" s="42">
        <v>70.9</v>
      </c>
      <c r="P25" s="84">
        <v>126349</v>
      </c>
      <c r="Q25" s="84">
        <v>498</v>
      </c>
      <c r="R25" s="42">
        <v>57.5</v>
      </c>
      <c r="S25" s="84">
        <v>2863</v>
      </c>
      <c r="T25" s="79">
        <v>17</v>
      </c>
    </row>
    <row r="26" spans="2:20" ht="26.25" customHeight="1">
      <c r="B26" s="58">
        <v>18</v>
      </c>
      <c r="C26" s="88" t="s">
        <v>79</v>
      </c>
      <c r="D26" s="81"/>
      <c r="E26" s="84">
        <v>2166</v>
      </c>
      <c r="F26" s="42">
        <v>49.3</v>
      </c>
      <c r="G26" s="84">
        <v>10497</v>
      </c>
      <c r="H26" s="84">
        <v>846.26</v>
      </c>
      <c r="I26" s="42">
        <v>54.5</v>
      </c>
      <c r="J26" s="84">
        <v>4614</v>
      </c>
      <c r="K26" s="84">
        <v>1283</v>
      </c>
      <c r="L26" s="42">
        <v>45.9</v>
      </c>
      <c r="M26" s="84">
        <v>5884</v>
      </c>
      <c r="N26" s="84">
        <v>730</v>
      </c>
      <c r="O26" s="42">
        <v>55.3</v>
      </c>
      <c r="P26" s="84">
        <v>4035</v>
      </c>
      <c r="Q26" s="84" t="s">
        <v>56</v>
      </c>
      <c r="R26" s="42" t="s">
        <v>56</v>
      </c>
      <c r="S26" s="84" t="s">
        <v>56</v>
      </c>
      <c r="T26" s="79">
        <v>18</v>
      </c>
    </row>
    <row r="27" spans="2:20" ht="26.25" customHeight="1">
      <c r="B27" s="58">
        <v>19</v>
      </c>
      <c r="C27" s="88" t="s">
        <v>80</v>
      </c>
      <c r="D27" s="81"/>
      <c r="E27" s="84">
        <v>10782</v>
      </c>
      <c r="F27" s="42">
        <v>49</v>
      </c>
      <c r="G27" s="84">
        <v>52313</v>
      </c>
      <c r="H27" s="84">
        <v>3576</v>
      </c>
      <c r="I27" s="42">
        <v>56.6</v>
      </c>
      <c r="J27" s="84">
        <v>20238</v>
      </c>
      <c r="K27" s="84">
        <v>7083</v>
      </c>
      <c r="L27" s="42">
        <v>45.2</v>
      </c>
      <c r="M27" s="84">
        <v>31981</v>
      </c>
      <c r="N27" s="84">
        <v>3132</v>
      </c>
      <c r="O27" s="42">
        <v>57.3</v>
      </c>
      <c r="P27" s="84">
        <v>17957</v>
      </c>
      <c r="Q27" s="84">
        <v>78</v>
      </c>
      <c r="R27" s="42">
        <v>41.5</v>
      </c>
      <c r="S27" s="84">
        <v>322</v>
      </c>
      <c r="T27" s="79">
        <v>19</v>
      </c>
    </row>
    <row r="28" spans="2:20" ht="26.25" customHeight="1">
      <c r="B28" s="58">
        <v>20</v>
      </c>
      <c r="C28" s="88" t="s">
        <v>81</v>
      </c>
      <c r="D28" s="81"/>
      <c r="E28" s="84">
        <v>18363</v>
      </c>
      <c r="F28" s="42">
        <v>54.8</v>
      </c>
      <c r="G28" s="84">
        <v>98995</v>
      </c>
      <c r="H28" s="84">
        <v>9670</v>
      </c>
      <c r="I28" s="42">
        <v>56.7</v>
      </c>
      <c r="J28" s="84">
        <v>54863</v>
      </c>
      <c r="K28" s="84">
        <v>8071</v>
      </c>
      <c r="L28" s="42">
        <v>51.5</v>
      </c>
      <c r="M28" s="84">
        <v>41579</v>
      </c>
      <c r="N28" s="84">
        <v>8870</v>
      </c>
      <c r="O28" s="42">
        <v>57.6</v>
      </c>
      <c r="P28" s="84">
        <v>51088</v>
      </c>
      <c r="Q28" s="84">
        <v>419</v>
      </c>
      <c r="R28" s="42">
        <v>42.6</v>
      </c>
      <c r="S28" s="84">
        <v>1784</v>
      </c>
      <c r="T28" s="79">
        <v>20</v>
      </c>
    </row>
    <row r="29" spans="2:20" ht="26.25" customHeight="1">
      <c r="B29" s="58">
        <v>21</v>
      </c>
      <c r="C29" s="88" t="s">
        <v>82</v>
      </c>
      <c r="D29" s="81"/>
      <c r="E29" s="84">
        <v>21496</v>
      </c>
      <c r="F29" s="42">
        <v>51.1</v>
      </c>
      <c r="G29" s="84">
        <v>109762</v>
      </c>
      <c r="H29" s="84">
        <v>8576</v>
      </c>
      <c r="I29" s="42">
        <v>57.3</v>
      </c>
      <c r="J29" s="84">
        <v>49157</v>
      </c>
      <c r="K29" s="84">
        <v>12917</v>
      </c>
      <c r="L29" s="42">
        <v>46.9</v>
      </c>
      <c r="M29" s="84">
        <v>60589</v>
      </c>
      <c r="N29" s="84">
        <v>8117</v>
      </c>
      <c r="O29" s="42">
        <v>57.6</v>
      </c>
      <c r="P29" s="84">
        <v>46738</v>
      </c>
      <c r="Q29" s="84">
        <v>8</v>
      </c>
      <c r="R29" s="42" t="s">
        <v>56</v>
      </c>
      <c r="S29" s="84" t="s">
        <v>56</v>
      </c>
      <c r="T29" s="79">
        <v>21</v>
      </c>
    </row>
    <row r="30" spans="2:20" ht="26.25" customHeight="1">
      <c r="B30" s="58">
        <v>22</v>
      </c>
      <c r="C30" s="88" t="s">
        <v>83</v>
      </c>
      <c r="D30" s="81"/>
      <c r="E30" s="84">
        <v>21482</v>
      </c>
      <c r="F30" s="42">
        <v>52.1</v>
      </c>
      <c r="G30" s="84">
        <v>111820</v>
      </c>
      <c r="H30" s="84">
        <v>10776</v>
      </c>
      <c r="I30" s="42">
        <v>55.5</v>
      </c>
      <c r="J30" s="84">
        <v>59773</v>
      </c>
      <c r="K30" s="84">
        <v>10302</v>
      </c>
      <c r="L30" s="42">
        <v>48.6</v>
      </c>
      <c r="M30" s="84">
        <v>50092</v>
      </c>
      <c r="N30" s="84">
        <v>10261</v>
      </c>
      <c r="O30" s="42">
        <v>55.5</v>
      </c>
      <c r="P30" s="84">
        <v>56952</v>
      </c>
      <c r="Q30" s="84">
        <v>112</v>
      </c>
      <c r="R30" s="42" t="s">
        <v>56</v>
      </c>
      <c r="S30" s="84" t="s">
        <v>56</v>
      </c>
      <c r="T30" s="79">
        <v>22</v>
      </c>
    </row>
    <row r="31" spans="2:20" ht="26.25" customHeight="1">
      <c r="B31" s="58">
        <v>23</v>
      </c>
      <c r="C31" s="88" t="s">
        <v>84</v>
      </c>
      <c r="D31" s="81"/>
      <c r="E31" s="84">
        <v>20837</v>
      </c>
      <c r="F31" s="42">
        <v>60.6</v>
      </c>
      <c r="G31" s="84">
        <v>122788</v>
      </c>
      <c r="H31" s="84">
        <v>12388</v>
      </c>
      <c r="I31" s="42">
        <v>63.7</v>
      </c>
      <c r="J31" s="84">
        <v>78860</v>
      </c>
      <c r="K31" s="84">
        <v>5932</v>
      </c>
      <c r="L31" s="42">
        <v>52</v>
      </c>
      <c r="M31" s="84">
        <v>30843</v>
      </c>
      <c r="N31" s="84">
        <v>11620</v>
      </c>
      <c r="O31" s="42">
        <v>63.8</v>
      </c>
      <c r="P31" s="84">
        <v>74120</v>
      </c>
      <c r="Q31" s="84">
        <v>250</v>
      </c>
      <c r="R31" s="42" t="s">
        <v>56</v>
      </c>
      <c r="S31" s="84" t="s">
        <v>56</v>
      </c>
      <c r="T31" s="79">
        <v>23</v>
      </c>
    </row>
    <row r="32" spans="2:20" ht="26.25" customHeight="1">
      <c r="B32" s="59">
        <v>24</v>
      </c>
      <c r="C32" s="89" t="s">
        <v>85</v>
      </c>
      <c r="D32" s="82"/>
      <c r="E32" s="85">
        <v>377745</v>
      </c>
      <c r="F32" s="66">
        <v>57</v>
      </c>
      <c r="G32" s="85">
        <v>2141313</v>
      </c>
      <c r="H32" s="85">
        <v>220382</v>
      </c>
      <c r="I32" s="66">
        <v>61</v>
      </c>
      <c r="J32" s="85">
        <v>1344928</v>
      </c>
      <c r="K32" s="85">
        <v>151356</v>
      </c>
      <c r="L32" s="66">
        <v>50.9</v>
      </c>
      <c r="M32" s="85">
        <v>770362</v>
      </c>
      <c r="N32" s="85">
        <v>197814</v>
      </c>
      <c r="O32" s="66">
        <v>61.9</v>
      </c>
      <c r="P32" s="85">
        <v>1225060</v>
      </c>
      <c r="Q32" s="85">
        <v>10204</v>
      </c>
      <c r="R32" s="66">
        <v>51.6</v>
      </c>
      <c r="S32" s="85">
        <v>52600</v>
      </c>
      <c r="T32" s="80">
        <v>24</v>
      </c>
    </row>
    <row r="33" spans="2:21" ht="6" customHeight="1">
      <c r="B33" s="61"/>
      <c r="C33" s="40"/>
      <c r="D33" s="45"/>
      <c r="E33" s="41"/>
      <c r="F33" s="43"/>
      <c r="G33" s="41"/>
      <c r="H33" s="41"/>
      <c r="I33" s="43"/>
      <c r="J33" s="41"/>
      <c r="K33" s="41"/>
      <c r="L33" s="43"/>
      <c r="M33" s="41"/>
      <c r="N33" s="41"/>
      <c r="O33" s="43"/>
      <c r="P33" s="41"/>
      <c r="Q33" s="41"/>
      <c r="R33" s="43"/>
      <c r="S33" s="41"/>
      <c r="T33" s="62"/>
      <c r="U33" s="39"/>
    </row>
    <row r="34" spans="2:21" ht="11.25" customHeight="1">
      <c r="B34" s="32" t="s">
        <v>142</v>
      </c>
      <c r="C34" s="40"/>
      <c r="D34" s="45"/>
      <c r="E34" s="65"/>
      <c r="F34" s="66"/>
      <c r="G34" s="65"/>
      <c r="H34" s="65"/>
      <c r="I34" s="66"/>
      <c r="J34" s="65"/>
      <c r="K34" s="65"/>
      <c r="L34" s="66"/>
      <c r="M34" s="65"/>
      <c r="N34" s="65"/>
      <c r="O34" s="66"/>
      <c r="P34" s="65"/>
      <c r="Q34" s="65"/>
      <c r="R34" s="66"/>
      <c r="S34" s="65"/>
      <c r="T34" s="62"/>
      <c r="U34" s="39"/>
    </row>
    <row r="35" spans="2:21" ht="11.25" customHeight="1">
      <c r="B35" s="61"/>
      <c r="C35" s="40"/>
      <c r="D35" s="45"/>
      <c r="E35" s="65"/>
      <c r="F35" s="66"/>
      <c r="G35" s="65"/>
      <c r="H35" s="65"/>
      <c r="I35" s="66"/>
      <c r="J35" s="65"/>
      <c r="K35" s="65"/>
      <c r="L35" s="66"/>
      <c r="M35" s="65"/>
      <c r="N35" s="65"/>
      <c r="O35" s="66"/>
      <c r="P35" s="65"/>
      <c r="Q35" s="65"/>
      <c r="R35" s="66"/>
      <c r="S35" s="65"/>
      <c r="T35" s="62"/>
      <c r="U35" s="39"/>
    </row>
    <row r="36" spans="1:21" ht="12.75">
      <c r="A36" s="167" t="s">
        <v>42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 t="s">
        <v>43</v>
      </c>
      <c r="L36" s="168"/>
      <c r="M36" s="168"/>
      <c r="N36" s="168"/>
      <c r="O36" s="168"/>
      <c r="P36" s="168"/>
      <c r="Q36" s="168"/>
      <c r="R36" s="168"/>
      <c r="S36" s="168"/>
      <c r="T36" s="168"/>
      <c r="U36" s="168"/>
    </row>
    <row r="38" spans="7:19" ht="12.75">
      <c r="G38" s="33"/>
      <c r="J38" s="56" t="s">
        <v>200</v>
      </c>
      <c r="K38" s="57" t="s">
        <v>143</v>
      </c>
      <c r="M38" s="33"/>
      <c r="P38" s="33"/>
      <c r="S38" s="33"/>
    </row>
    <row r="40" spans="2:20" ht="12" customHeight="1">
      <c r="B40" s="18"/>
      <c r="C40" s="161" t="s">
        <v>97</v>
      </c>
      <c r="D40" s="162"/>
      <c r="E40" s="181" t="s">
        <v>50</v>
      </c>
      <c r="F40" s="182"/>
      <c r="G40" s="183"/>
      <c r="H40" s="184" t="s">
        <v>51</v>
      </c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  <c r="T40" s="21"/>
    </row>
    <row r="41" spans="2:20" ht="12.75" customHeight="1">
      <c r="B41" s="22" t="s">
        <v>48</v>
      </c>
      <c r="C41" s="163"/>
      <c r="D41" s="164"/>
      <c r="E41" s="63" t="s">
        <v>53</v>
      </c>
      <c r="F41" s="63"/>
      <c r="G41" s="63"/>
      <c r="H41" s="71" t="s">
        <v>54</v>
      </c>
      <c r="I41" s="23"/>
      <c r="J41" s="63"/>
      <c r="K41" s="23" t="s">
        <v>55</v>
      </c>
      <c r="L41" s="23"/>
      <c r="M41" s="60"/>
      <c r="N41" s="23" t="s">
        <v>102</v>
      </c>
      <c r="O41" s="23"/>
      <c r="P41" s="60"/>
      <c r="Q41" s="71" t="s">
        <v>110</v>
      </c>
      <c r="R41" s="63"/>
      <c r="S41" s="60"/>
      <c r="T41" s="25" t="s">
        <v>48</v>
      </c>
    </row>
    <row r="42" spans="2:20" ht="24.75" customHeight="1">
      <c r="B42" s="26" t="s">
        <v>49</v>
      </c>
      <c r="C42" s="163"/>
      <c r="D42" s="164"/>
      <c r="E42" s="35" t="s">
        <v>61</v>
      </c>
      <c r="F42" s="35" t="s">
        <v>62</v>
      </c>
      <c r="G42" s="64" t="s">
        <v>89</v>
      </c>
      <c r="H42" s="35" t="s">
        <v>61</v>
      </c>
      <c r="I42" s="35" t="s">
        <v>62</v>
      </c>
      <c r="J42" s="36" t="s">
        <v>89</v>
      </c>
      <c r="K42" s="35" t="s">
        <v>61</v>
      </c>
      <c r="L42" s="35" t="s">
        <v>62</v>
      </c>
      <c r="M42" s="35" t="s">
        <v>89</v>
      </c>
      <c r="N42" s="35" t="s">
        <v>61</v>
      </c>
      <c r="O42" s="35" t="s">
        <v>62</v>
      </c>
      <c r="P42" s="35" t="s">
        <v>89</v>
      </c>
      <c r="Q42" s="35" t="s">
        <v>61</v>
      </c>
      <c r="R42" s="35" t="s">
        <v>62</v>
      </c>
      <c r="S42" s="35" t="s">
        <v>89</v>
      </c>
      <c r="T42" s="28" t="s">
        <v>49</v>
      </c>
    </row>
    <row r="43" spans="2:20" ht="12.75">
      <c r="B43" s="29"/>
      <c r="C43" s="165"/>
      <c r="D43" s="166"/>
      <c r="E43" s="30" t="s">
        <v>5</v>
      </c>
      <c r="F43" s="30" t="s">
        <v>6</v>
      </c>
      <c r="G43" s="30" t="s">
        <v>7</v>
      </c>
      <c r="H43" s="69" t="s">
        <v>5</v>
      </c>
      <c r="I43" s="30" t="s">
        <v>6</v>
      </c>
      <c r="J43" s="70" t="s">
        <v>7</v>
      </c>
      <c r="K43" s="30" t="s">
        <v>5</v>
      </c>
      <c r="L43" s="30" t="s">
        <v>6</v>
      </c>
      <c r="M43" s="30" t="s">
        <v>7</v>
      </c>
      <c r="N43" s="30" t="s">
        <v>5</v>
      </c>
      <c r="O43" s="30" t="s">
        <v>6</v>
      </c>
      <c r="P43" s="30" t="s">
        <v>7</v>
      </c>
      <c r="Q43" s="30" t="s">
        <v>5</v>
      </c>
      <c r="R43" s="30" t="s">
        <v>6</v>
      </c>
      <c r="S43" s="30" t="s">
        <v>7</v>
      </c>
      <c r="T43" s="31"/>
    </row>
    <row r="44" spans="2:20" ht="26.25" customHeight="1">
      <c r="B44" s="58">
        <v>1</v>
      </c>
      <c r="C44" s="88" t="s">
        <v>63</v>
      </c>
      <c r="D44" s="83"/>
      <c r="E44" s="84">
        <v>362</v>
      </c>
      <c r="F44" s="42">
        <v>58.6</v>
      </c>
      <c r="G44" s="84">
        <v>2120</v>
      </c>
      <c r="H44" s="84">
        <v>511</v>
      </c>
      <c r="I44" s="42">
        <v>57.9</v>
      </c>
      <c r="J44" s="84">
        <v>2954</v>
      </c>
      <c r="K44" s="84">
        <v>1286</v>
      </c>
      <c r="L44" s="42">
        <v>53.7</v>
      </c>
      <c r="M44" s="84">
        <v>6910</v>
      </c>
      <c r="N44" s="84">
        <v>80</v>
      </c>
      <c r="O44" s="42" t="s">
        <v>56</v>
      </c>
      <c r="P44" s="84" t="s">
        <v>56</v>
      </c>
      <c r="Q44" s="84">
        <v>120</v>
      </c>
      <c r="R44" s="90">
        <v>52.1</v>
      </c>
      <c r="S44" s="92">
        <v>626</v>
      </c>
      <c r="T44" s="78">
        <v>1</v>
      </c>
    </row>
    <row r="45" spans="2:20" ht="26.25" customHeight="1">
      <c r="B45" s="58">
        <v>2</v>
      </c>
      <c r="C45" s="88" t="s">
        <v>64</v>
      </c>
      <c r="D45" s="81"/>
      <c r="E45" s="84" t="s">
        <v>86</v>
      </c>
      <c r="F45" s="42" t="s">
        <v>86</v>
      </c>
      <c r="G45" s="84" t="s">
        <v>86</v>
      </c>
      <c r="H45" s="84">
        <v>416</v>
      </c>
      <c r="I45" s="42">
        <v>53.5</v>
      </c>
      <c r="J45" s="84">
        <v>2225</v>
      </c>
      <c r="K45" s="84">
        <v>282</v>
      </c>
      <c r="L45" s="42" t="s">
        <v>56</v>
      </c>
      <c r="M45" s="84" t="s">
        <v>56</v>
      </c>
      <c r="N45" s="84" t="s">
        <v>56</v>
      </c>
      <c r="O45" s="42" t="s">
        <v>56</v>
      </c>
      <c r="P45" s="84" t="s">
        <v>56</v>
      </c>
      <c r="Q45" s="84">
        <v>256</v>
      </c>
      <c r="R45" s="42">
        <v>56.4</v>
      </c>
      <c r="S45" s="84">
        <v>1444</v>
      </c>
      <c r="T45" s="79">
        <v>2</v>
      </c>
    </row>
    <row r="46" spans="2:20" ht="26.25" customHeight="1">
      <c r="B46" s="58">
        <v>3</v>
      </c>
      <c r="C46" s="88" t="s">
        <v>65</v>
      </c>
      <c r="D46" s="81"/>
      <c r="E46" s="84" t="s">
        <v>86</v>
      </c>
      <c r="F46" s="42" t="s">
        <v>86</v>
      </c>
      <c r="G46" s="84" t="s">
        <v>86</v>
      </c>
      <c r="H46" s="84" t="s">
        <v>56</v>
      </c>
      <c r="I46" s="42" t="s">
        <v>56</v>
      </c>
      <c r="J46" s="84" t="s">
        <v>56</v>
      </c>
      <c r="K46" s="84">
        <v>16</v>
      </c>
      <c r="L46" s="42" t="s">
        <v>56</v>
      </c>
      <c r="M46" s="84" t="s">
        <v>56</v>
      </c>
      <c r="N46" s="84" t="s">
        <v>86</v>
      </c>
      <c r="O46" s="42" t="s">
        <v>86</v>
      </c>
      <c r="P46" s="84" t="s">
        <v>86</v>
      </c>
      <c r="Q46" s="84" t="s">
        <v>56</v>
      </c>
      <c r="R46" s="42" t="s">
        <v>56</v>
      </c>
      <c r="S46" s="84" t="s">
        <v>56</v>
      </c>
      <c r="T46" s="79">
        <v>3</v>
      </c>
    </row>
    <row r="47" spans="2:20" ht="26.25" customHeight="1">
      <c r="B47" s="58">
        <v>4</v>
      </c>
      <c r="C47" s="88" t="s">
        <v>66</v>
      </c>
      <c r="D47" s="81"/>
      <c r="E47" s="84" t="s">
        <v>86</v>
      </c>
      <c r="F47" s="42" t="s">
        <v>86</v>
      </c>
      <c r="G47" s="84" t="s">
        <v>86</v>
      </c>
      <c r="H47" s="84" t="s">
        <v>56</v>
      </c>
      <c r="I47" s="42" t="s">
        <v>56</v>
      </c>
      <c r="J47" s="84" t="s">
        <v>56</v>
      </c>
      <c r="K47" s="84" t="s">
        <v>86</v>
      </c>
      <c r="L47" s="42" t="s">
        <v>86</v>
      </c>
      <c r="M47" s="84" t="s">
        <v>86</v>
      </c>
      <c r="N47" s="84" t="s">
        <v>86</v>
      </c>
      <c r="O47" s="42" t="s">
        <v>86</v>
      </c>
      <c r="P47" s="84" t="s">
        <v>86</v>
      </c>
      <c r="Q47" s="84" t="s">
        <v>56</v>
      </c>
      <c r="R47" s="42" t="s">
        <v>56</v>
      </c>
      <c r="S47" s="84" t="s">
        <v>56</v>
      </c>
      <c r="T47" s="79">
        <v>4</v>
      </c>
    </row>
    <row r="48" spans="2:20" ht="26.25" customHeight="1">
      <c r="B48" s="58">
        <v>5</v>
      </c>
      <c r="C48" s="88" t="s">
        <v>67</v>
      </c>
      <c r="D48" s="81"/>
      <c r="E48" s="84" t="s">
        <v>56</v>
      </c>
      <c r="F48" s="42" t="s">
        <v>56</v>
      </c>
      <c r="G48" s="84" t="s">
        <v>56</v>
      </c>
      <c r="H48" s="84">
        <v>153</v>
      </c>
      <c r="I48" s="42">
        <v>62.5</v>
      </c>
      <c r="J48" s="84">
        <v>956</v>
      </c>
      <c r="K48" s="84">
        <v>267</v>
      </c>
      <c r="L48" s="42">
        <v>62.9</v>
      </c>
      <c r="M48" s="84">
        <v>1679</v>
      </c>
      <c r="N48" s="84" t="s">
        <v>56</v>
      </c>
      <c r="O48" s="42" t="s">
        <v>56</v>
      </c>
      <c r="P48" s="84" t="s">
        <v>56</v>
      </c>
      <c r="Q48" s="84" t="s">
        <v>56</v>
      </c>
      <c r="R48" s="42" t="s">
        <v>56</v>
      </c>
      <c r="S48" s="84" t="s">
        <v>56</v>
      </c>
      <c r="T48" s="79">
        <v>5</v>
      </c>
    </row>
    <row r="49" spans="2:20" ht="26.25" customHeight="1">
      <c r="B49" s="58">
        <v>6</v>
      </c>
      <c r="C49" s="88" t="s">
        <v>101</v>
      </c>
      <c r="D49" s="81"/>
      <c r="E49" s="84" t="s">
        <v>56</v>
      </c>
      <c r="F49" s="42" t="s">
        <v>56</v>
      </c>
      <c r="G49" s="84" t="s">
        <v>56</v>
      </c>
      <c r="H49" s="84">
        <v>321</v>
      </c>
      <c r="I49" s="42">
        <v>50.9</v>
      </c>
      <c r="J49" s="84">
        <v>1631</v>
      </c>
      <c r="K49" s="84">
        <v>423</v>
      </c>
      <c r="L49" s="42">
        <v>50.7</v>
      </c>
      <c r="M49" s="84">
        <v>2142</v>
      </c>
      <c r="N49" s="84">
        <v>161</v>
      </c>
      <c r="O49" s="42">
        <v>61</v>
      </c>
      <c r="P49" s="84">
        <v>981</v>
      </c>
      <c r="Q49" s="84">
        <v>76</v>
      </c>
      <c r="R49" s="42" t="s">
        <v>56</v>
      </c>
      <c r="S49" s="84" t="s">
        <v>56</v>
      </c>
      <c r="T49" s="79">
        <v>6</v>
      </c>
    </row>
    <row r="50" spans="2:20" ht="26.25" customHeight="1">
      <c r="B50" s="58">
        <v>7</v>
      </c>
      <c r="C50" s="88" t="s">
        <v>68</v>
      </c>
      <c r="D50" s="81"/>
      <c r="E50" s="84">
        <v>342</v>
      </c>
      <c r="F50" s="42">
        <v>72</v>
      </c>
      <c r="G50" s="84">
        <v>2461</v>
      </c>
      <c r="H50" s="84">
        <v>4794</v>
      </c>
      <c r="I50" s="42">
        <v>56.7</v>
      </c>
      <c r="J50" s="84">
        <v>27159</v>
      </c>
      <c r="K50" s="84">
        <v>2383</v>
      </c>
      <c r="L50" s="42">
        <v>53.2</v>
      </c>
      <c r="M50" s="84">
        <v>12674</v>
      </c>
      <c r="N50" s="84">
        <v>575</v>
      </c>
      <c r="O50" s="42">
        <v>67.3</v>
      </c>
      <c r="P50" s="84">
        <v>3870</v>
      </c>
      <c r="Q50" s="84">
        <v>671</v>
      </c>
      <c r="R50" s="42">
        <v>56.7</v>
      </c>
      <c r="S50" s="84">
        <v>3805</v>
      </c>
      <c r="T50" s="79">
        <v>7</v>
      </c>
    </row>
    <row r="51" spans="2:20" ht="26.25" customHeight="1">
      <c r="B51" s="58">
        <v>8</v>
      </c>
      <c r="C51" s="88" t="s">
        <v>69</v>
      </c>
      <c r="D51" s="81"/>
      <c r="E51" s="84">
        <v>740</v>
      </c>
      <c r="F51" s="42">
        <v>59.9</v>
      </c>
      <c r="G51" s="84">
        <v>4436</v>
      </c>
      <c r="H51" s="84">
        <v>2871</v>
      </c>
      <c r="I51" s="42">
        <v>51.5</v>
      </c>
      <c r="J51" s="84">
        <v>14777</v>
      </c>
      <c r="K51" s="84">
        <v>2544</v>
      </c>
      <c r="L51" s="42">
        <v>51.7</v>
      </c>
      <c r="M51" s="84">
        <v>13142</v>
      </c>
      <c r="N51" s="84">
        <v>728</v>
      </c>
      <c r="O51" s="42">
        <v>61.8</v>
      </c>
      <c r="P51" s="84">
        <v>4497</v>
      </c>
      <c r="Q51" s="84">
        <v>426</v>
      </c>
      <c r="R51" s="42">
        <v>51.3</v>
      </c>
      <c r="S51" s="84">
        <v>2183</v>
      </c>
      <c r="T51" s="79">
        <v>8</v>
      </c>
    </row>
    <row r="52" spans="2:20" ht="26.25" customHeight="1">
      <c r="B52" s="58">
        <v>9</v>
      </c>
      <c r="C52" s="88" t="s">
        <v>70</v>
      </c>
      <c r="D52" s="81"/>
      <c r="E52" s="84">
        <v>1066</v>
      </c>
      <c r="F52" s="42">
        <v>60.3</v>
      </c>
      <c r="G52" s="84">
        <v>6421</v>
      </c>
      <c r="H52" s="84">
        <v>2785</v>
      </c>
      <c r="I52" s="42">
        <v>43.4</v>
      </c>
      <c r="J52" s="84">
        <v>12078</v>
      </c>
      <c r="K52" s="84">
        <v>1614</v>
      </c>
      <c r="L52" s="42">
        <v>44.3</v>
      </c>
      <c r="M52" s="84">
        <v>7147</v>
      </c>
      <c r="N52" s="84">
        <v>1672</v>
      </c>
      <c r="O52" s="42">
        <v>52.1</v>
      </c>
      <c r="P52" s="84">
        <v>8706</v>
      </c>
      <c r="Q52" s="84">
        <v>991</v>
      </c>
      <c r="R52" s="42">
        <v>53.6</v>
      </c>
      <c r="S52" s="84">
        <v>5308</v>
      </c>
      <c r="T52" s="79">
        <v>9</v>
      </c>
    </row>
    <row r="53" spans="2:20" ht="26.25" customHeight="1">
      <c r="B53" s="58">
        <v>10</v>
      </c>
      <c r="C53" s="88" t="s">
        <v>71</v>
      </c>
      <c r="D53" s="81"/>
      <c r="E53" s="84">
        <v>1009</v>
      </c>
      <c r="F53" s="42">
        <v>61.9</v>
      </c>
      <c r="G53" s="84">
        <v>6247</v>
      </c>
      <c r="H53" s="84">
        <v>2788</v>
      </c>
      <c r="I53" s="42">
        <v>53.7</v>
      </c>
      <c r="J53" s="84">
        <v>14969</v>
      </c>
      <c r="K53" s="84">
        <v>9615</v>
      </c>
      <c r="L53" s="42">
        <v>54.6</v>
      </c>
      <c r="M53" s="84">
        <v>52469</v>
      </c>
      <c r="N53" s="84">
        <v>528</v>
      </c>
      <c r="O53" s="42">
        <v>56.1</v>
      </c>
      <c r="P53" s="84">
        <v>2966</v>
      </c>
      <c r="Q53" s="84">
        <v>425</v>
      </c>
      <c r="R53" s="42">
        <v>58.5</v>
      </c>
      <c r="S53" s="84">
        <v>2489</v>
      </c>
      <c r="T53" s="79">
        <v>10</v>
      </c>
    </row>
    <row r="54" spans="2:20" ht="26.25" customHeight="1">
      <c r="B54" s="58">
        <v>11</v>
      </c>
      <c r="C54" s="88" t="s">
        <v>72</v>
      </c>
      <c r="D54" s="81"/>
      <c r="E54" s="84">
        <v>877</v>
      </c>
      <c r="F54" s="42">
        <v>49.6</v>
      </c>
      <c r="G54" s="84">
        <v>4349</v>
      </c>
      <c r="H54" s="84">
        <v>4896</v>
      </c>
      <c r="I54" s="42">
        <v>56.1</v>
      </c>
      <c r="J54" s="84">
        <v>27445</v>
      </c>
      <c r="K54" s="84">
        <v>7016</v>
      </c>
      <c r="L54" s="42">
        <v>53.2</v>
      </c>
      <c r="M54" s="84">
        <v>37330</v>
      </c>
      <c r="N54" s="84">
        <v>1284</v>
      </c>
      <c r="O54" s="42">
        <v>55.7</v>
      </c>
      <c r="P54" s="84">
        <v>7158</v>
      </c>
      <c r="Q54" s="84">
        <v>863</v>
      </c>
      <c r="R54" s="42">
        <v>51</v>
      </c>
      <c r="S54" s="84">
        <v>4399</v>
      </c>
      <c r="T54" s="79">
        <v>11</v>
      </c>
    </row>
    <row r="55" spans="2:20" ht="26.25" customHeight="1">
      <c r="B55" s="58">
        <v>12</v>
      </c>
      <c r="C55" s="88" t="s">
        <v>73</v>
      </c>
      <c r="D55" s="81"/>
      <c r="E55" s="84">
        <v>899</v>
      </c>
      <c r="F55" s="42">
        <v>44.3</v>
      </c>
      <c r="G55" s="84">
        <v>3980</v>
      </c>
      <c r="H55" s="84">
        <v>1953</v>
      </c>
      <c r="I55" s="42">
        <v>38.4</v>
      </c>
      <c r="J55" s="84">
        <v>7510</v>
      </c>
      <c r="K55" s="84">
        <v>1945</v>
      </c>
      <c r="L55" s="42">
        <v>36.3</v>
      </c>
      <c r="M55" s="84">
        <v>7051</v>
      </c>
      <c r="N55" s="84">
        <v>1939</v>
      </c>
      <c r="O55" s="42">
        <v>40.3</v>
      </c>
      <c r="P55" s="84">
        <v>7818</v>
      </c>
      <c r="Q55" s="84">
        <v>901</v>
      </c>
      <c r="R55" s="42">
        <v>33.5</v>
      </c>
      <c r="S55" s="84">
        <v>3017</v>
      </c>
      <c r="T55" s="79">
        <v>12</v>
      </c>
    </row>
    <row r="56" spans="2:20" ht="26.25" customHeight="1">
      <c r="B56" s="58">
        <v>13</v>
      </c>
      <c r="C56" s="88" t="s">
        <v>74</v>
      </c>
      <c r="D56" s="81"/>
      <c r="E56" s="84">
        <v>977</v>
      </c>
      <c r="F56" s="42">
        <v>59.3</v>
      </c>
      <c r="G56" s="84">
        <v>5787</v>
      </c>
      <c r="H56" s="84">
        <v>3225</v>
      </c>
      <c r="I56" s="42">
        <v>61.8</v>
      </c>
      <c r="J56" s="84">
        <v>19934</v>
      </c>
      <c r="K56" s="84">
        <v>3195</v>
      </c>
      <c r="L56" s="42">
        <v>54.2</v>
      </c>
      <c r="M56" s="84">
        <v>17328</v>
      </c>
      <c r="N56" s="84">
        <v>1072</v>
      </c>
      <c r="O56" s="42">
        <v>53.5</v>
      </c>
      <c r="P56" s="84">
        <v>5732</v>
      </c>
      <c r="Q56" s="84">
        <v>556</v>
      </c>
      <c r="R56" s="42">
        <v>36.6</v>
      </c>
      <c r="S56" s="84">
        <v>2036</v>
      </c>
      <c r="T56" s="79">
        <v>13</v>
      </c>
    </row>
    <row r="57" spans="2:20" ht="26.25" customHeight="1">
      <c r="B57" s="58">
        <v>14</v>
      </c>
      <c r="C57" s="88" t="s">
        <v>75</v>
      </c>
      <c r="D57" s="81"/>
      <c r="E57" s="84">
        <v>26</v>
      </c>
      <c r="F57" s="42">
        <v>68.6</v>
      </c>
      <c r="G57" s="84">
        <v>176</v>
      </c>
      <c r="H57" s="84">
        <v>1804</v>
      </c>
      <c r="I57" s="42">
        <v>60.2</v>
      </c>
      <c r="J57" s="84">
        <v>10859</v>
      </c>
      <c r="K57" s="84">
        <v>8507</v>
      </c>
      <c r="L57" s="42">
        <v>54.4</v>
      </c>
      <c r="M57" s="84">
        <v>46298</v>
      </c>
      <c r="N57" s="84">
        <v>494</v>
      </c>
      <c r="O57" s="42">
        <v>61.3</v>
      </c>
      <c r="P57" s="84">
        <v>3027</v>
      </c>
      <c r="Q57" s="84">
        <v>196</v>
      </c>
      <c r="R57" s="42">
        <v>54.8</v>
      </c>
      <c r="S57" s="84">
        <v>1074</v>
      </c>
      <c r="T57" s="79">
        <v>14</v>
      </c>
    </row>
    <row r="58" spans="2:20" ht="26.25" customHeight="1">
      <c r="B58" s="58">
        <v>15</v>
      </c>
      <c r="C58" s="88" t="s">
        <v>76</v>
      </c>
      <c r="D58" s="81"/>
      <c r="E58" s="84">
        <v>182</v>
      </c>
      <c r="F58" s="42">
        <v>44.1</v>
      </c>
      <c r="G58" s="84">
        <v>803</v>
      </c>
      <c r="H58" s="84">
        <v>2198</v>
      </c>
      <c r="I58" s="42">
        <v>35.8</v>
      </c>
      <c r="J58" s="84">
        <v>7864</v>
      </c>
      <c r="K58" s="84">
        <v>1633</v>
      </c>
      <c r="L58" s="42">
        <v>30.8</v>
      </c>
      <c r="M58" s="84">
        <v>5030</v>
      </c>
      <c r="N58" s="84">
        <v>2370</v>
      </c>
      <c r="O58" s="42">
        <v>38.3</v>
      </c>
      <c r="P58" s="84">
        <v>9067</v>
      </c>
      <c r="Q58" s="84">
        <v>542</v>
      </c>
      <c r="R58" s="42">
        <v>17.8</v>
      </c>
      <c r="S58" s="84">
        <v>963</v>
      </c>
      <c r="T58" s="79">
        <v>15</v>
      </c>
    </row>
    <row r="59" spans="2:20" ht="26.25" customHeight="1">
      <c r="B59" s="58">
        <v>16</v>
      </c>
      <c r="C59" s="88" t="s">
        <v>77</v>
      </c>
      <c r="D59" s="81"/>
      <c r="E59" s="84">
        <v>282</v>
      </c>
      <c r="F59" s="42">
        <v>44.1</v>
      </c>
      <c r="G59" s="84">
        <v>1244</v>
      </c>
      <c r="H59" s="84">
        <v>2058</v>
      </c>
      <c r="I59" s="42">
        <v>46.4</v>
      </c>
      <c r="J59" s="84">
        <v>9537</v>
      </c>
      <c r="K59" s="84">
        <v>2155</v>
      </c>
      <c r="L59" s="42">
        <v>45.8</v>
      </c>
      <c r="M59" s="84">
        <v>9879</v>
      </c>
      <c r="N59" s="84">
        <v>777</v>
      </c>
      <c r="O59" s="42">
        <v>47.7</v>
      </c>
      <c r="P59" s="84">
        <v>3708</v>
      </c>
      <c r="Q59" s="84">
        <v>553</v>
      </c>
      <c r="R59" s="42">
        <v>51.1</v>
      </c>
      <c r="S59" s="84">
        <v>2827</v>
      </c>
      <c r="T59" s="79">
        <v>16</v>
      </c>
    </row>
    <row r="60" spans="2:20" ht="26.25" customHeight="1">
      <c r="B60" s="58">
        <v>17</v>
      </c>
      <c r="C60" s="88" t="s">
        <v>78</v>
      </c>
      <c r="D60" s="81"/>
      <c r="E60" s="84">
        <v>192</v>
      </c>
      <c r="F60" s="42">
        <v>62.5</v>
      </c>
      <c r="G60" s="84">
        <v>1202</v>
      </c>
      <c r="H60" s="84">
        <v>3187</v>
      </c>
      <c r="I60" s="42">
        <v>65.3</v>
      </c>
      <c r="J60" s="84">
        <v>20793</v>
      </c>
      <c r="K60" s="84">
        <v>9186</v>
      </c>
      <c r="L60" s="42">
        <v>57</v>
      </c>
      <c r="M60" s="84">
        <v>52315</v>
      </c>
      <c r="N60" s="84">
        <v>146</v>
      </c>
      <c r="O60" s="42" t="s">
        <v>56</v>
      </c>
      <c r="P60" s="84" t="s">
        <v>56</v>
      </c>
      <c r="Q60" s="84">
        <v>378</v>
      </c>
      <c r="R60" s="42">
        <v>52.2</v>
      </c>
      <c r="S60" s="84">
        <v>1974</v>
      </c>
      <c r="T60" s="79">
        <v>17</v>
      </c>
    </row>
    <row r="61" spans="2:20" ht="26.25" customHeight="1">
      <c r="B61" s="58">
        <v>18</v>
      </c>
      <c r="C61" s="88" t="s">
        <v>79</v>
      </c>
      <c r="D61" s="81"/>
      <c r="E61" s="84">
        <v>108</v>
      </c>
      <c r="F61" s="42">
        <v>50.3</v>
      </c>
      <c r="G61" s="84">
        <v>544</v>
      </c>
      <c r="H61" s="84">
        <v>518</v>
      </c>
      <c r="I61" s="42">
        <v>51.2</v>
      </c>
      <c r="J61" s="84">
        <v>2650</v>
      </c>
      <c r="K61" s="84">
        <v>413</v>
      </c>
      <c r="L61" s="42">
        <v>38.3</v>
      </c>
      <c r="M61" s="84">
        <v>1579</v>
      </c>
      <c r="N61" s="84">
        <v>236</v>
      </c>
      <c r="O61" s="42">
        <v>50.1</v>
      </c>
      <c r="P61" s="84">
        <v>1185</v>
      </c>
      <c r="Q61" s="84">
        <v>112</v>
      </c>
      <c r="R61" s="42">
        <v>40.1</v>
      </c>
      <c r="S61" s="84">
        <v>449</v>
      </c>
      <c r="T61" s="79">
        <v>18</v>
      </c>
    </row>
    <row r="62" spans="2:20" ht="26.25" customHeight="1">
      <c r="B62" s="58">
        <v>19</v>
      </c>
      <c r="C62" s="88" t="s">
        <v>80</v>
      </c>
      <c r="D62" s="81"/>
      <c r="E62" s="84">
        <v>351</v>
      </c>
      <c r="F62" s="42">
        <v>54.8</v>
      </c>
      <c r="G62" s="84">
        <v>1921</v>
      </c>
      <c r="H62" s="84">
        <v>2380</v>
      </c>
      <c r="I62" s="42">
        <v>47.7</v>
      </c>
      <c r="J62" s="84">
        <v>11350</v>
      </c>
      <c r="K62" s="84">
        <v>2847</v>
      </c>
      <c r="L62" s="42">
        <v>42.5</v>
      </c>
      <c r="M62" s="84">
        <v>12100</v>
      </c>
      <c r="N62" s="84">
        <v>1303</v>
      </c>
      <c r="O62" s="42">
        <v>45.6</v>
      </c>
      <c r="P62" s="84">
        <v>5940</v>
      </c>
      <c r="Q62" s="84">
        <v>391</v>
      </c>
      <c r="R62" s="42">
        <v>50.8</v>
      </c>
      <c r="S62" s="84">
        <v>1987</v>
      </c>
      <c r="T62" s="79">
        <v>19</v>
      </c>
    </row>
    <row r="63" spans="2:20" ht="26.25" customHeight="1">
      <c r="B63" s="58">
        <v>20</v>
      </c>
      <c r="C63" s="88" t="s">
        <v>81</v>
      </c>
      <c r="D63" s="81"/>
      <c r="E63" s="84">
        <v>370</v>
      </c>
      <c r="F63" s="42">
        <v>52.7</v>
      </c>
      <c r="G63" s="84">
        <v>1951</v>
      </c>
      <c r="H63" s="84">
        <v>3951</v>
      </c>
      <c r="I63" s="42">
        <v>53.7</v>
      </c>
      <c r="J63" s="84">
        <v>21202</v>
      </c>
      <c r="K63" s="84">
        <v>2798</v>
      </c>
      <c r="L63" s="42">
        <v>48.8</v>
      </c>
      <c r="M63" s="84">
        <v>13653</v>
      </c>
      <c r="N63" s="84">
        <v>938</v>
      </c>
      <c r="O63" s="42">
        <v>54.2</v>
      </c>
      <c r="P63" s="84">
        <v>5086</v>
      </c>
      <c r="Q63" s="84">
        <v>370</v>
      </c>
      <c r="R63" s="42">
        <v>43.5</v>
      </c>
      <c r="S63" s="84">
        <v>1608</v>
      </c>
      <c r="T63" s="79">
        <v>20</v>
      </c>
    </row>
    <row r="64" spans="2:20" ht="26.25" customHeight="1">
      <c r="B64" s="58">
        <v>21</v>
      </c>
      <c r="C64" s="88" t="s">
        <v>82</v>
      </c>
      <c r="D64" s="81"/>
      <c r="E64" s="84">
        <v>422</v>
      </c>
      <c r="F64" s="42">
        <v>53.1</v>
      </c>
      <c r="G64" s="84">
        <v>2241</v>
      </c>
      <c r="H64" s="84">
        <v>4188</v>
      </c>
      <c r="I64" s="42">
        <v>45.7</v>
      </c>
      <c r="J64" s="84">
        <v>19127</v>
      </c>
      <c r="K64" s="84">
        <v>7134</v>
      </c>
      <c r="L64" s="42">
        <v>46.1</v>
      </c>
      <c r="M64" s="84">
        <v>32893</v>
      </c>
      <c r="N64" s="84">
        <v>1250</v>
      </c>
      <c r="O64" s="42">
        <v>55.8</v>
      </c>
      <c r="P64" s="84">
        <v>6974</v>
      </c>
      <c r="Q64" s="84">
        <v>330</v>
      </c>
      <c r="R64" s="42">
        <v>46.3</v>
      </c>
      <c r="S64" s="84">
        <v>1527</v>
      </c>
      <c r="T64" s="79">
        <v>21</v>
      </c>
    </row>
    <row r="65" spans="2:20" ht="26.25" customHeight="1">
      <c r="B65" s="58">
        <v>22</v>
      </c>
      <c r="C65" s="88" t="s">
        <v>83</v>
      </c>
      <c r="D65" s="81"/>
      <c r="E65" s="84">
        <v>311</v>
      </c>
      <c r="F65" s="42">
        <v>66.7</v>
      </c>
      <c r="G65" s="84">
        <v>2072</v>
      </c>
      <c r="H65" s="84">
        <v>3387</v>
      </c>
      <c r="I65" s="42">
        <v>46.1</v>
      </c>
      <c r="J65" s="84">
        <v>15623</v>
      </c>
      <c r="K65" s="84">
        <v>5213</v>
      </c>
      <c r="L65" s="42">
        <v>48.9</v>
      </c>
      <c r="M65" s="84">
        <v>25488</v>
      </c>
      <c r="N65" s="84">
        <v>1323</v>
      </c>
      <c r="O65" s="42">
        <v>53.8</v>
      </c>
      <c r="P65" s="84">
        <v>7115</v>
      </c>
      <c r="Q65" s="84">
        <v>350</v>
      </c>
      <c r="R65" s="42">
        <v>49.5</v>
      </c>
      <c r="S65" s="84">
        <v>1730</v>
      </c>
      <c r="T65" s="79">
        <v>22</v>
      </c>
    </row>
    <row r="66" spans="2:20" ht="26.25" customHeight="1">
      <c r="B66" s="58">
        <v>23</v>
      </c>
      <c r="C66" s="88" t="s">
        <v>84</v>
      </c>
      <c r="D66" s="81"/>
      <c r="E66" s="84">
        <v>484</v>
      </c>
      <c r="F66" s="42">
        <v>65.8</v>
      </c>
      <c r="G66" s="84">
        <v>3187</v>
      </c>
      <c r="H66" s="84">
        <v>3835</v>
      </c>
      <c r="I66" s="42">
        <v>52.1</v>
      </c>
      <c r="J66" s="84">
        <v>19990</v>
      </c>
      <c r="K66" s="84">
        <v>1697</v>
      </c>
      <c r="L66" s="42">
        <v>50.6</v>
      </c>
      <c r="M66" s="84">
        <v>8586</v>
      </c>
      <c r="N66" s="84">
        <v>279</v>
      </c>
      <c r="O66" s="42">
        <v>58.1</v>
      </c>
      <c r="P66" s="84">
        <v>1620</v>
      </c>
      <c r="Q66" s="84">
        <v>122</v>
      </c>
      <c r="R66" s="90">
        <v>53.1</v>
      </c>
      <c r="S66" s="92">
        <v>647</v>
      </c>
      <c r="T66" s="79">
        <v>23</v>
      </c>
    </row>
    <row r="67" spans="2:20" ht="26.25" customHeight="1">
      <c r="B67" s="59">
        <v>24</v>
      </c>
      <c r="C67" s="89" t="s">
        <v>85</v>
      </c>
      <c r="D67" s="82"/>
      <c r="E67" s="85">
        <v>9113</v>
      </c>
      <c r="F67" s="66">
        <v>56.9</v>
      </c>
      <c r="G67" s="85">
        <v>51864</v>
      </c>
      <c r="H67" s="85">
        <v>52222</v>
      </c>
      <c r="I67" s="66">
        <v>51.8</v>
      </c>
      <c r="J67" s="85">
        <v>270667</v>
      </c>
      <c r="K67" s="85">
        <v>72170</v>
      </c>
      <c r="L67" s="66">
        <v>50.9</v>
      </c>
      <c r="M67" s="85">
        <v>367057</v>
      </c>
      <c r="N67" s="85">
        <v>17171</v>
      </c>
      <c r="O67" s="66">
        <v>50.6</v>
      </c>
      <c r="P67" s="85">
        <v>86886</v>
      </c>
      <c r="Q67" s="85">
        <v>8642</v>
      </c>
      <c r="R67" s="66">
        <v>46.9</v>
      </c>
      <c r="S67" s="85">
        <v>40566</v>
      </c>
      <c r="T67" s="80">
        <v>24</v>
      </c>
    </row>
    <row r="68" spans="2:21" ht="6" customHeight="1">
      <c r="B68" s="61"/>
      <c r="C68" s="40"/>
      <c r="D68" s="45"/>
      <c r="E68" s="41"/>
      <c r="F68" s="43"/>
      <c r="G68" s="41"/>
      <c r="H68" s="41"/>
      <c r="I68" s="43"/>
      <c r="J68" s="41"/>
      <c r="K68" s="41"/>
      <c r="L68" s="43"/>
      <c r="M68" s="41"/>
      <c r="N68" s="41"/>
      <c r="O68" s="43"/>
      <c r="P68" s="41"/>
      <c r="Q68" s="41"/>
      <c r="R68" s="43"/>
      <c r="S68" s="41"/>
      <c r="T68" s="62"/>
      <c r="U68" s="39"/>
    </row>
    <row r="69" spans="2:21" ht="11.25" customHeight="1">
      <c r="B69" s="61"/>
      <c r="C69" s="40"/>
      <c r="D69" s="45"/>
      <c r="E69" s="65"/>
      <c r="F69" s="66"/>
      <c r="G69" s="65"/>
      <c r="H69" s="65"/>
      <c r="I69" s="66"/>
      <c r="J69" s="65"/>
      <c r="K69" s="65"/>
      <c r="L69" s="66"/>
      <c r="M69" s="65"/>
      <c r="N69" s="65"/>
      <c r="O69" s="66"/>
      <c r="P69" s="65"/>
      <c r="Q69" s="65"/>
      <c r="R69" s="66"/>
      <c r="S69" s="65"/>
      <c r="T69" s="62"/>
      <c r="U69" s="39"/>
    </row>
    <row r="70" spans="2:21" ht="11.25" customHeight="1">
      <c r="B70" s="61"/>
      <c r="C70" s="40"/>
      <c r="D70" s="45"/>
      <c r="E70" s="65"/>
      <c r="F70" s="66"/>
      <c r="G70" s="65"/>
      <c r="H70" s="65"/>
      <c r="I70" s="66"/>
      <c r="J70" s="65"/>
      <c r="K70" s="65"/>
      <c r="L70" s="66"/>
      <c r="M70" s="65"/>
      <c r="N70" s="65"/>
      <c r="O70" s="66"/>
      <c r="P70" s="65"/>
      <c r="Q70" s="65"/>
      <c r="R70" s="66"/>
      <c r="S70" s="65"/>
      <c r="T70" s="62"/>
      <c r="U70" s="39"/>
    </row>
    <row r="71" spans="1:21" ht="12.75">
      <c r="A71" s="167" t="s">
        <v>57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 t="s">
        <v>58</v>
      </c>
      <c r="L71" s="168"/>
      <c r="M71" s="168"/>
      <c r="N71" s="168"/>
      <c r="O71" s="168"/>
      <c r="P71" s="168"/>
      <c r="Q71" s="168"/>
      <c r="R71" s="168"/>
      <c r="S71" s="168"/>
      <c r="T71" s="168"/>
      <c r="U71" s="168"/>
    </row>
    <row r="72" spans="6:19" ht="12.75">
      <c r="F72" s="33"/>
      <c r="G72" s="33"/>
      <c r="I72" s="33"/>
      <c r="J72" s="33"/>
      <c r="L72" s="33"/>
      <c r="M72" s="33"/>
      <c r="O72" s="33"/>
      <c r="P72" s="33"/>
      <c r="R72" s="33"/>
      <c r="S72" s="33"/>
    </row>
    <row r="73" spans="6:19" ht="12.75">
      <c r="F73" s="33"/>
      <c r="G73" s="33"/>
      <c r="I73" s="33"/>
      <c r="J73" s="56" t="s">
        <v>200</v>
      </c>
      <c r="K73" s="57" t="s">
        <v>143</v>
      </c>
      <c r="L73" s="33"/>
      <c r="M73" s="33"/>
      <c r="O73" s="33"/>
      <c r="P73" s="33"/>
      <c r="R73" s="33"/>
      <c r="S73" s="33"/>
    </row>
    <row r="74" spans="6:19" ht="12.75">
      <c r="F74" s="33"/>
      <c r="G74" s="33"/>
      <c r="I74" s="33"/>
      <c r="J74" s="33"/>
      <c r="L74" s="33"/>
      <c r="M74" s="33"/>
      <c r="O74" s="33"/>
      <c r="P74" s="33"/>
      <c r="R74" s="33"/>
      <c r="S74" s="33"/>
    </row>
    <row r="75" spans="2:20" ht="12" customHeight="1">
      <c r="B75" s="18"/>
      <c r="C75" s="161" t="s">
        <v>97</v>
      </c>
      <c r="D75" s="162"/>
      <c r="E75" s="175" t="s">
        <v>88</v>
      </c>
      <c r="F75" s="169"/>
      <c r="G75" s="170"/>
      <c r="H75" s="173" t="s">
        <v>109</v>
      </c>
      <c r="I75" s="169"/>
      <c r="J75" s="169"/>
      <c r="K75" s="169" t="s">
        <v>94</v>
      </c>
      <c r="L75" s="169"/>
      <c r="M75" s="170"/>
      <c r="N75" s="173" t="s">
        <v>87</v>
      </c>
      <c r="O75" s="169"/>
      <c r="P75" s="170"/>
      <c r="Q75" s="173" t="s">
        <v>98</v>
      </c>
      <c r="R75" s="169"/>
      <c r="S75" s="170"/>
      <c r="T75" s="21"/>
    </row>
    <row r="76" spans="2:20" ht="12.75" customHeight="1">
      <c r="B76" s="22" t="s">
        <v>48</v>
      </c>
      <c r="C76" s="163"/>
      <c r="D76" s="164"/>
      <c r="E76" s="176"/>
      <c r="F76" s="171"/>
      <c r="G76" s="172"/>
      <c r="H76" s="174"/>
      <c r="I76" s="171"/>
      <c r="J76" s="171"/>
      <c r="K76" s="171"/>
      <c r="L76" s="171"/>
      <c r="M76" s="172"/>
      <c r="N76" s="174"/>
      <c r="O76" s="171"/>
      <c r="P76" s="172"/>
      <c r="Q76" s="174"/>
      <c r="R76" s="171"/>
      <c r="S76" s="172"/>
      <c r="T76" s="25" t="s">
        <v>48</v>
      </c>
    </row>
    <row r="77" spans="2:20" ht="24.75" customHeight="1">
      <c r="B77" s="26" t="s">
        <v>49</v>
      </c>
      <c r="C77" s="163"/>
      <c r="D77" s="164"/>
      <c r="E77" s="35" t="s">
        <v>61</v>
      </c>
      <c r="F77" s="35" t="s">
        <v>62</v>
      </c>
      <c r="G77" s="35" t="s">
        <v>89</v>
      </c>
      <c r="H77" s="35" t="s">
        <v>61</v>
      </c>
      <c r="I77" s="35" t="s">
        <v>62</v>
      </c>
      <c r="J77" s="38" t="s">
        <v>89</v>
      </c>
      <c r="K77" s="35" t="s">
        <v>61</v>
      </c>
      <c r="L77" s="35" t="s">
        <v>62</v>
      </c>
      <c r="M77" s="35" t="s">
        <v>89</v>
      </c>
      <c r="N77" s="35" t="s">
        <v>61</v>
      </c>
      <c r="O77" s="35" t="s">
        <v>62</v>
      </c>
      <c r="P77" s="35" t="s">
        <v>89</v>
      </c>
      <c r="Q77" s="35" t="s">
        <v>61</v>
      </c>
      <c r="R77" s="35" t="s">
        <v>62</v>
      </c>
      <c r="S77" s="35" t="s">
        <v>89</v>
      </c>
      <c r="T77" s="28" t="s">
        <v>49</v>
      </c>
    </row>
    <row r="78" spans="2:20" ht="12.75">
      <c r="B78" s="29"/>
      <c r="C78" s="165"/>
      <c r="D78" s="166"/>
      <c r="E78" s="30" t="s">
        <v>5</v>
      </c>
      <c r="F78" s="30" t="s">
        <v>6</v>
      </c>
      <c r="G78" s="30" t="s">
        <v>7</v>
      </c>
      <c r="H78" s="69" t="s">
        <v>5</v>
      </c>
      <c r="I78" s="30" t="s">
        <v>6</v>
      </c>
      <c r="J78" s="70" t="s">
        <v>7</v>
      </c>
      <c r="K78" s="30" t="s">
        <v>5</v>
      </c>
      <c r="L78" s="30" t="s">
        <v>6</v>
      </c>
      <c r="M78" s="30" t="s">
        <v>7</v>
      </c>
      <c r="N78" s="30" t="s">
        <v>5</v>
      </c>
      <c r="O78" s="30" t="s">
        <v>6</v>
      </c>
      <c r="P78" s="30" t="s">
        <v>7</v>
      </c>
      <c r="Q78" s="30" t="s">
        <v>5</v>
      </c>
      <c r="R78" s="30" t="s">
        <v>6</v>
      </c>
      <c r="S78" s="30" t="s">
        <v>7</v>
      </c>
      <c r="T78" s="31"/>
    </row>
    <row r="79" spans="2:20" ht="26.25" customHeight="1">
      <c r="B79" s="58">
        <v>1</v>
      </c>
      <c r="C79" s="88" t="s">
        <v>63</v>
      </c>
      <c r="D79" s="83"/>
      <c r="E79" s="84" t="s">
        <v>56</v>
      </c>
      <c r="F79" s="42">
        <v>26.6</v>
      </c>
      <c r="G79" s="84" t="s">
        <v>56</v>
      </c>
      <c r="H79" s="84">
        <v>1987</v>
      </c>
      <c r="I79" s="42">
        <v>28.9</v>
      </c>
      <c r="J79" s="84">
        <v>5735</v>
      </c>
      <c r="K79" s="84">
        <v>102</v>
      </c>
      <c r="L79" s="86">
        <v>335.7</v>
      </c>
      <c r="M79" s="84">
        <v>3414</v>
      </c>
      <c r="N79" s="84">
        <v>365</v>
      </c>
      <c r="O79" s="86">
        <v>439.8</v>
      </c>
      <c r="P79" s="84">
        <v>16044</v>
      </c>
      <c r="Q79" s="84" t="s">
        <v>56</v>
      </c>
      <c r="R79" s="42">
        <v>37.7</v>
      </c>
      <c r="S79" s="84" t="s">
        <v>56</v>
      </c>
      <c r="T79" s="78">
        <v>1</v>
      </c>
    </row>
    <row r="80" spans="2:20" ht="26.25" customHeight="1">
      <c r="B80" s="58">
        <v>2</v>
      </c>
      <c r="C80" s="88" t="s">
        <v>64</v>
      </c>
      <c r="D80" s="81"/>
      <c r="E80" s="84" t="s">
        <v>56</v>
      </c>
      <c r="F80" s="42">
        <v>31.1</v>
      </c>
      <c r="G80" s="84" t="s">
        <v>56</v>
      </c>
      <c r="H80" s="84" t="s">
        <v>56</v>
      </c>
      <c r="I80" s="42">
        <v>31.1</v>
      </c>
      <c r="J80" s="84" t="s">
        <v>56</v>
      </c>
      <c r="K80" s="84">
        <v>13</v>
      </c>
      <c r="L80" s="86">
        <v>230</v>
      </c>
      <c r="M80" s="84">
        <v>290</v>
      </c>
      <c r="N80" s="84">
        <v>89</v>
      </c>
      <c r="O80" s="86">
        <v>555.4</v>
      </c>
      <c r="P80" s="84">
        <v>4938</v>
      </c>
      <c r="Q80" s="84" t="s">
        <v>56</v>
      </c>
      <c r="R80" s="42">
        <v>34.4</v>
      </c>
      <c r="S80" s="84" t="s">
        <v>56</v>
      </c>
      <c r="T80" s="79">
        <v>2</v>
      </c>
    </row>
    <row r="81" spans="2:20" ht="26.25" customHeight="1">
      <c r="B81" s="58">
        <v>3</v>
      </c>
      <c r="C81" s="88" t="s">
        <v>65</v>
      </c>
      <c r="D81" s="81"/>
      <c r="E81" s="84" t="s">
        <v>86</v>
      </c>
      <c r="F81" s="42" t="s">
        <v>86</v>
      </c>
      <c r="G81" s="84" t="s">
        <v>86</v>
      </c>
      <c r="H81" s="84" t="s">
        <v>86</v>
      </c>
      <c r="I81" s="42" t="s">
        <v>86</v>
      </c>
      <c r="J81" s="84" t="s">
        <v>86</v>
      </c>
      <c r="K81" s="84" t="s">
        <v>56</v>
      </c>
      <c r="L81" s="86" t="s">
        <v>56</v>
      </c>
      <c r="M81" s="84" t="s">
        <v>56</v>
      </c>
      <c r="N81" s="84" t="s">
        <v>86</v>
      </c>
      <c r="O81" s="86" t="s">
        <v>86</v>
      </c>
      <c r="P81" s="84" t="s">
        <v>86</v>
      </c>
      <c r="Q81" s="84" t="s">
        <v>56</v>
      </c>
      <c r="R81" s="42" t="s">
        <v>56</v>
      </c>
      <c r="S81" s="84" t="s">
        <v>56</v>
      </c>
      <c r="T81" s="79">
        <v>3</v>
      </c>
    </row>
    <row r="82" spans="2:20" ht="26.25" customHeight="1">
      <c r="B82" s="58">
        <v>4</v>
      </c>
      <c r="C82" s="88" t="s">
        <v>66</v>
      </c>
      <c r="D82" s="81"/>
      <c r="E82" s="84" t="s">
        <v>86</v>
      </c>
      <c r="F82" s="42" t="s">
        <v>86</v>
      </c>
      <c r="G82" s="84" t="s">
        <v>86</v>
      </c>
      <c r="H82" s="84" t="s">
        <v>86</v>
      </c>
      <c r="I82" s="42" t="s">
        <v>86</v>
      </c>
      <c r="J82" s="84" t="s">
        <v>86</v>
      </c>
      <c r="K82" s="84" t="s">
        <v>56</v>
      </c>
      <c r="L82" s="86" t="s">
        <v>56</v>
      </c>
      <c r="M82" s="84" t="s">
        <v>56</v>
      </c>
      <c r="N82" s="84" t="s">
        <v>86</v>
      </c>
      <c r="O82" s="86" t="s">
        <v>86</v>
      </c>
      <c r="P82" s="84" t="s">
        <v>86</v>
      </c>
      <c r="Q82" s="84" t="s">
        <v>86</v>
      </c>
      <c r="R82" s="42" t="s">
        <v>86</v>
      </c>
      <c r="S82" s="84" t="s">
        <v>86</v>
      </c>
      <c r="T82" s="79">
        <v>4</v>
      </c>
    </row>
    <row r="83" spans="2:20" ht="26.25" customHeight="1">
      <c r="B83" s="58">
        <v>5</v>
      </c>
      <c r="C83" s="88" t="s">
        <v>67</v>
      </c>
      <c r="D83" s="81"/>
      <c r="E83" s="84">
        <v>407</v>
      </c>
      <c r="F83" s="42">
        <v>35.5</v>
      </c>
      <c r="G83" s="84">
        <v>1444</v>
      </c>
      <c r="H83" s="84">
        <v>407</v>
      </c>
      <c r="I83" s="42">
        <v>35.5</v>
      </c>
      <c r="J83" s="84">
        <v>1444</v>
      </c>
      <c r="K83" s="84" t="s">
        <v>56</v>
      </c>
      <c r="L83" s="86" t="s">
        <v>56</v>
      </c>
      <c r="M83" s="84" t="s">
        <v>56</v>
      </c>
      <c r="N83" s="84" t="s">
        <v>56</v>
      </c>
      <c r="O83" s="86">
        <v>526</v>
      </c>
      <c r="P83" s="84" t="s">
        <v>56</v>
      </c>
      <c r="Q83" s="84" t="s">
        <v>56</v>
      </c>
      <c r="R83" s="42">
        <v>38.1</v>
      </c>
      <c r="S83" s="84" t="s">
        <v>56</v>
      </c>
      <c r="T83" s="79">
        <v>5</v>
      </c>
    </row>
    <row r="84" spans="2:20" ht="26.25" customHeight="1">
      <c r="B84" s="58">
        <v>6</v>
      </c>
      <c r="C84" s="88" t="s">
        <v>101</v>
      </c>
      <c r="D84" s="81"/>
      <c r="E84" s="84">
        <v>820</v>
      </c>
      <c r="F84" s="42">
        <v>29.3</v>
      </c>
      <c r="G84" s="84">
        <v>2405</v>
      </c>
      <c r="H84" s="84">
        <v>785</v>
      </c>
      <c r="I84" s="42">
        <v>29.9</v>
      </c>
      <c r="J84" s="84">
        <v>2346</v>
      </c>
      <c r="K84" s="84" t="s">
        <v>86</v>
      </c>
      <c r="L84" s="86" t="s">
        <v>86</v>
      </c>
      <c r="M84" s="84" t="s">
        <v>86</v>
      </c>
      <c r="N84" s="84" t="s">
        <v>56</v>
      </c>
      <c r="O84" s="86" t="s">
        <v>56</v>
      </c>
      <c r="P84" s="84" t="s">
        <v>56</v>
      </c>
      <c r="Q84" s="84">
        <v>156</v>
      </c>
      <c r="R84" s="42">
        <v>33.2</v>
      </c>
      <c r="S84" s="84">
        <v>519</v>
      </c>
      <c r="T84" s="79">
        <v>6</v>
      </c>
    </row>
    <row r="85" spans="2:20" ht="26.25" customHeight="1">
      <c r="B85" s="58">
        <v>7</v>
      </c>
      <c r="C85" s="88" t="s">
        <v>68</v>
      </c>
      <c r="D85" s="81"/>
      <c r="E85" s="84">
        <v>8294</v>
      </c>
      <c r="F85" s="42">
        <v>33.8</v>
      </c>
      <c r="G85" s="84">
        <v>28023</v>
      </c>
      <c r="H85" s="84">
        <v>7923</v>
      </c>
      <c r="I85" s="42">
        <v>34.3</v>
      </c>
      <c r="J85" s="84">
        <v>27145</v>
      </c>
      <c r="K85" s="84">
        <v>29</v>
      </c>
      <c r="L85" s="86">
        <v>254.6</v>
      </c>
      <c r="M85" s="84">
        <v>742</v>
      </c>
      <c r="N85" s="84" t="s">
        <v>56</v>
      </c>
      <c r="O85" s="86">
        <v>544.4</v>
      </c>
      <c r="P85" s="84" t="s">
        <v>56</v>
      </c>
      <c r="Q85" s="84" t="s">
        <v>56</v>
      </c>
      <c r="R85" s="42">
        <v>33</v>
      </c>
      <c r="S85" s="84" t="s">
        <v>56</v>
      </c>
      <c r="T85" s="79">
        <v>7</v>
      </c>
    </row>
    <row r="86" spans="2:20" ht="26.25" customHeight="1">
      <c r="B86" s="58">
        <v>8</v>
      </c>
      <c r="C86" s="88" t="s">
        <v>69</v>
      </c>
      <c r="D86" s="81"/>
      <c r="E86" s="84">
        <v>6325</v>
      </c>
      <c r="F86" s="42">
        <v>31</v>
      </c>
      <c r="G86" s="84">
        <v>19627</v>
      </c>
      <c r="H86" s="84">
        <v>5541</v>
      </c>
      <c r="I86" s="42">
        <v>32.4</v>
      </c>
      <c r="J86" s="84">
        <v>17972</v>
      </c>
      <c r="K86" s="84">
        <v>60</v>
      </c>
      <c r="L86" s="86">
        <v>232.5</v>
      </c>
      <c r="M86" s="84">
        <v>1401</v>
      </c>
      <c r="N86" s="84">
        <v>475</v>
      </c>
      <c r="O86" s="86">
        <v>500.2</v>
      </c>
      <c r="P86" s="84">
        <v>23759</v>
      </c>
      <c r="Q86" s="84">
        <v>537</v>
      </c>
      <c r="R86" s="42">
        <v>31.8</v>
      </c>
      <c r="S86" s="84">
        <v>1704</v>
      </c>
      <c r="T86" s="79">
        <v>8</v>
      </c>
    </row>
    <row r="87" spans="2:20" ht="26.25" customHeight="1">
      <c r="B87" s="58">
        <v>9</v>
      </c>
      <c r="C87" s="88" t="s">
        <v>70</v>
      </c>
      <c r="D87" s="81"/>
      <c r="E87" s="84" t="s">
        <v>56</v>
      </c>
      <c r="F87" s="42">
        <v>28.3</v>
      </c>
      <c r="G87" s="84" t="s">
        <v>56</v>
      </c>
      <c r="H87" s="84">
        <v>4115</v>
      </c>
      <c r="I87" s="42">
        <v>28.4</v>
      </c>
      <c r="J87" s="84">
        <v>11673</v>
      </c>
      <c r="K87" s="84" t="s">
        <v>56</v>
      </c>
      <c r="L87" s="86" t="s">
        <v>56</v>
      </c>
      <c r="M87" s="84" t="s">
        <v>56</v>
      </c>
      <c r="N87" s="84" t="s">
        <v>56</v>
      </c>
      <c r="O87" s="86" t="s">
        <v>56</v>
      </c>
      <c r="P87" s="84" t="s">
        <v>56</v>
      </c>
      <c r="Q87" s="84">
        <v>279</v>
      </c>
      <c r="R87" s="42">
        <v>32.7</v>
      </c>
      <c r="S87" s="84">
        <v>914</v>
      </c>
      <c r="T87" s="79">
        <v>9</v>
      </c>
    </row>
    <row r="88" spans="2:20" ht="26.25" customHeight="1">
      <c r="B88" s="58">
        <v>10</v>
      </c>
      <c r="C88" s="88" t="s">
        <v>71</v>
      </c>
      <c r="D88" s="81"/>
      <c r="E88" s="84">
        <v>11645</v>
      </c>
      <c r="F88" s="42">
        <v>27.5</v>
      </c>
      <c r="G88" s="84">
        <v>32062</v>
      </c>
      <c r="H88" s="84">
        <v>10380</v>
      </c>
      <c r="I88" s="42">
        <v>28.7</v>
      </c>
      <c r="J88" s="84">
        <v>29837</v>
      </c>
      <c r="K88" s="84">
        <v>461</v>
      </c>
      <c r="L88" s="86">
        <v>340.3</v>
      </c>
      <c r="M88" s="84">
        <v>15671</v>
      </c>
      <c r="N88" s="84">
        <v>1377</v>
      </c>
      <c r="O88" s="86">
        <v>523.6</v>
      </c>
      <c r="P88" s="84">
        <v>72114</v>
      </c>
      <c r="Q88" s="84">
        <v>1606</v>
      </c>
      <c r="R88" s="42">
        <v>38.1</v>
      </c>
      <c r="S88" s="84">
        <v>6123</v>
      </c>
      <c r="T88" s="79">
        <v>10</v>
      </c>
    </row>
    <row r="89" spans="2:20" ht="26.25" customHeight="1">
      <c r="B89" s="58">
        <v>11</v>
      </c>
      <c r="C89" s="88" t="s">
        <v>72</v>
      </c>
      <c r="D89" s="81"/>
      <c r="E89" s="84">
        <v>11410</v>
      </c>
      <c r="F89" s="42">
        <v>27.3</v>
      </c>
      <c r="G89" s="84">
        <v>31119</v>
      </c>
      <c r="H89" s="84">
        <v>9044</v>
      </c>
      <c r="I89" s="42">
        <v>29.5</v>
      </c>
      <c r="J89" s="84">
        <v>26685</v>
      </c>
      <c r="K89" s="84">
        <v>157</v>
      </c>
      <c r="L89" s="86">
        <v>305.3</v>
      </c>
      <c r="M89" s="84">
        <v>4781</v>
      </c>
      <c r="N89" s="84">
        <v>1790</v>
      </c>
      <c r="O89" s="86">
        <v>495.7</v>
      </c>
      <c r="P89" s="84">
        <v>88710</v>
      </c>
      <c r="Q89" s="84">
        <v>1605</v>
      </c>
      <c r="R89" s="42">
        <v>34.1</v>
      </c>
      <c r="S89" s="84">
        <v>5467</v>
      </c>
      <c r="T89" s="79">
        <v>11</v>
      </c>
    </row>
    <row r="90" spans="2:20" ht="26.25" customHeight="1">
      <c r="B90" s="58">
        <v>12</v>
      </c>
      <c r="C90" s="88" t="s">
        <v>73</v>
      </c>
      <c r="D90" s="81"/>
      <c r="E90" s="84">
        <v>3191</v>
      </c>
      <c r="F90" s="42">
        <v>21.4</v>
      </c>
      <c r="G90" s="84">
        <v>6837</v>
      </c>
      <c r="H90" s="84">
        <v>2938</v>
      </c>
      <c r="I90" s="42">
        <v>22.5</v>
      </c>
      <c r="J90" s="84">
        <v>6603</v>
      </c>
      <c r="K90" s="84">
        <v>40</v>
      </c>
      <c r="L90" s="86">
        <v>232.5</v>
      </c>
      <c r="M90" s="84">
        <v>940</v>
      </c>
      <c r="N90" s="84">
        <v>70</v>
      </c>
      <c r="O90" s="86">
        <v>418.2</v>
      </c>
      <c r="P90" s="84">
        <v>2933</v>
      </c>
      <c r="Q90" s="84">
        <v>418</v>
      </c>
      <c r="R90" s="42">
        <v>19.8</v>
      </c>
      <c r="S90" s="84">
        <v>825</v>
      </c>
      <c r="T90" s="79">
        <v>12</v>
      </c>
    </row>
    <row r="91" spans="2:20" ht="26.25" customHeight="1">
      <c r="B91" s="58">
        <v>13</v>
      </c>
      <c r="C91" s="88" t="s">
        <v>74</v>
      </c>
      <c r="D91" s="81"/>
      <c r="E91" s="84">
        <v>7012</v>
      </c>
      <c r="F91" s="42">
        <v>28.5</v>
      </c>
      <c r="G91" s="84">
        <v>20013</v>
      </c>
      <c r="H91" s="84">
        <v>6523</v>
      </c>
      <c r="I91" s="42">
        <v>29.5</v>
      </c>
      <c r="J91" s="84">
        <v>19206</v>
      </c>
      <c r="K91" s="84">
        <v>475</v>
      </c>
      <c r="L91" s="86">
        <v>292.6</v>
      </c>
      <c r="M91" s="84">
        <v>13901</v>
      </c>
      <c r="N91" s="84">
        <v>774</v>
      </c>
      <c r="O91" s="86">
        <v>482.5</v>
      </c>
      <c r="P91" s="84">
        <v>37344</v>
      </c>
      <c r="Q91" s="84">
        <v>1293</v>
      </c>
      <c r="R91" s="42">
        <v>35.2</v>
      </c>
      <c r="S91" s="84">
        <v>4557</v>
      </c>
      <c r="T91" s="79">
        <v>13</v>
      </c>
    </row>
    <row r="92" spans="2:20" ht="26.25" customHeight="1">
      <c r="B92" s="58">
        <v>14</v>
      </c>
      <c r="C92" s="88" t="s">
        <v>75</v>
      </c>
      <c r="D92" s="81"/>
      <c r="E92" s="84">
        <v>9593</v>
      </c>
      <c r="F92" s="42">
        <v>23.7</v>
      </c>
      <c r="G92" s="84">
        <v>22704</v>
      </c>
      <c r="H92" s="84">
        <v>6014</v>
      </c>
      <c r="I92" s="42">
        <v>26.5</v>
      </c>
      <c r="J92" s="84">
        <v>15955</v>
      </c>
      <c r="K92" s="84">
        <v>227</v>
      </c>
      <c r="L92" s="93">
        <v>328.2</v>
      </c>
      <c r="M92" s="92">
        <v>7451</v>
      </c>
      <c r="N92" s="84">
        <v>1865</v>
      </c>
      <c r="O92" s="86">
        <v>465.9</v>
      </c>
      <c r="P92" s="84">
        <v>86898</v>
      </c>
      <c r="Q92" s="84">
        <v>1671</v>
      </c>
      <c r="R92" s="42">
        <v>29</v>
      </c>
      <c r="S92" s="84">
        <v>4849</v>
      </c>
      <c r="T92" s="79">
        <v>14</v>
      </c>
    </row>
    <row r="93" spans="2:20" ht="26.25" customHeight="1">
      <c r="B93" s="58">
        <v>15</v>
      </c>
      <c r="C93" s="88" t="s">
        <v>76</v>
      </c>
      <c r="D93" s="81"/>
      <c r="E93" s="84">
        <v>2099</v>
      </c>
      <c r="F93" s="42">
        <v>19.5</v>
      </c>
      <c r="G93" s="84">
        <v>4095</v>
      </c>
      <c r="H93" s="84">
        <v>1964</v>
      </c>
      <c r="I93" s="42">
        <v>20.5</v>
      </c>
      <c r="J93" s="84">
        <v>4030</v>
      </c>
      <c r="K93" s="84">
        <v>18</v>
      </c>
      <c r="L93" s="86">
        <v>237.1</v>
      </c>
      <c r="M93" s="84">
        <v>422</v>
      </c>
      <c r="N93" s="84">
        <v>50</v>
      </c>
      <c r="O93" s="86">
        <v>364.3</v>
      </c>
      <c r="P93" s="84">
        <v>1839</v>
      </c>
      <c r="Q93" s="84">
        <v>746</v>
      </c>
      <c r="R93" s="42">
        <v>12.5</v>
      </c>
      <c r="S93" s="84">
        <v>930</v>
      </c>
      <c r="T93" s="79">
        <v>15</v>
      </c>
    </row>
    <row r="94" spans="2:20" ht="26.25" customHeight="1">
      <c r="B94" s="58">
        <v>16</v>
      </c>
      <c r="C94" s="88" t="s">
        <v>77</v>
      </c>
      <c r="D94" s="81"/>
      <c r="E94" s="84">
        <v>4758</v>
      </c>
      <c r="F94" s="42">
        <v>23.7</v>
      </c>
      <c r="G94" s="84">
        <v>11275</v>
      </c>
      <c r="H94" s="84">
        <v>3962</v>
      </c>
      <c r="I94" s="42">
        <v>25.5</v>
      </c>
      <c r="J94" s="84">
        <v>10108</v>
      </c>
      <c r="K94" s="84">
        <v>34</v>
      </c>
      <c r="L94" s="86">
        <v>245.7</v>
      </c>
      <c r="M94" s="84">
        <v>840</v>
      </c>
      <c r="N94" s="84">
        <v>198</v>
      </c>
      <c r="O94" s="86">
        <v>389.2</v>
      </c>
      <c r="P94" s="84">
        <v>7722</v>
      </c>
      <c r="Q94" s="84">
        <v>996</v>
      </c>
      <c r="R94" s="42">
        <v>32.3</v>
      </c>
      <c r="S94" s="84">
        <v>3219</v>
      </c>
      <c r="T94" s="79">
        <v>16</v>
      </c>
    </row>
    <row r="95" spans="2:20" ht="26.25" customHeight="1">
      <c r="B95" s="58">
        <v>17</v>
      </c>
      <c r="C95" s="88" t="s">
        <v>78</v>
      </c>
      <c r="D95" s="81"/>
      <c r="E95" s="84">
        <v>8656</v>
      </c>
      <c r="F95" s="42">
        <v>31.7</v>
      </c>
      <c r="G95" s="84">
        <v>27400</v>
      </c>
      <c r="H95" s="84">
        <v>8328</v>
      </c>
      <c r="I95" s="42">
        <v>32.3</v>
      </c>
      <c r="J95" s="84">
        <v>26866</v>
      </c>
      <c r="K95" s="84">
        <v>181</v>
      </c>
      <c r="L95" s="86">
        <v>241.9</v>
      </c>
      <c r="M95" s="84">
        <v>4388</v>
      </c>
      <c r="N95" s="84">
        <v>1375</v>
      </c>
      <c r="O95" s="86">
        <v>517</v>
      </c>
      <c r="P95" s="84">
        <v>71084</v>
      </c>
      <c r="Q95" s="84" t="s">
        <v>56</v>
      </c>
      <c r="R95" s="42">
        <v>35.7</v>
      </c>
      <c r="S95" s="84" t="s">
        <v>56</v>
      </c>
      <c r="T95" s="79">
        <v>17</v>
      </c>
    </row>
    <row r="96" spans="2:20" ht="26.25" customHeight="1">
      <c r="B96" s="58">
        <v>18</v>
      </c>
      <c r="C96" s="88" t="s">
        <v>79</v>
      </c>
      <c r="D96" s="81"/>
      <c r="E96" s="84">
        <v>460</v>
      </c>
      <c r="F96" s="42">
        <v>27</v>
      </c>
      <c r="G96" s="84">
        <v>1243</v>
      </c>
      <c r="H96" s="84" t="s">
        <v>56</v>
      </c>
      <c r="I96" s="42">
        <v>27.6</v>
      </c>
      <c r="J96" s="84" t="s">
        <v>56</v>
      </c>
      <c r="K96" s="84">
        <v>64</v>
      </c>
      <c r="L96" s="86">
        <v>222.2</v>
      </c>
      <c r="M96" s="84">
        <v>1424</v>
      </c>
      <c r="N96" s="84" t="s">
        <v>86</v>
      </c>
      <c r="O96" s="86" t="s">
        <v>86</v>
      </c>
      <c r="P96" s="84" t="s">
        <v>86</v>
      </c>
      <c r="Q96" s="84" t="s">
        <v>56</v>
      </c>
      <c r="R96" s="42">
        <v>28.6</v>
      </c>
      <c r="S96" s="84" t="s">
        <v>56</v>
      </c>
      <c r="T96" s="79">
        <v>18</v>
      </c>
    </row>
    <row r="97" spans="2:20" ht="26.25" customHeight="1">
      <c r="B97" s="58">
        <v>19</v>
      </c>
      <c r="C97" s="88" t="s">
        <v>80</v>
      </c>
      <c r="D97" s="81"/>
      <c r="E97" s="84" t="s">
        <v>56</v>
      </c>
      <c r="F97" s="42">
        <v>27.7</v>
      </c>
      <c r="G97" s="84" t="s">
        <v>56</v>
      </c>
      <c r="H97" s="84">
        <v>2905</v>
      </c>
      <c r="I97" s="42">
        <v>27.9</v>
      </c>
      <c r="J97" s="84">
        <v>8103</v>
      </c>
      <c r="K97" s="84">
        <v>86</v>
      </c>
      <c r="L97" s="86">
        <v>207.1</v>
      </c>
      <c r="M97" s="84">
        <v>1772</v>
      </c>
      <c r="N97" s="84" t="s">
        <v>56</v>
      </c>
      <c r="O97" s="86" t="s">
        <v>56</v>
      </c>
      <c r="P97" s="84" t="s">
        <v>56</v>
      </c>
      <c r="Q97" s="84">
        <v>169</v>
      </c>
      <c r="R97" s="42">
        <v>27.5</v>
      </c>
      <c r="S97" s="84">
        <v>463</v>
      </c>
      <c r="T97" s="79">
        <v>19</v>
      </c>
    </row>
    <row r="98" spans="2:20" ht="26.25" customHeight="1">
      <c r="B98" s="58">
        <v>20</v>
      </c>
      <c r="C98" s="88" t="s">
        <v>81</v>
      </c>
      <c r="D98" s="81"/>
      <c r="E98" s="84">
        <v>5817</v>
      </c>
      <c r="F98" s="42">
        <v>28.7</v>
      </c>
      <c r="G98" s="84">
        <v>16667</v>
      </c>
      <c r="H98" s="84">
        <v>5228</v>
      </c>
      <c r="I98" s="42">
        <v>29.9</v>
      </c>
      <c r="J98" s="84">
        <v>15639</v>
      </c>
      <c r="K98" s="84">
        <v>72</v>
      </c>
      <c r="L98" s="86">
        <v>282.6</v>
      </c>
      <c r="M98" s="84">
        <v>2035</v>
      </c>
      <c r="N98" s="84">
        <v>176</v>
      </c>
      <c r="O98" s="86">
        <v>490.4</v>
      </c>
      <c r="P98" s="84">
        <v>8614</v>
      </c>
      <c r="Q98" s="84">
        <v>687</v>
      </c>
      <c r="R98" s="42">
        <v>28.7</v>
      </c>
      <c r="S98" s="84">
        <v>1971</v>
      </c>
      <c r="T98" s="79">
        <v>20</v>
      </c>
    </row>
    <row r="99" spans="2:20" ht="26.25" customHeight="1">
      <c r="B99" s="58">
        <v>21</v>
      </c>
      <c r="C99" s="88" t="s">
        <v>82</v>
      </c>
      <c r="D99" s="81"/>
      <c r="E99" s="84">
        <v>7950</v>
      </c>
      <c r="F99" s="42">
        <v>28.9</v>
      </c>
      <c r="G99" s="84">
        <v>22981</v>
      </c>
      <c r="H99" s="84">
        <v>7799</v>
      </c>
      <c r="I99" s="42">
        <v>29.2</v>
      </c>
      <c r="J99" s="84">
        <v>22743</v>
      </c>
      <c r="K99" s="84">
        <v>172</v>
      </c>
      <c r="L99" s="86">
        <v>302</v>
      </c>
      <c r="M99" s="84">
        <v>5183</v>
      </c>
      <c r="N99" s="84">
        <v>134</v>
      </c>
      <c r="O99" s="86">
        <v>548.9</v>
      </c>
      <c r="P99" s="84">
        <v>7376</v>
      </c>
      <c r="Q99" s="84">
        <v>742</v>
      </c>
      <c r="R99" s="42">
        <v>31.9</v>
      </c>
      <c r="S99" s="84">
        <v>2366</v>
      </c>
      <c r="T99" s="79">
        <v>21</v>
      </c>
    </row>
    <row r="100" spans="2:20" ht="26.25" customHeight="1">
      <c r="B100" s="58">
        <v>22</v>
      </c>
      <c r="C100" s="88" t="s">
        <v>83</v>
      </c>
      <c r="D100" s="81"/>
      <c r="E100" s="84">
        <v>7343</v>
      </c>
      <c r="F100" s="42">
        <v>31.8</v>
      </c>
      <c r="G100" s="84">
        <v>23332</v>
      </c>
      <c r="H100" s="84">
        <v>7187</v>
      </c>
      <c r="I100" s="42">
        <v>32.2</v>
      </c>
      <c r="J100" s="84">
        <v>23118</v>
      </c>
      <c r="K100" s="84">
        <v>153</v>
      </c>
      <c r="L100" s="93">
        <v>264.4</v>
      </c>
      <c r="M100" s="92">
        <v>4052</v>
      </c>
      <c r="N100" s="84">
        <v>239</v>
      </c>
      <c r="O100" s="86">
        <v>453.5</v>
      </c>
      <c r="P100" s="84">
        <v>10847</v>
      </c>
      <c r="Q100" s="84">
        <v>1118</v>
      </c>
      <c r="R100" s="42">
        <v>31.7</v>
      </c>
      <c r="S100" s="84">
        <v>3538</v>
      </c>
      <c r="T100" s="79">
        <v>22</v>
      </c>
    </row>
    <row r="101" spans="2:20" ht="26.25" customHeight="1">
      <c r="B101" s="58">
        <v>23</v>
      </c>
      <c r="C101" s="88" t="s">
        <v>84</v>
      </c>
      <c r="D101" s="81"/>
      <c r="E101" s="84">
        <v>6190</v>
      </c>
      <c r="F101" s="42">
        <v>32.6</v>
      </c>
      <c r="G101" s="84">
        <v>20184</v>
      </c>
      <c r="H101" s="84">
        <v>5969</v>
      </c>
      <c r="I101" s="42">
        <v>32.8</v>
      </c>
      <c r="J101" s="84">
        <v>19570</v>
      </c>
      <c r="K101" s="84">
        <v>203</v>
      </c>
      <c r="L101" s="86">
        <v>264.4</v>
      </c>
      <c r="M101" s="84">
        <v>5374</v>
      </c>
      <c r="N101" s="84">
        <v>1702</v>
      </c>
      <c r="O101" s="86">
        <v>548</v>
      </c>
      <c r="P101" s="84">
        <v>93250</v>
      </c>
      <c r="Q101" s="84">
        <v>648</v>
      </c>
      <c r="R101" s="42">
        <v>33.9</v>
      </c>
      <c r="S101" s="84">
        <v>2192</v>
      </c>
      <c r="T101" s="79">
        <v>23</v>
      </c>
    </row>
    <row r="102" spans="2:20" ht="26.25" customHeight="1">
      <c r="B102" s="59">
        <v>24</v>
      </c>
      <c r="C102" s="89" t="s">
        <v>85</v>
      </c>
      <c r="D102" s="82"/>
      <c r="E102" s="85">
        <v>112717</v>
      </c>
      <c r="F102" s="66">
        <v>28.5</v>
      </c>
      <c r="G102" s="85">
        <v>321534</v>
      </c>
      <c r="H102" s="85">
        <v>100499</v>
      </c>
      <c r="I102" s="66">
        <v>29.8</v>
      </c>
      <c r="J102" s="85">
        <v>299285</v>
      </c>
      <c r="K102" s="85">
        <v>2584</v>
      </c>
      <c r="L102" s="87">
        <v>291.4</v>
      </c>
      <c r="M102" s="85">
        <v>75291</v>
      </c>
      <c r="N102" s="85">
        <v>10756</v>
      </c>
      <c r="O102" s="87">
        <v>499.6</v>
      </c>
      <c r="P102" s="85">
        <v>537335</v>
      </c>
      <c r="Q102" s="85">
        <v>16324</v>
      </c>
      <c r="R102" s="66">
        <v>32.2</v>
      </c>
      <c r="S102" s="85">
        <v>52580</v>
      </c>
      <c r="T102" s="80">
        <v>24</v>
      </c>
    </row>
    <row r="103" spans="2:21" ht="6" customHeight="1">
      <c r="B103" s="61"/>
      <c r="C103" s="40"/>
      <c r="D103" s="45"/>
      <c r="E103" s="41"/>
      <c r="F103" s="43"/>
      <c r="G103" s="41"/>
      <c r="H103" s="41"/>
      <c r="I103" s="43"/>
      <c r="J103" s="41"/>
      <c r="K103" s="41"/>
      <c r="L103" s="43"/>
      <c r="M103" s="41"/>
      <c r="N103" s="41"/>
      <c r="O103" s="43"/>
      <c r="P103" s="41"/>
      <c r="Q103" s="41"/>
      <c r="R103" s="43"/>
      <c r="S103" s="41"/>
      <c r="T103" s="62"/>
      <c r="U103" s="39"/>
    </row>
    <row r="104" spans="2:21" ht="11.25" customHeight="1">
      <c r="B104" s="61"/>
      <c r="C104" s="40"/>
      <c r="D104" s="45"/>
      <c r="E104" s="65"/>
      <c r="F104" s="66"/>
      <c r="G104" s="65"/>
      <c r="H104" s="65"/>
      <c r="I104" s="66"/>
      <c r="J104" s="65"/>
      <c r="K104" s="65"/>
      <c r="L104" s="66"/>
      <c r="M104" s="65"/>
      <c r="N104" s="65"/>
      <c r="O104" s="66"/>
      <c r="P104" s="65"/>
      <c r="Q104" s="65"/>
      <c r="R104" s="66"/>
      <c r="S104" s="65"/>
      <c r="T104" s="62"/>
      <c r="U104" s="39"/>
    </row>
    <row r="105" spans="2:21" ht="11.25" customHeight="1">
      <c r="B105" s="61"/>
      <c r="C105" s="40"/>
      <c r="D105" s="45"/>
      <c r="E105" s="65"/>
      <c r="F105" s="66"/>
      <c r="G105" s="65"/>
      <c r="H105" s="65"/>
      <c r="I105" s="66"/>
      <c r="J105" s="65"/>
      <c r="K105" s="65"/>
      <c r="L105" s="66"/>
      <c r="M105" s="65"/>
      <c r="N105" s="65"/>
      <c r="O105" s="66"/>
      <c r="P105" s="65"/>
      <c r="Q105" s="65"/>
      <c r="R105" s="66"/>
      <c r="S105" s="65"/>
      <c r="T105" s="62"/>
      <c r="U105" s="39"/>
    </row>
    <row r="106" spans="1:21" ht="12.75">
      <c r="A106" s="167" t="s">
        <v>59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 t="s">
        <v>60</v>
      </c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8" spans="7:19" ht="12.75">
      <c r="G108" s="33"/>
      <c r="J108" s="56" t="s">
        <v>200</v>
      </c>
      <c r="K108" s="57" t="s">
        <v>143</v>
      </c>
      <c r="M108" s="33"/>
      <c r="P108" s="33"/>
      <c r="S108" s="33"/>
    </row>
    <row r="110" spans="2:20" ht="12" customHeight="1">
      <c r="B110" s="18"/>
      <c r="C110" s="161" t="s">
        <v>97</v>
      </c>
      <c r="D110" s="162"/>
      <c r="E110" s="161" t="s">
        <v>93</v>
      </c>
      <c r="F110" s="169"/>
      <c r="G110" s="169"/>
      <c r="H110" s="161" t="s">
        <v>105</v>
      </c>
      <c r="I110" s="169"/>
      <c r="J110" s="169"/>
      <c r="K110" s="169" t="s">
        <v>113</v>
      </c>
      <c r="L110" s="169"/>
      <c r="M110" s="170"/>
      <c r="N110" s="185" t="s">
        <v>112</v>
      </c>
      <c r="O110" s="169"/>
      <c r="P110" s="170"/>
      <c r="Q110" s="169" t="s">
        <v>106</v>
      </c>
      <c r="R110" s="169"/>
      <c r="S110" s="170"/>
      <c r="T110" s="21"/>
    </row>
    <row r="111" spans="2:20" ht="12.75" customHeight="1">
      <c r="B111" s="22" t="s">
        <v>48</v>
      </c>
      <c r="C111" s="163"/>
      <c r="D111" s="164"/>
      <c r="E111" s="174"/>
      <c r="F111" s="171"/>
      <c r="G111" s="171"/>
      <c r="H111" s="174"/>
      <c r="I111" s="171"/>
      <c r="J111" s="171"/>
      <c r="K111" s="171"/>
      <c r="L111" s="171"/>
      <c r="M111" s="172"/>
      <c r="N111" s="171" t="s">
        <v>107</v>
      </c>
      <c r="O111" s="171"/>
      <c r="P111" s="172"/>
      <c r="Q111" s="171"/>
      <c r="R111" s="171"/>
      <c r="S111" s="172"/>
      <c r="T111" s="25" t="s">
        <v>48</v>
      </c>
    </row>
    <row r="112" spans="2:20" ht="24.75" customHeight="1">
      <c r="B112" s="26" t="s">
        <v>49</v>
      </c>
      <c r="C112" s="163"/>
      <c r="D112" s="164"/>
      <c r="E112" s="35" t="s">
        <v>61</v>
      </c>
      <c r="F112" s="35" t="s">
        <v>62</v>
      </c>
      <c r="G112" s="35" t="s">
        <v>140</v>
      </c>
      <c r="H112" s="64" t="s">
        <v>61</v>
      </c>
      <c r="I112" s="35" t="s">
        <v>62</v>
      </c>
      <c r="J112" s="36" t="s">
        <v>89</v>
      </c>
      <c r="K112" s="35" t="s">
        <v>61</v>
      </c>
      <c r="L112" s="35" t="s">
        <v>62</v>
      </c>
      <c r="M112" s="35" t="s">
        <v>89</v>
      </c>
      <c r="N112" s="35" t="s">
        <v>61</v>
      </c>
      <c r="O112" s="35" t="s">
        <v>62</v>
      </c>
      <c r="P112" s="35" t="s">
        <v>89</v>
      </c>
      <c r="Q112" s="35" t="s">
        <v>61</v>
      </c>
      <c r="R112" s="35" t="s">
        <v>62</v>
      </c>
      <c r="S112" s="35" t="s">
        <v>89</v>
      </c>
      <c r="T112" s="28" t="s">
        <v>49</v>
      </c>
    </row>
    <row r="113" spans="2:20" ht="12.75">
      <c r="B113" s="29"/>
      <c r="C113" s="165"/>
      <c r="D113" s="166"/>
      <c r="E113" s="30" t="s">
        <v>5</v>
      </c>
      <c r="F113" s="30" t="s">
        <v>6</v>
      </c>
      <c r="G113" s="30" t="s">
        <v>7</v>
      </c>
      <c r="H113" s="69" t="s">
        <v>5</v>
      </c>
      <c r="I113" s="30" t="s">
        <v>6</v>
      </c>
      <c r="J113" s="70" t="s">
        <v>7</v>
      </c>
      <c r="K113" s="30" t="s">
        <v>5</v>
      </c>
      <c r="L113" s="30" t="s">
        <v>6</v>
      </c>
      <c r="M113" s="30" t="s">
        <v>7</v>
      </c>
      <c r="N113" s="30" t="s">
        <v>5</v>
      </c>
      <c r="O113" s="30" t="s">
        <v>6</v>
      </c>
      <c r="P113" s="30" t="s">
        <v>7</v>
      </c>
      <c r="Q113" s="30" t="s">
        <v>5</v>
      </c>
      <c r="R113" s="30" t="s">
        <v>6</v>
      </c>
      <c r="S113" s="30" t="s">
        <v>7</v>
      </c>
      <c r="T113" s="31"/>
    </row>
    <row r="114" spans="2:20" ht="26.25" customHeight="1">
      <c r="B114" s="58">
        <v>1</v>
      </c>
      <c r="C114" s="88" t="s">
        <v>63</v>
      </c>
      <c r="D114" s="83"/>
      <c r="E114" s="84">
        <v>485</v>
      </c>
      <c r="F114" s="86" t="s">
        <v>56</v>
      </c>
      <c r="G114" s="84" t="s">
        <v>56</v>
      </c>
      <c r="H114" s="84" t="s">
        <v>56</v>
      </c>
      <c r="I114" s="86" t="s">
        <v>56</v>
      </c>
      <c r="J114" s="84" t="s">
        <v>56</v>
      </c>
      <c r="K114" s="84">
        <v>120</v>
      </c>
      <c r="L114" s="86" t="s">
        <v>56</v>
      </c>
      <c r="M114" s="84" t="s">
        <v>56</v>
      </c>
      <c r="N114" s="84">
        <v>20</v>
      </c>
      <c r="O114" s="86" t="s">
        <v>56</v>
      </c>
      <c r="P114" s="84" t="s">
        <v>56</v>
      </c>
      <c r="Q114" s="84">
        <v>1032</v>
      </c>
      <c r="R114" s="42" t="s">
        <v>56</v>
      </c>
      <c r="S114" s="84" t="s">
        <v>56</v>
      </c>
      <c r="T114" s="78">
        <v>1</v>
      </c>
    </row>
    <row r="115" spans="2:20" ht="26.25" customHeight="1">
      <c r="B115" s="58">
        <v>2</v>
      </c>
      <c r="C115" s="88" t="s">
        <v>64</v>
      </c>
      <c r="D115" s="81"/>
      <c r="E115" s="84">
        <v>174.23</v>
      </c>
      <c r="F115" s="86" t="s">
        <v>56</v>
      </c>
      <c r="G115" s="84" t="s">
        <v>56</v>
      </c>
      <c r="H115" s="84">
        <v>31</v>
      </c>
      <c r="I115" s="86" t="s">
        <v>56</v>
      </c>
      <c r="J115" s="84" t="s">
        <v>56</v>
      </c>
      <c r="K115" s="84" t="s">
        <v>56</v>
      </c>
      <c r="L115" s="86" t="s">
        <v>56</v>
      </c>
      <c r="M115" s="84" t="s">
        <v>56</v>
      </c>
      <c r="N115" s="84">
        <v>53</v>
      </c>
      <c r="O115" s="86" t="s">
        <v>56</v>
      </c>
      <c r="P115" s="84" t="s">
        <v>56</v>
      </c>
      <c r="Q115" s="84">
        <v>706</v>
      </c>
      <c r="R115" s="42" t="s">
        <v>56</v>
      </c>
      <c r="S115" s="84" t="s">
        <v>56</v>
      </c>
      <c r="T115" s="79">
        <v>2</v>
      </c>
    </row>
    <row r="116" spans="2:20" ht="26.25" customHeight="1">
      <c r="B116" s="58">
        <v>3</v>
      </c>
      <c r="C116" s="88" t="s">
        <v>65</v>
      </c>
      <c r="D116" s="81"/>
      <c r="E116" s="84" t="s">
        <v>56</v>
      </c>
      <c r="F116" s="86" t="s">
        <v>56</v>
      </c>
      <c r="G116" s="84" t="s">
        <v>56</v>
      </c>
      <c r="H116" s="84" t="s">
        <v>56</v>
      </c>
      <c r="I116" s="86" t="s">
        <v>56</v>
      </c>
      <c r="J116" s="84" t="s">
        <v>56</v>
      </c>
      <c r="K116" s="84" t="s">
        <v>86</v>
      </c>
      <c r="L116" s="86" t="s">
        <v>86</v>
      </c>
      <c r="M116" s="84" t="s">
        <v>86</v>
      </c>
      <c r="N116" s="84" t="s">
        <v>56</v>
      </c>
      <c r="O116" s="86" t="s">
        <v>56</v>
      </c>
      <c r="P116" s="84" t="s">
        <v>56</v>
      </c>
      <c r="Q116" s="84">
        <v>1028</v>
      </c>
      <c r="R116" s="42" t="s">
        <v>56</v>
      </c>
      <c r="S116" s="84" t="s">
        <v>56</v>
      </c>
      <c r="T116" s="79">
        <v>3</v>
      </c>
    </row>
    <row r="117" spans="2:20" ht="26.25" customHeight="1">
      <c r="B117" s="58">
        <v>4</v>
      </c>
      <c r="C117" s="88" t="s">
        <v>66</v>
      </c>
      <c r="D117" s="81"/>
      <c r="E117" s="84" t="s">
        <v>56</v>
      </c>
      <c r="F117" s="86" t="s">
        <v>56</v>
      </c>
      <c r="G117" s="84" t="s">
        <v>56</v>
      </c>
      <c r="H117" s="84" t="s">
        <v>86</v>
      </c>
      <c r="I117" s="86" t="s">
        <v>86</v>
      </c>
      <c r="J117" s="84" t="s">
        <v>86</v>
      </c>
      <c r="K117" s="84" t="s">
        <v>86</v>
      </c>
      <c r="L117" s="86" t="s">
        <v>86</v>
      </c>
      <c r="M117" s="84" t="s">
        <v>86</v>
      </c>
      <c r="N117" s="84" t="s">
        <v>86</v>
      </c>
      <c r="O117" s="86" t="s">
        <v>86</v>
      </c>
      <c r="P117" s="84" t="s">
        <v>86</v>
      </c>
      <c r="Q117" s="84">
        <v>213</v>
      </c>
      <c r="R117" s="42" t="s">
        <v>56</v>
      </c>
      <c r="S117" s="84" t="s">
        <v>56</v>
      </c>
      <c r="T117" s="79">
        <v>4</v>
      </c>
    </row>
    <row r="118" spans="2:20" ht="26.25" customHeight="1">
      <c r="B118" s="58">
        <v>5</v>
      </c>
      <c r="C118" s="88" t="s">
        <v>67</v>
      </c>
      <c r="D118" s="81"/>
      <c r="E118" s="84" t="s">
        <v>56</v>
      </c>
      <c r="F118" s="86" t="s">
        <v>56</v>
      </c>
      <c r="G118" s="84" t="s">
        <v>56</v>
      </c>
      <c r="H118" s="84" t="s">
        <v>86</v>
      </c>
      <c r="I118" s="86" t="s">
        <v>86</v>
      </c>
      <c r="J118" s="84" t="s">
        <v>86</v>
      </c>
      <c r="K118" s="84" t="s">
        <v>56</v>
      </c>
      <c r="L118" s="86" t="s">
        <v>56</v>
      </c>
      <c r="M118" s="84" t="s">
        <v>56</v>
      </c>
      <c r="N118" s="84" t="s">
        <v>86</v>
      </c>
      <c r="O118" s="86" t="s">
        <v>86</v>
      </c>
      <c r="P118" s="84" t="s">
        <v>86</v>
      </c>
      <c r="Q118" s="84">
        <v>358</v>
      </c>
      <c r="R118" s="42" t="s">
        <v>56</v>
      </c>
      <c r="S118" s="84" t="s">
        <v>56</v>
      </c>
      <c r="T118" s="79">
        <v>5</v>
      </c>
    </row>
    <row r="119" spans="2:20" ht="26.25" customHeight="1">
      <c r="B119" s="58">
        <v>6</v>
      </c>
      <c r="C119" s="88" t="s">
        <v>101</v>
      </c>
      <c r="D119" s="81"/>
      <c r="E119" s="84" t="s">
        <v>56</v>
      </c>
      <c r="F119" s="86" t="s">
        <v>56</v>
      </c>
      <c r="G119" s="84" t="s">
        <v>56</v>
      </c>
      <c r="H119" s="84">
        <v>3</v>
      </c>
      <c r="I119" s="86" t="s">
        <v>56</v>
      </c>
      <c r="J119" s="84" t="s">
        <v>56</v>
      </c>
      <c r="K119" s="84">
        <v>29</v>
      </c>
      <c r="L119" s="86" t="s">
        <v>56</v>
      </c>
      <c r="M119" s="84" t="s">
        <v>56</v>
      </c>
      <c r="N119" s="84" t="s">
        <v>56</v>
      </c>
      <c r="O119" s="86" t="s">
        <v>56</v>
      </c>
      <c r="P119" s="84" t="s">
        <v>56</v>
      </c>
      <c r="Q119" s="84">
        <v>1147</v>
      </c>
      <c r="R119" s="42" t="s">
        <v>56</v>
      </c>
      <c r="S119" s="84" t="s">
        <v>56</v>
      </c>
      <c r="T119" s="79">
        <v>6</v>
      </c>
    </row>
    <row r="120" spans="2:20" ht="26.25" customHeight="1">
      <c r="B120" s="58">
        <v>7</v>
      </c>
      <c r="C120" s="88" t="s">
        <v>68</v>
      </c>
      <c r="D120" s="81"/>
      <c r="E120" s="84">
        <v>2683</v>
      </c>
      <c r="F120" s="86">
        <v>353.1</v>
      </c>
      <c r="G120" s="84">
        <v>94736</v>
      </c>
      <c r="H120" s="84">
        <v>185</v>
      </c>
      <c r="I120" s="86">
        <v>58.4</v>
      </c>
      <c r="J120" s="84">
        <v>1083</v>
      </c>
      <c r="K120" s="84">
        <v>8</v>
      </c>
      <c r="L120" s="86" t="s">
        <v>56</v>
      </c>
      <c r="M120" s="84" t="s">
        <v>56</v>
      </c>
      <c r="N120" s="84">
        <v>622</v>
      </c>
      <c r="O120" s="86">
        <v>82.9</v>
      </c>
      <c r="P120" s="84">
        <v>5155</v>
      </c>
      <c r="Q120" s="84">
        <v>11105</v>
      </c>
      <c r="R120" s="90">
        <v>46</v>
      </c>
      <c r="S120" s="92">
        <v>51087</v>
      </c>
      <c r="T120" s="79">
        <v>7</v>
      </c>
    </row>
    <row r="121" spans="2:20" ht="26.25" customHeight="1">
      <c r="B121" s="58">
        <v>8</v>
      </c>
      <c r="C121" s="88" t="s">
        <v>69</v>
      </c>
      <c r="D121" s="81"/>
      <c r="E121" s="84">
        <v>1362.35</v>
      </c>
      <c r="F121" s="86">
        <v>393.5</v>
      </c>
      <c r="G121" s="84">
        <v>53906</v>
      </c>
      <c r="H121" s="84" t="s">
        <v>56</v>
      </c>
      <c r="I121" s="86">
        <v>74.2</v>
      </c>
      <c r="J121" s="84" t="s">
        <v>56</v>
      </c>
      <c r="K121" s="84">
        <v>266</v>
      </c>
      <c r="L121" s="86">
        <v>59.6</v>
      </c>
      <c r="M121" s="84">
        <v>1584</v>
      </c>
      <c r="N121" s="84">
        <v>266</v>
      </c>
      <c r="O121" s="86" t="s">
        <v>56</v>
      </c>
      <c r="P121" s="84" t="s">
        <v>56</v>
      </c>
      <c r="Q121" s="84">
        <v>6015.78</v>
      </c>
      <c r="R121" s="42">
        <v>38.3</v>
      </c>
      <c r="S121" s="84">
        <v>23023</v>
      </c>
      <c r="T121" s="79">
        <v>8</v>
      </c>
    </row>
    <row r="122" spans="2:20" ht="26.25" customHeight="1">
      <c r="B122" s="58">
        <v>9</v>
      </c>
      <c r="C122" s="88" t="s">
        <v>70</v>
      </c>
      <c r="D122" s="81"/>
      <c r="E122" s="84">
        <v>2779</v>
      </c>
      <c r="F122" s="86">
        <v>381.8</v>
      </c>
      <c r="G122" s="84">
        <v>106096</v>
      </c>
      <c r="H122" s="84">
        <v>512</v>
      </c>
      <c r="I122" s="86">
        <v>40.3</v>
      </c>
      <c r="J122" s="84">
        <v>2066</v>
      </c>
      <c r="K122" s="84">
        <v>57</v>
      </c>
      <c r="L122" s="86" t="s">
        <v>56</v>
      </c>
      <c r="M122" s="84" t="s">
        <v>56</v>
      </c>
      <c r="N122" s="84">
        <v>792</v>
      </c>
      <c r="O122" s="86" t="s">
        <v>56</v>
      </c>
      <c r="P122" s="84" t="s">
        <v>56</v>
      </c>
      <c r="Q122" s="84">
        <v>25630</v>
      </c>
      <c r="R122" s="90">
        <v>39.6</v>
      </c>
      <c r="S122" s="92">
        <v>101599</v>
      </c>
      <c r="T122" s="79">
        <v>9</v>
      </c>
    </row>
    <row r="123" spans="2:20" ht="26.25" customHeight="1">
      <c r="B123" s="58">
        <v>10</v>
      </c>
      <c r="C123" s="88" t="s">
        <v>71</v>
      </c>
      <c r="D123" s="81"/>
      <c r="E123" s="84">
        <v>2195</v>
      </c>
      <c r="F123" s="86">
        <v>391.4</v>
      </c>
      <c r="G123" s="84">
        <v>86760</v>
      </c>
      <c r="H123" s="84">
        <v>371</v>
      </c>
      <c r="I123" s="86">
        <v>53.3</v>
      </c>
      <c r="J123" s="84">
        <v>1980</v>
      </c>
      <c r="K123" s="84">
        <v>848</v>
      </c>
      <c r="L123" s="86">
        <v>72.2</v>
      </c>
      <c r="M123" s="84">
        <v>6121</v>
      </c>
      <c r="N123" s="84">
        <v>223</v>
      </c>
      <c r="O123" s="86">
        <v>58</v>
      </c>
      <c r="P123" s="84">
        <v>1294</v>
      </c>
      <c r="Q123" s="84">
        <v>6433</v>
      </c>
      <c r="R123" s="42">
        <v>30</v>
      </c>
      <c r="S123" s="84">
        <v>19300</v>
      </c>
      <c r="T123" s="79">
        <v>10</v>
      </c>
    </row>
    <row r="124" spans="2:20" ht="26.25" customHeight="1">
      <c r="B124" s="58">
        <v>11</v>
      </c>
      <c r="C124" s="88" t="s">
        <v>72</v>
      </c>
      <c r="D124" s="81"/>
      <c r="E124" s="84">
        <v>1242</v>
      </c>
      <c r="F124" s="86">
        <v>320.6</v>
      </c>
      <c r="G124" s="84">
        <v>54397</v>
      </c>
      <c r="H124" s="84">
        <v>191</v>
      </c>
      <c r="I124" s="86">
        <v>62</v>
      </c>
      <c r="J124" s="84">
        <v>1187</v>
      </c>
      <c r="K124" s="84">
        <v>548</v>
      </c>
      <c r="L124" s="86">
        <v>72.5</v>
      </c>
      <c r="M124" s="84">
        <v>3971</v>
      </c>
      <c r="N124" s="84">
        <v>245</v>
      </c>
      <c r="O124" s="86">
        <v>69.3</v>
      </c>
      <c r="P124" s="84">
        <v>1702</v>
      </c>
      <c r="Q124" s="84">
        <v>7057</v>
      </c>
      <c r="R124" s="42" t="s">
        <v>56</v>
      </c>
      <c r="S124" s="84" t="s">
        <v>56</v>
      </c>
      <c r="T124" s="79">
        <v>11</v>
      </c>
    </row>
    <row r="125" spans="2:20" ht="26.25" customHeight="1">
      <c r="B125" s="58">
        <v>12</v>
      </c>
      <c r="C125" s="88" t="s">
        <v>73</v>
      </c>
      <c r="D125" s="81"/>
      <c r="E125" s="84">
        <v>1570</v>
      </c>
      <c r="F125" s="86">
        <v>245.2</v>
      </c>
      <c r="G125" s="84">
        <v>38492</v>
      </c>
      <c r="H125" s="84">
        <v>636</v>
      </c>
      <c r="I125" s="86">
        <v>44.5</v>
      </c>
      <c r="J125" s="84">
        <v>2830</v>
      </c>
      <c r="K125" s="84">
        <v>91</v>
      </c>
      <c r="L125" s="86" t="s">
        <v>56</v>
      </c>
      <c r="M125" s="84" t="s">
        <v>56</v>
      </c>
      <c r="N125" s="84">
        <v>473</v>
      </c>
      <c r="O125" s="86">
        <v>39.9</v>
      </c>
      <c r="P125" s="84">
        <v>1889</v>
      </c>
      <c r="Q125" s="84">
        <v>24530</v>
      </c>
      <c r="R125" s="42">
        <v>39.6</v>
      </c>
      <c r="S125" s="84">
        <v>97233</v>
      </c>
      <c r="T125" s="79">
        <v>12</v>
      </c>
    </row>
    <row r="126" spans="2:20" ht="26.25" customHeight="1">
      <c r="B126" s="58">
        <v>13</v>
      </c>
      <c r="C126" s="88" t="s">
        <v>74</v>
      </c>
      <c r="D126" s="81"/>
      <c r="E126" s="84">
        <v>1953</v>
      </c>
      <c r="F126" s="86">
        <v>439.2</v>
      </c>
      <c r="G126" s="84">
        <v>86182</v>
      </c>
      <c r="H126" s="84">
        <v>98</v>
      </c>
      <c r="I126" s="86">
        <v>58.8</v>
      </c>
      <c r="J126" s="84">
        <v>574</v>
      </c>
      <c r="K126" s="84">
        <v>197</v>
      </c>
      <c r="L126" s="86">
        <v>32.7</v>
      </c>
      <c r="M126" s="84">
        <v>642</v>
      </c>
      <c r="N126" s="84">
        <v>92</v>
      </c>
      <c r="O126" s="86">
        <v>60.3</v>
      </c>
      <c r="P126" s="84">
        <v>553</v>
      </c>
      <c r="Q126" s="84">
        <v>7879</v>
      </c>
      <c r="R126" s="42">
        <v>39.3</v>
      </c>
      <c r="S126" s="84">
        <v>30997</v>
      </c>
      <c r="T126" s="79">
        <v>13</v>
      </c>
    </row>
    <row r="127" spans="2:20" ht="26.25" customHeight="1">
      <c r="B127" s="58">
        <v>14</v>
      </c>
      <c r="C127" s="88" t="s">
        <v>75</v>
      </c>
      <c r="D127" s="81"/>
      <c r="E127" s="84">
        <v>2791</v>
      </c>
      <c r="F127" s="86">
        <v>424.4</v>
      </c>
      <c r="G127" s="84">
        <v>120367</v>
      </c>
      <c r="H127" s="84">
        <v>91</v>
      </c>
      <c r="I127" s="86">
        <v>115</v>
      </c>
      <c r="J127" s="84">
        <v>1051</v>
      </c>
      <c r="K127" s="84">
        <v>907</v>
      </c>
      <c r="L127" s="86">
        <v>83.9</v>
      </c>
      <c r="M127" s="84">
        <v>7610</v>
      </c>
      <c r="N127" s="84">
        <v>77</v>
      </c>
      <c r="O127" s="86">
        <v>55.2</v>
      </c>
      <c r="P127" s="84">
        <v>423</v>
      </c>
      <c r="Q127" s="84">
        <v>2261</v>
      </c>
      <c r="R127" s="42">
        <v>54.1</v>
      </c>
      <c r="S127" s="84">
        <v>12228</v>
      </c>
      <c r="T127" s="79">
        <v>14</v>
      </c>
    </row>
    <row r="128" spans="2:20" ht="26.25" customHeight="1">
      <c r="B128" s="58">
        <v>15</v>
      </c>
      <c r="C128" s="88" t="s">
        <v>76</v>
      </c>
      <c r="D128" s="81"/>
      <c r="E128" s="84">
        <v>2581</v>
      </c>
      <c r="F128" s="86">
        <v>266.3</v>
      </c>
      <c r="G128" s="84">
        <v>68826</v>
      </c>
      <c r="H128" s="84">
        <v>174</v>
      </c>
      <c r="I128" s="86" t="s">
        <v>56</v>
      </c>
      <c r="J128" s="84" t="s">
        <v>56</v>
      </c>
      <c r="K128" s="84">
        <v>309</v>
      </c>
      <c r="L128" s="86">
        <v>42.7</v>
      </c>
      <c r="M128" s="84">
        <v>1318</v>
      </c>
      <c r="N128" s="84">
        <v>443</v>
      </c>
      <c r="O128" s="86">
        <v>33</v>
      </c>
      <c r="P128" s="84">
        <v>1460</v>
      </c>
      <c r="Q128" s="84">
        <v>13383</v>
      </c>
      <c r="R128" s="42">
        <v>38.6</v>
      </c>
      <c r="S128" s="84">
        <v>51630</v>
      </c>
      <c r="T128" s="79">
        <v>15</v>
      </c>
    </row>
    <row r="129" spans="2:20" ht="26.25" customHeight="1">
      <c r="B129" s="58">
        <v>16</v>
      </c>
      <c r="C129" s="88" t="s">
        <v>77</v>
      </c>
      <c r="D129" s="81"/>
      <c r="E129" s="84">
        <v>1271</v>
      </c>
      <c r="F129" s="86">
        <v>245</v>
      </c>
      <c r="G129" s="84">
        <v>33355</v>
      </c>
      <c r="H129" s="84">
        <v>60</v>
      </c>
      <c r="I129" s="86">
        <v>37.9</v>
      </c>
      <c r="J129" s="84">
        <v>227</v>
      </c>
      <c r="K129" s="84">
        <v>32</v>
      </c>
      <c r="L129" s="86">
        <v>99.2</v>
      </c>
      <c r="M129" s="84">
        <v>317</v>
      </c>
      <c r="N129" s="84">
        <v>382</v>
      </c>
      <c r="O129" s="86">
        <v>44.2</v>
      </c>
      <c r="P129" s="84">
        <v>1691</v>
      </c>
      <c r="Q129" s="84">
        <v>7680</v>
      </c>
      <c r="R129" s="90">
        <v>34.1</v>
      </c>
      <c r="S129" s="92">
        <v>26183</v>
      </c>
      <c r="T129" s="79">
        <v>16</v>
      </c>
    </row>
    <row r="130" spans="2:20" ht="26.25" customHeight="1">
      <c r="B130" s="58">
        <v>17</v>
      </c>
      <c r="C130" s="88" t="s">
        <v>78</v>
      </c>
      <c r="D130" s="81"/>
      <c r="E130" s="84">
        <v>2518</v>
      </c>
      <c r="F130" s="86">
        <v>405.3</v>
      </c>
      <c r="G130" s="84">
        <v>111757</v>
      </c>
      <c r="H130" s="84">
        <v>87</v>
      </c>
      <c r="I130" s="86">
        <v>68.1</v>
      </c>
      <c r="J130" s="84">
        <v>591</v>
      </c>
      <c r="K130" s="84">
        <v>788</v>
      </c>
      <c r="L130" s="86">
        <v>79</v>
      </c>
      <c r="M130" s="84">
        <v>6225</v>
      </c>
      <c r="N130" s="84">
        <v>435</v>
      </c>
      <c r="O130" s="86">
        <v>54.2</v>
      </c>
      <c r="P130" s="84">
        <v>2358</v>
      </c>
      <c r="Q130" s="84">
        <v>4831</v>
      </c>
      <c r="R130" s="90">
        <v>40.5</v>
      </c>
      <c r="S130" s="92">
        <v>19584</v>
      </c>
      <c r="T130" s="79">
        <v>17</v>
      </c>
    </row>
    <row r="131" spans="2:20" ht="26.25" customHeight="1">
      <c r="B131" s="58">
        <v>18</v>
      </c>
      <c r="C131" s="88" t="s">
        <v>79</v>
      </c>
      <c r="D131" s="81"/>
      <c r="E131" s="84">
        <v>585</v>
      </c>
      <c r="F131" s="86">
        <v>362.6</v>
      </c>
      <c r="G131" s="84">
        <v>22523</v>
      </c>
      <c r="H131" s="84">
        <v>54</v>
      </c>
      <c r="I131" s="86">
        <v>84.7</v>
      </c>
      <c r="J131" s="84">
        <v>459</v>
      </c>
      <c r="K131" s="84" t="s">
        <v>56</v>
      </c>
      <c r="L131" s="86" t="s">
        <v>56</v>
      </c>
      <c r="M131" s="84" t="s">
        <v>56</v>
      </c>
      <c r="N131" s="84">
        <v>35</v>
      </c>
      <c r="O131" s="86">
        <v>32.6</v>
      </c>
      <c r="P131" s="84">
        <v>115</v>
      </c>
      <c r="Q131" s="84">
        <v>3389</v>
      </c>
      <c r="R131" s="42">
        <v>42.6</v>
      </c>
      <c r="S131" s="84">
        <v>14421</v>
      </c>
      <c r="T131" s="79">
        <v>18</v>
      </c>
    </row>
    <row r="132" spans="2:20" ht="26.25" customHeight="1">
      <c r="B132" s="58">
        <v>19</v>
      </c>
      <c r="C132" s="88" t="s">
        <v>80</v>
      </c>
      <c r="D132" s="81"/>
      <c r="E132" s="84">
        <v>1899</v>
      </c>
      <c r="F132" s="86">
        <v>268.8</v>
      </c>
      <c r="G132" s="84">
        <v>53980</v>
      </c>
      <c r="H132" s="84">
        <v>165</v>
      </c>
      <c r="I132" s="86">
        <v>58.9</v>
      </c>
      <c r="J132" s="84">
        <v>973</v>
      </c>
      <c r="K132" s="84">
        <v>510</v>
      </c>
      <c r="L132" s="86">
        <v>75.4</v>
      </c>
      <c r="M132" s="84">
        <v>3843</v>
      </c>
      <c r="N132" s="84">
        <v>889</v>
      </c>
      <c r="O132" s="86">
        <v>56.5</v>
      </c>
      <c r="P132" s="84">
        <v>5016</v>
      </c>
      <c r="Q132" s="84">
        <v>14916</v>
      </c>
      <c r="R132" s="42">
        <v>33.2</v>
      </c>
      <c r="S132" s="84">
        <v>49555</v>
      </c>
      <c r="T132" s="79">
        <v>19</v>
      </c>
    </row>
    <row r="133" spans="2:20" ht="26.25" customHeight="1">
      <c r="B133" s="58">
        <v>20</v>
      </c>
      <c r="C133" s="88" t="s">
        <v>81</v>
      </c>
      <c r="D133" s="81"/>
      <c r="E133" s="84">
        <v>3021</v>
      </c>
      <c r="F133" s="86">
        <v>364.7</v>
      </c>
      <c r="G133" s="84">
        <v>120902</v>
      </c>
      <c r="H133" s="84">
        <v>324</v>
      </c>
      <c r="I133" s="91">
        <v>89.2</v>
      </c>
      <c r="J133" s="92">
        <v>2894</v>
      </c>
      <c r="K133" s="84">
        <v>351</v>
      </c>
      <c r="L133" s="86">
        <v>83.7</v>
      </c>
      <c r="M133" s="84">
        <v>2937</v>
      </c>
      <c r="N133" s="84">
        <v>947</v>
      </c>
      <c r="O133" s="86">
        <v>67</v>
      </c>
      <c r="P133" s="84">
        <v>6344</v>
      </c>
      <c r="Q133" s="84">
        <v>9711</v>
      </c>
      <c r="R133" s="42">
        <v>48.8</v>
      </c>
      <c r="S133" s="84">
        <v>47395</v>
      </c>
      <c r="T133" s="79">
        <v>20</v>
      </c>
    </row>
    <row r="134" spans="2:20" ht="26.25" customHeight="1">
      <c r="B134" s="58">
        <v>21</v>
      </c>
      <c r="C134" s="88" t="s">
        <v>82</v>
      </c>
      <c r="D134" s="81"/>
      <c r="E134" s="84">
        <v>3959</v>
      </c>
      <c r="F134" s="86">
        <v>383.9</v>
      </c>
      <c r="G134" s="84">
        <v>151989</v>
      </c>
      <c r="H134" s="84">
        <v>529</v>
      </c>
      <c r="I134" s="86">
        <v>72.1</v>
      </c>
      <c r="J134" s="84">
        <v>3817</v>
      </c>
      <c r="K134" s="84">
        <v>89</v>
      </c>
      <c r="L134" s="86">
        <v>89.8</v>
      </c>
      <c r="M134" s="84">
        <v>801</v>
      </c>
      <c r="N134" s="84">
        <v>2067</v>
      </c>
      <c r="O134" s="86">
        <v>84.6</v>
      </c>
      <c r="P134" s="84">
        <v>17478</v>
      </c>
      <c r="Q134" s="84">
        <v>11575</v>
      </c>
      <c r="R134" s="42">
        <v>50.2</v>
      </c>
      <c r="S134" s="84">
        <v>58099</v>
      </c>
      <c r="T134" s="79">
        <v>21</v>
      </c>
    </row>
    <row r="135" spans="2:20" ht="26.25" customHeight="1">
      <c r="B135" s="58">
        <v>22</v>
      </c>
      <c r="C135" s="88" t="s">
        <v>83</v>
      </c>
      <c r="D135" s="81"/>
      <c r="E135" s="84">
        <v>3968</v>
      </c>
      <c r="F135" s="86">
        <v>369</v>
      </c>
      <c r="G135" s="84">
        <v>147391</v>
      </c>
      <c r="H135" s="84">
        <v>448</v>
      </c>
      <c r="I135" s="86">
        <v>64.8</v>
      </c>
      <c r="J135" s="84">
        <v>2903</v>
      </c>
      <c r="K135" s="84">
        <v>21</v>
      </c>
      <c r="L135" s="86">
        <v>55.7</v>
      </c>
      <c r="M135" s="84">
        <v>116</v>
      </c>
      <c r="N135" s="84">
        <v>1040</v>
      </c>
      <c r="O135" s="86">
        <v>72.9</v>
      </c>
      <c r="P135" s="84">
        <v>7582</v>
      </c>
      <c r="Q135" s="84">
        <v>9325</v>
      </c>
      <c r="R135" s="42">
        <v>45</v>
      </c>
      <c r="S135" s="84">
        <v>41985</v>
      </c>
      <c r="T135" s="79">
        <v>22</v>
      </c>
    </row>
    <row r="136" spans="2:20" ht="26.25" customHeight="1">
      <c r="B136" s="58">
        <v>23</v>
      </c>
      <c r="C136" s="88" t="s">
        <v>84</v>
      </c>
      <c r="D136" s="81"/>
      <c r="E136" s="84">
        <v>1951</v>
      </c>
      <c r="F136" s="86">
        <v>375</v>
      </c>
      <c r="G136" s="84">
        <v>94629</v>
      </c>
      <c r="H136" s="84">
        <v>173</v>
      </c>
      <c r="I136" s="86">
        <v>95.1</v>
      </c>
      <c r="J136" s="84">
        <v>1648</v>
      </c>
      <c r="K136" s="84" t="s">
        <v>56</v>
      </c>
      <c r="L136" s="86" t="s">
        <v>56</v>
      </c>
      <c r="M136" s="84" t="s">
        <v>56</v>
      </c>
      <c r="N136" s="84">
        <v>390</v>
      </c>
      <c r="O136" s="86">
        <v>54.9</v>
      </c>
      <c r="P136" s="84">
        <v>2143</v>
      </c>
      <c r="Q136" s="84">
        <v>3480</v>
      </c>
      <c r="R136" s="90">
        <v>45.1</v>
      </c>
      <c r="S136" s="92">
        <v>15707</v>
      </c>
      <c r="T136" s="79">
        <v>23</v>
      </c>
    </row>
    <row r="137" spans="2:20" ht="26.25" customHeight="1">
      <c r="B137" s="59">
        <v>24</v>
      </c>
      <c r="C137" s="89" t="s">
        <v>85</v>
      </c>
      <c r="D137" s="82"/>
      <c r="E137" s="85">
        <v>39211</v>
      </c>
      <c r="F137" s="87">
        <v>359.9</v>
      </c>
      <c r="G137" s="85">
        <v>1480185</v>
      </c>
      <c r="H137" s="85">
        <v>4152</v>
      </c>
      <c r="I137" s="87">
        <v>62</v>
      </c>
      <c r="J137" s="85">
        <v>25724</v>
      </c>
      <c r="K137" s="85">
        <v>5249</v>
      </c>
      <c r="L137" s="87">
        <v>72</v>
      </c>
      <c r="M137" s="85">
        <v>37782</v>
      </c>
      <c r="N137" s="85">
        <v>9508</v>
      </c>
      <c r="O137" s="87">
        <v>63.7</v>
      </c>
      <c r="P137" s="85">
        <v>60605</v>
      </c>
      <c r="Q137" s="85">
        <v>173685.32</v>
      </c>
      <c r="R137" s="66">
        <v>40.9</v>
      </c>
      <c r="S137" s="85">
        <v>709935</v>
      </c>
      <c r="T137" s="80">
        <v>24</v>
      </c>
    </row>
    <row r="138" spans="2:21" ht="6" customHeight="1">
      <c r="B138" s="61"/>
      <c r="C138" s="40"/>
      <c r="D138" s="45"/>
      <c r="E138" s="41"/>
      <c r="F138" s="43"/>
      <c r="G138" s="41"/>
      <c r="H138" s="41"/>
      <c r="I138" s="43"/>
      <c r="J138" s="41"/>
      <c r="K138" s="41"/>
      <c r="L138" s="43"/>
      <c r="M138" s="41"/>
      <c r="N138" s="41"/>
      <c r="O138" s="43"/>
      <c r="P138" s="41"/>
      <c r="Q138" s="41"/>
      <c r="R138" s="43"/>
      <c r="S138" s="41"/>
      <c r="T138" s="62"/>
      <c r="U138" s="39"/>
    </row>
    <row r="139" spans="2:3" ht="12.75">
      <c r="B139" s="32" t="s">
        <v>141</v>
      </c>
      <c r="C139" s="32"/>
    </row>
    <row r="140" spans="2:3" ht="12.75">
      <c r="B140" s="32"/>
      <c r="C140" s="32"/>
    </row>
    <row r="141" spans="1:21" ht="12.75">
      <c r="A141" s="167" t="s">
        <v>114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/>
      <c r="L141"/>
      <c r="M141"/>
      <c r="N141"/>
      <c r="O141"/>
      <c r="P141"/>
      <c r="Q141"/>
      <c r="R141"/>
      <c r="S141"/>
      <c r="T141"/>
      <c r="U141"/>
    </row>
    <row r="142" spans="11:21" ht="12" customHeight="1"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 s="168" t="s">
        <v>201</v>
      </c>
      <c r="B143" s="168"/>
      <c r="C143" s="168"/>
      <c r="D143" s="168"/>
      <c r="E143" s="168"/>
      <c r="F143" s="168"/>
      <c r="G143" s="168"/>
      <c r="H143" s="168"/>
      <c r="I143" s="168"/>
      <c r="J143" s="168"/>
      <c r="K143"/>
      <c r="L143"/>
      <c r="M143"/>
      <c r="N143"/>
      <c r="O143"/>
      <c r="P143"/>
      <c r="Q143"/>
      <c r="R143"/>
      <c r="S143"/>
      <c r="T143"/>
      <c r="U143"/>
    </row>
    <row r="144" spans="11:21" ht="12" customHeight="1">
      <c r="K144"/>
      <c r="L144"/>
      <c r="M144"/>
      <c r="N144"/>
      <c r="O144"/>
      <c r="P144"/>
      <c r="Q144"/>
      <c r="R144"/>
      <c r="S144"/>
      <c r="T144"/>
      <c r="U144"/>
    </row>
    <row r="145" spans="2:21" ht="12" customHeight="1">
      <c r="B145" s="18"/>
      <c r="C145" s="161" t="s">
        <v>97</v>
      </c>
      <c r="D145" s="162"/>
      <c r="E145" s="34" t="s">
        <v>111</v>
      </c>
      <c r="F145" s="34"/>
      <c r="G145" s="37"/>
      <c r="H145" s="34"/>
      <c r="I145" s="34"/>
      <c r="J145" s="34"/>
      <c r="K145"/>
      <c r="L145"/>
      <c r="M145"/>
      <c r="N145"/>
      <c r="O145"/>
      <c r="P145"/>
      <c r="Q145"/>
      <c r="R145"/>
      <c r="S145"/>
      <c r="T145"/>
      <c r="U145"/>
    </row>
    <row r="146" spans="2:21" ht="12.75" customHeight="1">
      <c r="B146" s="22" t="s">
        <v>48</v>
      </c>
      <c r="C146" s="163"/>
      <c r="D146" s="164"/>
      <c r="E146" s="23" t="s">
        <v>107</v>
      </c>
      <c r="F146" s="23"/>
      <c r="G146" s="60"/>
      <c r="H146" s="23" t="s">
        <v>108</v>
      </c>
      <c r="I146" s="23"/>
      <c r="J146" s="63"/>
      <c r="K146"/>
      <c r="L146"/>
      <c r="M146"/>
      <c r="N146"/>
      <c r="O146"/>
      <c r="P146"/>
      <c r="Q146"/>
      <c r="R146"/>
      <c r="S146"/>
      <c r="T146"/>
      <c r="U146"/>
    </row>
    <row r="147" spans="2:21" ht="24.75" customHeight="1">
      <c r="B147" s="26" t="s">
        <v>49</v>
      </c>
      <c r="C147" s="163"/>
      <c r="D147" s="164"/>
      <c r="E147" s="35" t="s">
        <v>61</v>
      </c>
      <c r="F147" s="35" t="s">
        <v>62</v>
      </c>
      <c r="G147" s="35" t="s">
        <v>89</v>
      </c>
      <c r="H147" s="35" t="s">
        <v>61</v>
      </c>
      <c r="I147" s="35" t="s">
        <v>62</v>
      </c>
      <c r="J147" s="36" t="s">
        <v>89</v>
      </c>
      <c r="K147"/>
      <c r="L147"/>
      <c r="M147"/>
      <c r="N147"/>
      <c r="O147"/>
      <c r="P147"/>
      <c r="Q147"/>
      <c r="R147"/>
      <c r="S147"/>
      <c r="T147"/>
      <c r="U147"/>
    </row>
    <row r="148" spans="2:21" ht="12" customHeight="1">
      <c r="B148" s="29"/>
      <c r="C148" s="165"/>
      <c r="D148" s="166"/>
      <c r="E148" s="30" t="s">
        <v>5</v>
      </c>
      <c r="F148" s="30" t="s">
        <v>6</v>
      </c>
      <c r="G148" s="30" t="s">
        <v>7</v>
      </c>
      <c r="H148" s="69" t="s">
        <v>5</v>
      </c>
      <c r="I148" s="30" t="s">
        <v>6</v>
      </c>
      <c r="J148" s="31" t="s">
        <v>7</v>
      </c>
      <c r="K148"/>
      <c r="L148"/>
      <c r="M148"/>
      <c r="N148"/>
      <c r="O148"/>
      <c r="P148"/>
      <c r="Q148"/>
      <c r="R148"/>
      <c r="S148"/>
      <c r="T148"/>
      <c r="U148"/>
    </row>
    <row r="149" spans="2:21" ht="26.25" customHeight="1">
      <c r="B149" s="58">
        <v>1</v>
      </c>
      <c r="C149" s="88" t="s">
        <v>63</v>
      </c>
      <c r="D149" s="83"/>
      <c r="E149" s="84">
        <v>73</v>
      </c>
      <c r="F149" s="42" t="s">
        <v>56</v>
      </c>
      <c r="G149" s="84" t="s">
        <v>56</v>
      </c>
      <c r="H149" s="84">
        <v>488</v>
      </c>
      <c r="I149" s="42" t="s">
        <v>56</v>
      </c>
      <c r="J149" s="84" t="s">
        <v>56</v>
      </c>
      <c r="K149"/>
      <c r="L149"/>
      <c r="M149"/>
      <c r="N149"/>
      <c r="O149"/>
      <c r="P149"/>
      <c r="Q149"/>
      <c r="R149"/>
      <c r="S149"/>
      <c r="T149"/>
      <c r="U149"/>
    </row>
    <row r="150" spans="2:21" ht="26.25" customHeight="1">
      <c r="B150" s="58">
        <v>2</v>
      </c>
      <c r="C150" s="88" t="s">
        <v>64</v>
      </c>
      <c r="D150" s="81"/>
      <c r="E150" s="84">
        <v>124</v>
      </c>
      <c r="F150" s="42" t="s">
        <v>56</v>
      </c>
      <c r="G150" s="84" t="s">
        <v>56</v>
      </c>
      <c r="H150" s="84">
        <v>354</v>
      </c>
      <c r="I150" s="42" t="s">
        <v>56</v>
      </c>
      <c r="J150" s="84" t="s">
        <v>56</v>
      </c>
      <c r="K150"/>
      <c r="L150"/>
      <c r="M150"/>
      <c r="N150"/>
      <c r="O150"/>
      <c r="P150"/>
      <c r="Q150"/>
      <c r="R150"/>
      <c r="S150"/>
      <c r="T150"/>
      <c r="U150"/>
    </row>
    <row r="151" spans="2:21" ht="26.25" customHeight="1">
      <c r="B151" s="58">
        <v>3</v>
      </c>
      <c r="C151" s="88" t="s">
        <v>65</v>
      </c>
      <c r="D151" s="81"/>
      <c r="E151" s="84">
        <v>31</v>
      </c>
      <c r="F151" s="42" t="s">
        <v>56</v>
      </c>
      <c r="G151" s="84" t="s">
        <v>56</v>
      </c>
      <c r="H151" s="84">
        <v>99</v>
      </c>
      <c r="I151" s="42" t="s">
        <v>56</v>
      </c>
      <c r="J151" s="84" t="s">
        <v>56</v>
      </c>
      <c r="K151"/>
      <c r="L151"/>
      <c r="M151"/>
      <c r="N151"/>
      <c r="O151"/>
      <c r="P151"/>
      <c r="Q151"/>
      <c r="R151"/>
      <c r="S151"/>
      <c r="T151"/>
      <c r="U151"/>
    </row>
    <row r="152" spans="2:21" ht="26.25" customHeight="1">
      <c r="B152" s="58">
        <v>4</v>
      </c>
      <c r="C152" s="88" t="s">
        <v>66</v>
      </c>
      <c r="D152" s="81"/>
      <c r="E152" s="84" t="s">
        <v>56</v>
      </c>
      <c r="F152" s="42" t="s">
        <v>56</v>
      </c>
      <c r="G152" s="84" t="s">
        <v>56</v>
      </c>
      <c r="H152" s="84" t="s">
        <v>56</v>
      </c>
      <c r="I152" s="42" t="s">
        <v>56</v>
      </c>
      <c r="J152" s="84" t="s">
        <v>56</v>
      </c>
      <c r="K152"/>
      <c r="L152"/>
      <c r="M152"/>
      <c r="N152"/>
      <c r="O152"/>
      <c r="P152"/>
      <c r="Q152"/>
      <c r="R152"/>
      <c r="S152"/>
      <c r="T152"/>
      <c r="U152"/>
    </row>
    <row r="153" spans="2:21" ht="26.25" customHeight="1">
      <c r="B153" s="58">
        <v>5</v>
      </c>
      <c r="C153" s="88" t="s">
        <v>67</v>
      </c>
      <c r="D153" s="81"/>
      <c r="E153" s="84" t="s">
        <v>56</v>
      </c>
      <c r="F153" s="42" t="s">
        <v>56</v>
      </c>
      <c r="G153" s="84" t="s">
        <v>56</v>
      </c>
      <c r="H153" s="84" t="s">
        <v>56</v>
      </c>
      <c r="I153" s="42" t="s">
        <v>56</v>
      </c>
      <c r="J153" s="84" t="s">
        <v>56</v>
      </c>
      <c r="K153"/>
      <c r="L153"/>
      <c r="M153"/>
      <c r="N153"/>
      <c r="O153"/>
      <c r="P153"/>
      <c r="Q153"/>
      <c r="R153"/>
      <c r="S153"/>
      <c r="T153"/>
      <c r="U153"/>
    </row>
    <row r="154" spans="2:21" ht="26.25" customHeight="1">
      <c r="B154" s="58">
        <v>6</v>
      </c>
      <c r="C154" s="88" t="s">
        <v>101</v>
      </c>
      <c r="D154" s="81"/>
      <c r="E154" s="84">
        <v>437</v>
      </c>
      <c r="F154" s="42" t="s">
        <v>56</v>
      </c>
      <c r="G154" s="84" t="s">
        <v>56</v>
      </c>
      <c r="H154" s="84">
        <v>593</v>
      </c>
      <c r="I154" s="42" t="s">
        <v>56</v>
      </c>
      <c r="J154" s="84" t="s">
        <v>56</v>
      </c>
      <c r="K154"/>
      <c r="L154"/>
      <c r="M154"/>
      <c r="N154"/>
      <c r="O154"/>
      <c r="P154"/>
      <c r="Q154"/>
      <c r="R154"/>
      <c r="S154"/>
      <c r="T154"/>
      <c r="U154"/>
    </row>
    <row r="155" spans="2:21" ht="26.25" customHeight="1">
      <c r="B155" s="58">
        <v>7</v>
      </c>
      <c r="C155" s="88" t="s">
        <v>68</v>
      </c>
      <c r="D155" s="81"/>
      <c r="E155" s="84">
        <v>1274</v>
      </c>
      <c r="F155" s="42">
        <v>45.8</v>
      </c>
      <c r="G155" s="84">
        <v>5839</v>
      </c>
      <c r="H155" s="84">
        <v>6059</v>
      </c>
      <c r="I155" s="42">
        <v>58.7</v>
      </c>
      <c r="J155" s="84">
        <v>35554</v>
      </c>
      <c r="K155"/>
      <c r="L155"/>
      <c r="M155"/>
      <c r="N155"/>
      <c r="O155"/>
      <c r="P155"/>
      <c r="Q155"/>
      <c r="R155"/>
      <c r="S155"/>
      <c r="T155"/>
      <c r="U155"/>
    </row>
    <row r="156" spans="2:21" ht="26.25" customHeight="1">
      <c r="B156" s="58">
        <v>8</v>
      </c>
      <c r="C156" s="88" t="s">
        <v>69</v>
      </c>
      <c r="D156" s="81"/>
      <c r="E156" s="84">
        <v>797</v>
      </c>
      <c r="F156" s="42" t="s">
        <v>56</v>
      </c>
      <c r="G156" s="84" t="s">
        <v>56</v>
      </c>
      <c r="H156" s="84">
        <v>2729</v>
      </c>
      <c r="I156" s="42">
        <v>48.5</v>
      </c>
      <c r="J156" s="84">
        <v>13235</v>
      </c>
      <c r="K156"/>
      <c r="L156"/>
      <c r="M156"/>
      <c r="N156"/>
      <c r="O156"/>
      <c r="P156"/>
      <c r="Q156"/>
      <c r="R156"/>
      <c r="S156"/>
      <c r="T156"/>
      <c r="U156"/>
    </row>
    <row r="157" spans="2:21" ht="26.25" customHeight="1">
      <c r="B157" s="58">
        <v>9</v>
      </c>
      <c r="C157" s="88" t="s">
        <v>70</v>
      </c>
      <c r="D157" s="81"/>
      <c r="E157" s="84">
        <v>2825</v>
      </c>
      <c r="F157" s="42" t="s">
        <v>56</v>
      </c>
      <c r="G157" s="84" t="s">
        <v>56</v>
      </c>
      <c r="H157" s="84">
        <v>16571</v>
      </c>
      <c r="I157" s="90">
        <v>41.6</v>
      </c>
      <c r="J157" s="92">
        <v>68887</v>
      </c>
      <c r="K157"/>
      <c r="L157"/>
      <c r="M157"/>
      <c r="N157"/>
      <c r="O157"/>
      <c r="P157"/>
      <c r="Q157"/>
      <c r="R157"/>
      <c r="S157"/>
      <c r="T157"/>
      <c r="U157"/>
    </row>
    <row r="158" spans="2:21" ht="26.25" customHeight="1">
      <c r="B158" s="58">
        <v>10</v>
      </c>
      <c r="C158" s="88" t="s">
        <v>71</v>
      </c>
      <c r="D158" s="81"/>
      <c r="E158" s="84">
        <v>118</v>
      </c>
      <c r="F158" s="42">
        <v>33.3</v>
      </c>
      <c r="G158" s="84">
        <v>391</v>
      </c>
      <c r="H158" s="84">
        <v>3330</v>
      </c>
      <c r="I158" s="42">
        <v>40.1</v>
      </c>
      <c r="J158" s="84">
        <v>13355</v>
      </c>
      <c r="K158"/>
      <c r="L158"/>
      <c r="M158"/>
      <c r="N158"/>
      <c r="O158"/>
      <c r="P158"/>
      <c r="Q158"/>
      <c r="R158"/>
      <c r="S158"/>
      <c r="T158"/>
      <c r="U158"/>
    </row>
    <row r="159" spans="2:21" ht="26.25" customHeight="1">
      <c r="B159" s="58">
        <v>11</v>
      </c>
      <c r="C159" s="88" t="s">
        <v>72</v>
      </c>
      <c r="D159" s="81"/>
      <c r="E159" s="84">
        <v>1281</v>
      </c>
      <c r="F159" s="42" t="s">
        <v>56</v>
      </c>
      <c r="G159" s="84" t="s">
        <v>56</v>
      </c>
      <c r="H159" s="84">
        <v>1562</v>
      </c>
      <c r="I159" s="42" t="s">
        <v>56</v>
      </c>
      <c r="J159" s="84" t="s">
        <v>56</v>
      </c>
      <c r="K159"/>
      <c r="L159"/>
      <c r="M159"/>
      <c r="N159"/>
      <c r="O159"/>
      <c r="P159"/>
      <c r="Q159"/>
      <c r="R159"/>
      <c r="S159"/>
      <c r="T159"/>
      <c r="U159"/>
    </row>
    <row r="160" spans="2:21" ht="26.25" customHeight="1">
      <c r="B160" s="58">
        <v>12</v>
      </c>
      <c r="C160" s="88" t="s">
        <v>73</v>
      </c>
      <c r="D160" s="81"/>
      <c r="E160" s="84">
        <v>6062</v>
      </c>
      <c r="F160" s="42">
        <v>38.4</v>
      </c>
      <c r="G160" s="84">
        <v>23276</v>
      </c>
      <c r="H160" s="84">
        <v>12517</v>
      </c>
      <c r="I160" s="90">
        <v>46.9</v>
      </c>
      <c r="J160" s="92">
        <v>58722</v>
      </c>
      <c r="K160"/>
      <c r="L160"/>
      <c r="M160"/>
      <c r="N160"/>
      <c r="O160"/>
      <c r="P160"/>
      <c r="Q160"/>
      <c r="R160"/>
      <c r="S160"/>
      <c r="T160"/>
      <c r="U160"/>
    </row>
    <row r="161" spans="2:21" ht="26.25" customHeight="1">
      <c r="B161" s="58">
        <v>13</v>
      </c>
      <c r="C161" s="88" t="s">
        <v>74</v>
      </c>
      <c r="D161" s="81"/>
      <c r="E161" s="84">
        <v>1606</v>
      </c>
      <c r="F161" s="42">
        <v>57</v>
      </c>
      <c r="G161" s="84">
        <v>9152</v>
      </c>
      <c r="H161" s="84">
        <v>4698</v>
      </c>
      <c r="I161" s="42">
        <v>35.4</v>
      </c>
      <c r="J161" s="84">
        <v>16618</v>
      </c>
      <c r="K161"/>
      <c r="L161"/>
      <c r="M161"/>
      <c r="N161"/>
      <c r="O161"/>
      <c r="P161"/>
      <c r="Q161"/>
      <c r="R161"/>
      <c r="S161"/>
      <c r="T161"/>
      <c r="U161"/>
    </row>
    <row r="162" spans="2:21" ht="26.25" customHeight="1">
      <c r="B162" s="58">
        <v>14</v>
      </c>
      <c r="C162" s="88" t="s">
        <v>75</v>
      </c>
      <c r="D162" s="81"/>
      <c r="E162" s="84">
        <v>594</v>
      </c>
      <c r="F162" s="42">
        <v>74.6</v>
      </c>
      <c r="G162" s="84">
        <v>4431</v>
      </c>
      <c r="H162" s="84">
        <v>1099</v>
      </c>
      <c r="I162" s="42">
        <v>54</v>
      </c>
      <c r="J162" s="84">
        <v>5933</v>
      </c>
      <c r="K162"/>
      <c r="L162"/>
      <c r="M162"/>
      <c r="N162"/>
      <c r="O162"/>
      <c r="P162"/>
      <c r="Q162"/>
      <c r="R162"/>
      <c r="S162"/>
      <c r="T162"/>
      <c r="U162"/>
    </row>
    <row r="163" spans="2:21" ht="26.25" customHeight="1">
      <c r="B163" s="58">
        <v>15</v>
      </c>
      <c r="C163" s="88" t="s">
        <v>76</v>
      </c>
      <c r="D163" s="81"/>
      <c r="E163" s="84">
        <v>3283</v>
      </c>
      <c r="F163" s="42">
        <v>39</v>
      </c>
      <c r="G163" s="84">
        <v>12803</v>
      </c>
      <c r="H163" s="84">
        <v>5594</v>
      </c>
      <c r="I163" s="42">
        <v>41</v>
      </c>
      <c r="J163" s="84">
        <v>22924</v>
      </c>
      <c r="K163"/>
      <c r="L163"/>
      <c r="M163"/>
      <c r="N163"/>
      <c r="O163"/>
      <c r="P163"/>
      <c r="Q163"/>
      <c r="R163"/>
      <c r="S163"/>
      <c r="T163"/>
      <c r="U163"/>
    </row>
    <row r="164" spans="2:21" ht="26.25" customHeight="1">
      <c r="B164" s="58">
        <v>16</v>
      </c>
      <c r="C164" s="88" t="s">
        <v>77</v>
      </c>
      <c r="D164" s="81"/>
      <c r="E164" s="84">
        <v>1050</v>
      </c>
      <c r="F164" s="42" t="s">
        <v>56</v>
      </c>
      <c r="G164" s="84" t="s">
        <v>56</v>
      </c>
      <c r="H164" s="84">
        <v>4452</v>
      </c>
      <c r="I164" s="42">
        <v>39.9</v>
      </c>
      <c r="J164" s="84">
        <v>17778</v>
      </c>
      <c r="K164"/>
      <c r="L164"/>
      <c r="M164"/>
      <c r="N164"/>
      <c r="O164"/>
      <c r="P164"/>
      <c r="Q164"/>
      <c r="R164"/>
      <c r="S164"/>
      <c r="T164"/>
      <c r="U164"/>
    </row>
    <row r="165" spans="2:21" ht="26.25" customHeight="1">
      <c r="B165" s="58">
        <v>17</v>
      </c>
      <c r="C165" s="88" t="s">
        <v>78</v>
      </c>
      <c r="D165" s="81"/>
      <c r="E165" s="84">
        <v>882</v>
      </c>
      <c r="F165" s="42">
        <v>47.6</v>
      </c>
      <c r="G165" s="84">
        <v>4203</v>
      </c>
      <c r="H165" s="84">
        <v>2210</v>
      </c>
      <c r="I165" s="42" t="s">
        <v>144</v>
      </c>
      <c r="J165" s="84" t="s">
        <v>56</v>
      </c>
      <c r="K165"/>
      <c r="L165"/>
      <c r="M165"/>
      <c r="N165"/>
      <c r="O165"/>
      <c r="P165"/>
      <c r="Q165"/>
      <c r="R165"/>
      <c r="S165"/>
      <c r="T165"/>
      <c r="U165"/>
    </row>
    <row r="166" spans="2:21" ht="26.25" customHeight="1">
      <c r="B166" s="58">
        <v>18</v>
      </c>
      <c r="C166" s="88" t="s">
        <v>79</v>
      </c>
      <c r="D166" s="81"/>
      <c r="E166" s="84">
        <v>1391</v>
      </c>
      <c r="F166" s="42">
        <v>48.7</v>
      </c>
      <c r="G166" s="84">
        <v>6777</v>
      </c>
      <c r="H166" s="84">
        <v>985</v>
      </c>
      <c r="I166" s="42">
        <v>48.9</v>
      </c>
      <c r="J166" s="84">
        <v>4814</v>
      </c>
      <c r="K166"/>
      <c r="L166"/>
      <c r="M166"/>
      <c r="N166"/>
      <c r="O166"/>
      <c r="P166"/>
      <c r="Q166"/>
      <c r="R166"/>
      <c r="S166"/>
      <c r="T166"/>
      <c r="U166"/>
    </row>
    <row r="167" spans="2:21" ht="26.25" customHeight="1">
      <c r="B167" s="58">
        <v>19</v>
      </c>
      <c r="C167" s="88" t="s">
        <v>80</v>
      </c>
      <c r="D167" s="81"/>
      <c r="E167" s="84">
        <v>865</v>
      </c>
      <c r="F167" s="42">
        <v>44.1</v>
      </c>
      <c r="G167" s="84">
        <v>3816</v>
      </c>
      <c r="H167" s="84">
        <v>7343</v>
      </c>
      <c r="I167" s="42">
        <v>38.1</v>
      </c>
      <c r="J167" s="84">
        <v>28008</v>
      </c>
      <c r="K167"/>
      <c r="L167"/>
      <c r="M167"/>
      <c r="N167"/>
      <c r="O167"/>
      <c r="P167"/>
      <c r="Q167"/>
      <c r="R167"/>
      <c r="S167"/>
      <c r="T167"/>
      <c r="U167"/>
    </row>
    <row r="168" spans="2:21" ht="26.25" customHeight="1">
      <c r="B168" s="58">
        <v>20</v>
      </c>
      <c r="C168" s="88" t="s">
        <v>81</v>
      </c>
      <c r="D168" s="81"/>
      <c r="E168" s="84">
        <v>1163</v>
      </c>
      <c r="F168" s="42">
        <v>55.6</v>
      </c>
      <c r="G168" s="84">
        <v>6471</v>
      </c>
      <c r="H168" s="84">
        <v>4456</v>
      </c>
      <c r="I168" s="42">
        <v>50.6</v>
      </c>
      <c r="J168" s="84">
        <v>22560</v>
      </c>
      <c r="K168"/>
      <c r="L168"/>
      <c r="M168"/>
      <c r="N168"/>
      <c r="O168"/>
      <c r="P168"/>
      <c r="Q168"/>
      <c r="R168"/>
      <c r="S168"/>
      <c r="T168"/>
      <c r="U168"/>
    </row>
    <row r="169" spans="2:21" ht="26.25" customHeight="1">
      <c r="B169" s="58">
        <v>21</v>
      </c>
      <c r="C169" s="88" t="s">
        <v>82</v>
      </c>
      <c r="D169" s="81"/>
      <c r="E169" s="84">
        <v>2638</v>
      </c>
      <c r="F169" s="42">
        <v>52.8</v>
      </c>
      <c r="G169" s="84">
        <v>13922</v>
      </c>
      <c r="H169" s="84">
        <v>6694</v>
      </c>
      <c r="I169" s="42" t="s">
        <v>56</v>
      </c>
      <c r="J169" s="84" t="s">
        <v>56</v>
      </c>
      <c r="K169"/>
      <c r="L169"/>
      <c r="M169"/>
      <c r="N169"/>
      <c r="O169"/>
      <c r="P169"/>
      <c r="Q169"/>
      <c r="R169"/>
      <c r="S169"/>
      <c r="T169"/>
      <c r="U169"/>
    </row>
    <row r="170" spans="2:21" ht="26.25" customHeight="1">
      <c r="B170" s="58">
        <v>22</v>
      </c>
      <c r="C170" s="88" t="s">
        <v>83</v>
      </c>
      <c r="D170" s="81"/>
      <c r="E170" s="84">
        <v>1486</v>
      </c>
      <c r="F170" s="42">
        <v>48.3</v>
      </c>
      <c r="G170" s="84">
        <v>7172</v>
      </c>
      <c r="H170" s="84">
        <v>6870</v>
      </c>
      <c r="I170" s="42">
        <v>47</v>
      </c>
      <c r="J170" s="84">
        <v>32258</v>
      </c>
      <c r="K170"/>
      <c r="L170"/>
      <c r="M170"/>
      <c r="N170"/>
      <c r="O170"/>
      <c r="P170"/>
      <c r="Q170"/>
      <c r="R170"/>
      <c r="S170"/>
      <c r="T170"/>
      <c r="U170"/>
    </row>
    <row r="171" spans="2:21" ht="26.25" customHeight="1">
      <c r="B171" s="58">
        <v>23</v>
      </c>
      <c r="C171" s="88" t="s">
        <v>84</v>
      </c>
      <c r="D171" s="81"/>
      <c r="E171" s="84">
        <v>694</v>
      </c>
      <c r="F171" s="42">
        <v>57.4</v>
      </c>
      <c r="G171" s="84">
        <v>3987</v>
      </c>
      <c r="H171" s="84">
        <v>1785</v>
      </c>
      <c r="I171" s="42" t="s">
        <v>56</v>
      </c>
      <c r="J171" s="84" t="s">
        <v>56</v>
      </c>
      <c r="K171"/>
      <c r="L171"/>
      <c r="M171"/>
      <c r="N171"/>
      <c r="O171"/>
      <c r="P171"/>
      <c r="Q171"/>
      <c r="R171"/>
      <c r="S171"/>
      <c r="T171"/>
      <c r="U171"/>
    </row>
    <row r="172" spans="2:21" ht="26.25" customHeight="1">
      <c r="B172" s="59">
        <v>24</v>
      </c>
      <c r="C172" s="89" t="s">
        <v>85</v>
      </c>
      <c r="D172" s="82"/>
      <c r="E172" s="85">
        <v>28728</v>
      </c>
      <c r="F172" s="66">
        <v>46.3</v>
      </c>
      <c r="G172" s="85">
        <v>133069</v>
      </c>
      <c r="H172" s="85">
        <v>90714</v>
      </c>
      <c r="I172" s="66">
        <v>45.6</v>
      </c>
      <c r="J172" s="85">
        <v>413930</v>
      </c>
      <c r="K172"/>
      <c r="L172"/>
      <c r="M172"/>
      <c r="N172"/>
      <c r="O172"/>
      <c r="P172"/>
      <c r="Q172"/>
      <c r="R172"/>
      <c r="S172"/>
      <c r="T172"/>
      <c r="U172"/>
    </row>
    <row r="173" spans="2:21" ht="6" customHeight="1">
      <c r="B173" s="61"/>
      <c r="C173" s="40"/>
      <c r="D173" s="45"/>
      <c r="E173" s="41"/>
      <c r="F173" s="43"/>
      <c r="G173" s="41"/>
      <c r="H173" s="41"/>
      <c r="I173" s="43"/>
      <c r="J173" s="41"/>
      <c r="K173"/>
      <c r="L173"/>
      <c r="M173"/>
      <c r="N173"/>
      <c r="O173"/>
      <c r="P173"/>
      <c r="Q173"/>
      <c r="R173"/>
      <c r="S173"/>
      <c r="T173"/>
      <c r="U173"/>
    </row>
    <row r="174" spans="2:21" ht="12.75">
      <c r="B174" s="32" t="s">
        <v>100</v>
      </c>
      <c r="C174" s="32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1:2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1:2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1:2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1:2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1:2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1:2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1:2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1:2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1:2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1:2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1:2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1:2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1:2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1:2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1:2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1:2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1:2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1:2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1:2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1:2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1:2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1:2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1:2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1:2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1:2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1:2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1:2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1:2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1:2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1:2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1:2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1:2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1:2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1:2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1:2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1:2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1:2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1:2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1:2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1:2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1:2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1:2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1:2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1:2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1:2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1:2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1:2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1:2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1:2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1:2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1:2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1:2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1:2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1:2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1:2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1:2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1:2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1:2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1:2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1:2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1:2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1:2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1:2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1:2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1:2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1:2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1:2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1:2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1:2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1:2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1:2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1:2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1:2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1:2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1:2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1:2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1:2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1:2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1:2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1:2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1:2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1:2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1:2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1:2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1:2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1:2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1:2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1:2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1:2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1:2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1:2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1:2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1:2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1:2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1:2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1:2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1:2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1:2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1:2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1:2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11:21" ht="12.75">
      <c r="K634"/>
      <c r="L634"/>
      <c r="M634"/>
      <c r="N634"/>
      <c r="O634"/>
      <c r="P634"/>
      <c r="Q634"/>
      <c r="R634"/>
      <c r="S634"/>
      <c r="T634"/>
      <c r="U634"/>
    </row>
    <row r="635" spans="11:21" ht="12.75">
      <c r="K635"/>
      <c r="L635"/>
      <c r="M635"/>
      <c r="N635"/>
      <c r="O635"/>
      <c r="P635"/>
      <c r="Q635"/>
      <c r="R635"/>
      <c r="S635"/>
      <c r="T635"/>
      <c r="U635"/>
    </row>
    <row r="636" spans="11:21" ht="12.75">
      <c r="K636"/>
      <c r="L636"/>
      <c r="M636"/>
      <c r="N636"/>
      <c r="O636"/>
      <c r="P636"/>
      <c r="Q636"/>
      <c r="R636"/>
      <c r="S636"/>
      <c r="T636"/>
      <c r="U636"/>
    </row>
    <row r="637" spans="11:21" ht="12.75">
      <c r="K637"/>
      <c r="L637"/>
      <c r="M637"/>
      <c r="N637"/>
      <c r="O637"/>
      <c r="P637"/>
      <c r="Q637"/>
      <c r="R637"/>
      <c r="S637"/>
      <c r="T637"/>
      <c r="U637"/>
    </row>
    <row r="638" spans="11:21" ht="12.75">
      <c r="K638"/>
      <c r="L638"/>
      <c r="M638"/>
      <c r="N638"/>
      <c r="O638"/>
      <c r="P638"/>
      <c r="Q638"/>
      <c r="R638"/>
      <c r="S638"/>
      <c r="T638"/>
      <c r="U638"/>
    </row>
    <row r="639" spans="11:21" ht="12.75">
      <c r="K639"/>
      <c r="L639"/>
      <c r="M639"/>
      <c r="N639"/>
      <c r="O639"/>
      <c r="P639"/>
      <c r="Q639"/>
      <c r="R639"/>
      <c r="S639"/>
      <c r="T639"/>
      <c r="U639"/>
    </row>
    <row r="640" spans="11:21" ht="12.75">
      <c r="K640"/>
      <c r="L640"/>
      <c r="M640"/>
      <c r="N640"/>
      <c r="O640"/>
      <c r="P640"/>
      <c r="Q640"/>
      <c r="R640"/>
      <c r="S640"/>
      <c r="T640"/>
      <c r="U640"/>
    </row>
    <row r="641" spans="11:21" ht="12.75">
      <c r="K641"/>
      <c r="L641"/>
      <c r="M641"/>
      <c r="N641"/>
      <c r="O641"/>
      <c r="P641"/>
      <c r="Q641"/>
      <c r="R641"/>
      <c r="S641"/>
      <c r="T641"/>
      <c r="U641"/>
    </row>
    <row r="642" spans="11:21" ht="12.75">
      <c r="K642"/>
      <c r="L642"/>
      <c r="M642"/>
      <c r="N642"/>
      <c r="O642"/>
      <c r="P642"/>
      <c r="Q642"/>
      <c r="R642"/>
      <c r="S642"/>
      <c r="T642"/>
      <c r="U642"/>
    </row>
    <row r="643" spans="11:21" ht="12.75">
      <c r="K643"/>
      <c r="L643"/>
      <c r="M643"/>
      <c r="N643"/>
      <c r="O643"/>
      <c r="P643"/>
      <c r="Q643"/>
      <c r="R643"/>
      <c r="S643"/>
      <c r="T643"/>
      <c r="U643"/>
    </row>
    <row r="644" spans="11:21" ht="12.75">
      <c r="K644"/>
      <c r="L644"/>
      <c r="M644"/>
      <c r="N644"/>
      <c r="O644"/>
      <c r="P644"/>
      <c r="Q644"/>
      <c r="R644"/>
      <c r="S644"/>
      <c r="T644"/>
      <c r="U644"/>
    </row>
    <row r="645" spans="11:21" ht="12.75">
      <c r="K645"/>
      <c r="L645"/>
      <c r="M645"/>
      <c r="N645"/>
      <c r="O645"/>
      <c r="P645"/>
      <c r="Q645"/>
      <c r="R645"/>
      <c r="S645"/>
      <c r="T645"/>
      <c r="U645"/>
    </row>
    <row r="646" spans="11:21" ht="12.75">
      <c r="K646"/>
      <c r="L646"/>
      <c r="M646"/>
      <c r="N646"/>
      <c r="O646"/>
      <c r="P646"/>
      <c r="Q646"/>
      <c r="R646"/>
      <c r="S646"/>
      <c r="T646"/>
      <c r="U646"/>
    </row>
    <row r="647" spans="11:21" ht="12.75">
      <c r="K647"/>
      <c r="L647"/>
      <c r="M647"/>
      <c r="N647"/>
      <c r="O647"/>
      <c r="P647"/>
      <c r="Q647"/>
      <c r="R647"/>
      <c r="S647"/>
      <c r="T647"/>
      <c r="U647"/>
    </row>
    <row r="648" spans="11:21" ht="12.75">
      <c r="K648"/>
      <c r="L648"/>
      <c r="M648"/>
      <c r="N648"/>
      <c r="O648"/>
      <c r="P648"/>
      <c r="Q648"/>
      <c r="R648"/>
      <c r="S648"/>
      <c r="T648"/>
      <c r="U648"/>
    </row>
    <row r="649" spans="11:21" ht="12.75">
      <c r="K649"/>
      <c r="L649"/>
      <c r="M649"/>
      <c r="N649"/>
      <c r="O649"/>
      <c r="P649"/>
      <c r="Q649"/>
      <c r="R649"/>
      <c r="S649"/>
      <c r="T649"/>
      <c r="U649"/>
    </row>
    <row r="650" spans="11:21" ht="12.75">
      <c r="K650"/>
      <c r="L650"/>
      <c r="M650"/>
      <c r="N650"/>
      <c r="O650"/>
      <c r="P650"/>
      <c r="Q650"/>
      <c r="R650"/>
      <c r="S650"/>
      <c r="T650"/>
      <c r="U650"/>
    </row>
    <row r="651" spans="11:21" ht="12.75">
      <c r="K651"/>
      <c r="L651"/>
      <c r="M651"/>
      <c r="N651"/>
      <c r="O651"/>
      <c r="P651"/>
      <c r="Q651"/>
      <c r="R651"/>
      <c r="S651"/>
      <c r="T651"/>
      <c r="U651"/>
    </row>
    <row r="652" spans="11:21" ht="12.75">
      <c r="K652"/>
      <c r="L652"/>
      <c r="M652"/>
      <c r="N652"/>
      <c r="O652"/>
      <c r="P652"/>
      <c r="Q652"/>
      <c r="R652"/>
      <c r="S652"/>
      <c r="T652"/>
      <c r="U652"/>
    </row>
    <row r="653" spans="11:21" ht="12.75">
      <c r="K653"/>
      <c r="L653"/>
      <c r="M653"/>
      <c r="N653"/>
      <c r="O653"/>
      <c r="P653"/>
      <c r="Q653"/>
      <c r="R653"/>
      <c r="S653"/>
      <c r="T653"/>
      <c r="U653"/>
    </row>
    <row r="654" spans="11:21" ht="12.75">
      <c r="K654"/>
      <c r="L654"/>
      <c r="M654"/>
      <c r="N654"/>
      <c r="O654"/>
      <c r="P654"/>
      <c r="Q654"/>
      <c r="R654"/>
      <c r="S654"/>
      <c r="T654"/>
      <c r="U654"/>
    </row>
    <row r="655" spans="11:21" ht="12.75">
      <c r="K655"/>
      <c r="L655"/>
      <c r="M655"/>
      <c r="N655"/>
      <c r="O655"/>
      <c r="P655"/>
      <c r="Q655"/>
      <c r="R655"/>
      <c r="S655"/>
      <c r="T655"/>
      <c r="U655"/>
    </row>
    <row r="656" spans="11:21" ht="12.75">
      <c r="K656"/>
      <c r="L656"/>
      <c r="M656"/>
      <c r="N656"/>
      <c r="O656"/>
      <c r="P656"/>
      <c r="Q656"/>
      <c r="R656"/>
      <c r="S656"/>
      <c r="T656"/>
      <c r="U656"/>
    </row>
    <row r="657" spans="11:21" ht="12.75">
      <c r="K657"/>
      <c r="L657"/>
      <c r="M657"/>
      <c r="N657"/>
      <c r="O657"/>
      <c r="P657"/>
      <c r="Q657"/>
      <c r="R657"/>
      <c r="S657"/>
      <c r="T657"/>
      <c r="U657"/>
    </row>
    <row r="658" spans="11:21" ht="12.75">
      <c r="K658"/>
      <c r="L658"/>
      <c r="M658"/>
      <c r="N658"/>
      <c r="O658"/>
      <c r="P658"/>
      <c r="Q658"/>
      <c r="R658"/>
      <c r="S658"/>
      <c r="T658"/>
      <c r="U658"/>
    </row>
    <row r="659" spans="11:21" ht="12.75">
      <c r="K659"/>
      <c r="L659"/>
      <c r="M659"/>
      <c r="N659"/>
      <c r="O659"/>
      <c r="P659"/>
      <c r="Q659"/>
      <c r="R659"/>
      <c r="S659"/>
      <c r="T659"/>
      <c r="U659"/>
    </row>
    <row r="660" spans="11:21" ht="12.75">
      <c r="K660"/>
      <c r="L660"/>
      <c r="M660"/>
      <c r="N660"/>
      <c r="O660"/>
      <c r="P660"/>
      <c r="Q660"/>
      <c r="R660"/>
      <c r="S660"/>
      <c r="T660"/>
      <c r="U660"/>
    </row>
    <row r="661" spans="11:21" ht="12.75">
      <c r="K661"/>
      <c r="L661"/>
      <c r="M661"/>
      <c r="N661"/>
      <c r="O661"/>
      <c r="P661"/>
      <c r="Q661"/>
      <c r="R661"/>
      <c r="S661"/>
      <c r="T661"/>
      <c r="U661"/>
    </row>
    <row r="662" spans="11:21" ht="12.75">
      <c r="K662"/>
      <c r="L662"/>
      <c r="M662"/>
      <c r="N662"/>
      <c r="O662"/>
      <c r="P662"/>
      <c r="Q662"/>
      <c r="R662"/>
      <c r="S662"/>
      <c r="T662"/>
      <c r="U662"/>
    </row>
    <row r="663" spans="11:21" ht="12.75">
      <c r="K663"/>
      <c r="L663"/>
      <c r="M663"/>
      <c r="N663"/>
      <c r="O663"/>
      <c r="P663"/>
      <c r="Q663"/>
      <c r="R663"/>
      <c r="S663"/>
      <c r="T663"/>
      <c r="U663"/>
    </row>
    <row r="664" spans="11:21" ht="12.75">
      <c r="K664"/>
      <c r="L664"/>
      <c r="M664"/>
      <c r="N664"/>
      <c r="O664"/>
      <c r="P664"/>
      <c r="Q664"/>
      <c r="R664"/>
      <c r="S664"/>
      <c r="T664"/>
      <c r="U664"/>
    </row>
    <row r="665" spans="11:21" ht="12.75">
      <c r="K665"/>
      <c r="L665"/>
      <c r="M665"/>
      <c r="N665"/>
      <c r="O665"/>
      <c r="P665"/>
      <c r="Q665"/>
      <c r="R665"/>
      <c r="S665"/>
      <c r="T665"/>
      <c r="U665"/>
    </row>
    <row r="666" spans="11:21" ht="12.75">
      <c r="K666"/>
      <c r="L666"/>
      <c r="M666"/>
      <c r="N666"/>
      <c r="O666"/>
      <c r="P666"/>
      <c r="Q666"/>
      <c r="R666"/>
      <c r="S666"/>
      <c r="T666"/>
      <c r="U666"/>
    </row>
    <row r="667" spans="11:21" ht="12.75">
      <c r="K667"/>
      <c r="L667"/>
      <c r="M667"/>
      <c r="N667"/>
      <c r="O667"/>
      <c r="P667"/>
      <c r="Q667"/>
      <c r="R667"/>
      <c r="S667"/>
      <c r="T667"/>
      <c r="U667"/>
    </row>
    <row r="668" spans="11:21" ht="12.75">
      <c r="K668"/>
      <c r="L668"/>
      <c r="M668"/>
      <c r="N668"/>
      <c r="O668"/>
      <c r="P668"/>
      <c r="Q668"/>
      <c r="R668"/>
      <c r="S668"/>
      <c r="T668"/>
      <c r="U668"/>
    </row>
    <row r="669" spans="11:21" ht="12.75">
      <c r="K669"/>
      <c r="L669"/>
      <c r="M669"/>
      <c r="N669"/>
      <c r="O669"/>
      <c r="P669"/>
      <c r="Q669"/>
      <c r="R669"/>
      <c r="S669"/>
      <c r="T669"/>
      <c r="U669"/>
    </row>
    <row r="670" spans="11:21" ht="12.75">
      <c r="K670"/>
      <c r="L670"/>
      <c r="M670"/>
      <c r="N670"/>
      <c r="O670"/>
      <c r="P670"/>
      <c r="Q670"/>
      <c r="R670"/>
      <c r="S670"/>
      <c r="T670"/>
      <c r="U670"/>
    </row>
    <row r="671" spans="11:21" ht="12.75">
      <c r="K671"/>
      <c r="L671"/>
      <c r="M671"/>
      <c r="N671"/>
      <c r="O671"/>
      <c r="P671"/>
      <c r="Q671"/>
      <c r="R671"/>
      <c r="S671"/>
      <c r="T671"/>
      <c r="U671"/>
    </row>
    <row r="672" spans="11:21" ht="12.75">
      <c r="K672"/>
      <c r="L672"/>
      <c r="M672"/>
      <c r="N672"/>
      <c r="O672"/>
      <c r="P672"/>
      <c r="Q672"/>
      <c r="R672"/>
      <c r="S672"/>
      <c r="T672"/>
      <c r="U672"/>
    </row>
    <row r="673" spans="11:21" ht="12.75">
      <c r="K673"/>
      <c r="L673"/>
      <c r="M673"/>
      <c r="N673"/>
      <c r="O673"/>
      <c r="P673"/>
      <c r="Q673"/>
      <c r="R673"/>
      <c r="S673"/>
      <c r="T673"/>
      <c r="U673"/>
    </row>
    <row r="674" spans="11:21" ht="12.75">
      <c r="K674"/>
      <c r="L674"/>
      <c r="M674"/>
      <c r="N674"/>
      <c r="O674"/>
      <c r="P674"/>
      <c r="Q674"/>
      <c r="R674"/>
      <c r="S674"/>
      <c r="T674"/>
      <c r="U674"/>
    </row>
    <row r="675" spans="11:21" ht="12.75">
      <c r="K675"/>
      <c r="L675"/>
      <c r="M675"/>
      <c r="N675"/>
      <c r="O675"/>
      <c r="P675"/>
      <c r="Q675"/>
      <c r="R675"/>
      <c r="S675"/>
      <c r="T675"/>
      <c r="U675"/>
    </row>
    <row r="676" spans="11:21" ht="12.75">
      <c r="K676"/>
      <c r="L676"/>
      <c r="M676"/>
      <c r="N676"/>
      <c r="O676"/>
      <c r="P676"/>
      <c r="Q676"/>
      <c r="R676"/>
      <c r="S676"/>
      <c r="T676"/>
      <c r="U676"/>
    </row>
    <row r="677" spans="11:21" ht="12.75">
      <c r="K677"/>
      <c r="L677"/>
      <c r="M677"/>
      <c r="N677"/>
      <c r="O677"/>
      <c r="P677"/>
      <c r="Q677"/>
      <c r="R677"/>
      <c r="S677"/>
      <c r="T677"/>
      <c r="U677"/>
    </row>
    <row r="678" spans="11:21" ht="12.75">
      <c r="K678"/>
      <c r="L678"/>
      <c r="M678"/>
      <c r="N678"/>
      <c r="O678"/>
      <c r="P678"/>
      <c r="Q678"/>
      <c r="R678"/>
      <c r="S678"/>
      <c r="T678"/>
      <c r="U678"/>
    </row>
    <row r="679" spans="11:21" ht="12.75">
      <c r="K679"/>
      <c r="L679"/>
      <c r="M679"/>
      <c r="N679"/>
      <c r="O679"/>
      <c r="P679"/>
      <c r="Q679"/>
      <c r="R679"/>
      <c r="S679"/>
      <c r="T679"/>
      <c r="U679"/>
    </row>
    <row r="680" spans="11:21" ht="12.75">
      <c r="K680"/>
      <c r="L680"/>
      <c r="M680"/>
      <c r="N680"/>
      <c r="O680"/>
      <c r="P680"/>
      <c r="Q680"/>
      <c r="R680"/>
      <c r="S680"/>
      <c r="T680"/>
      <c r="U680"/>
    </row>
    <row r="681" spans="11:21" ht="12.75">
      <c r="K681"/>
      <c r="L681"/>
      <c r="M681"/>
      <c r="N681"/>
      <c r="O681"/>
      <c r="P681"/>
      <c r="Q681"/>
      <c r="R681"/>
      <c r="S681"/>
      <c r="T681"/>
      <c r="U681"/>
    </row>
    <row r="682" spans="11:21" ht="12.75">
      <c r="K682"/>
      <c r="L682"/>
      <c r="M682"/>
      <c r="N682"/>
      <c r="O682"/>
      <c r="P682"/>
      <c r="Q682"/>
      <c r="R682"/>
      <c r="S682"/>
      <c r="T682"/>
      <c r="U682"/>
    </row>
    <row r="683" spans="11:21" ht="12.75">
      <c r="K683"/>
      <c r="L683"/>
      <c r="M683"/>
      <c r="N683"/>
      <c r="O683"/>
      <c r="P683"/>
      <c r="Q683"/>
      <c r="R683"/>
      <c r="S683"/>
      <c r="T683"/>
      <c r="U683"/>
    </row>
    <row r="684" spans="11:21" ht="12.75">
      <c r="K684"/>
      <c r="L684"/>
      <c r="M684"/>
      <c r="N684"/>
      <c r="O684"/>
      <c r="P684"/>
      <c r="Q684"/>
      <c r="R684"/>
      <c r="S684"/>
      <c r="T684"/>
      <c r="U684"/>
    </row>
    <row r="685" spans="11:21" ht="12.75">
      <c r="K685"/>
      <c r="L685"/>
      <c r="M685"/>
      <c r="N685"/>
      <c r="O685"/>
      <c r="P685"/>
      <c r="Q685"/>
      <c r="R685"/>
      <c r="S685"/>
      <c r="T685"/>
      <c r="U685"/>
    </row>
    <row r="686" spans="11:21" ht="12.75">
      <c r="K686"/>
      <c r="L686"/>
      <c r="M686"/>
      <c r="N686"/>
      <c r="O686"/>
      <c r="P686"/>
      <c r="Q686"/>
      <c r="R686"/>
      <c r="S686"/>
      <c r="T686"/>
      <c r="U686"/>
    </row>
    <row r="687" spans="11:21" ht="12.75">
      <c r="K687"/>
      <c r="L687"/>
      <c r="M687"/>
      <c r="N687"/>
      <c r="O687"/>
      <c r="P687"/>
      <c r="Q687"/>
      <c r="R687"/>
      <c r="S687"/>
      <c r="T687"/>
      <c r="U687"/>
    </row>
    <row r="688" spans="11:21" ht="12.75">
      <c r="K688"/>
      <c r="L688"/>
      <c r="M688"/>
      <c r="N688"/>
      <c r="O688"/>
      <c r="P688"/>
      <c r="Q688"/>
      <c r="R688"/>
      <c r="S688"/>
      <c r="T688"/>
      <c r="U688"/>
    </row>
    <row r="689" spans="11:21" ht="12.75">
      <c r="K689"/>
      <c r="L689"/>
      <c r="M689"/>
      <c r="N689"/>
      <c r="O689"/>
      <c r="P689"/>
      <c r="Q689"/>
      <c r="R689"/>
      <c r="S689"/>
      <c r="T689"/>
      <c r="U689"/>
    </row>
    <row r="690" spans="11:21" ht="12.75">
      <c r="K690"/>
      <c r="L690"/>
      <c r="M690"/>
      <c r="N690"/>
      <c r="O690"/>
      <c r="P690"/>
      <c r="Q690"/>
      <c r="R690"/>
      <c r="S690"/>
      <c r="T690"/>
      <c r="U690"/>
    </row>
    <row r="691" spans="11:21" ht="12.75">
      <c r="K691"/>
      <c r="L691"/>
      <c r="M691"/>
      <c r="N691"/>
      <c r="O691"/>
      <c r="P691"/>
      <c r="Q691"/>
      <c r="R691"/>
      <c r="S691"/>
      <c r="T691"/>
      <c r="U691"/>
    </row>
    <row r="692" spans="11:21" ht="12.75">
      <c r="K692"/>
      <c r="L692"/>
      <c r="M692"/>
      <c r="N692"/>
      <c r="O692"/>
      <c r="P692"/>
      <c r="Q692"/>
      <c r="R692"/>
      <c r="S692"/>
      <c r="T692"/>
      <c r="U692"/>
    </row>
    <row r="693" spans="11:21" ht="12.75">
      <c r="K693"/>
      <c r="L693"/>
      <c r="M693"/>
      <c r="N693"/>
      <c r="O693"/>
      <c r="P693"/>
      <c r="Q693"/>
      <c r="R693"/>
      <c r="S693"/>
      <c r="T693"/>
      <c r="U693"/>
    </row>
    <row r="694" spans="11:21" ht="12.75">
      <c r="K694"/>
      <c r="L694"/>
      <c r="M694"/>
      <c r="N694"/>
      <c r="O694"/>
      <c r="P694"/>
      <c r="Q694"/>
      <c r="R694"/>
      <c r="S694"/>
      <c r="T694"/>
      <c r="U694"/>
    </row>
    <row r="695" spans="11:21" ht="12.75">
      <c r="K695"/>
      <c r="L695"/>
      <c r="M695"/>
      <c r="N695"/>
      <c r="O695"/>
      <c r="P695"/>
      <c r="Q695"/>
      <c r="R695"/>
      <c r="S695"/>
      <c r="T695"/>
      <c r="U695"/>
    </row>
    <row r="696" spans="11:21" ht="12.75">
      <c r="K696"/>
      <c r="L696"/>
      <c r="M696"/>
      <c r="N696"/>
      <c r="O696"/>
      <c r="P696"/>
      <c r="Q696"/>
      <c r="R696"/>
      <c r="S696"/>
      <c r="T696"/>
      <c r="U696"/>
    </row>
    <row r="697" spans="11:21" ht="12.75">
      <c r="K697"/>
      <c r="L697"/>
      <c r="M697"/>
      <c r="N697"/>
      <c r="O697"/>
      <c r="P697"/>
      <c r="Q697"/>
      <c r="R697"/>
      <c r="S697"/>
      <c r="T697"/>
      <c r="U697"/>
    </row>
    <row r="698" spans="11:21" ht="12.75">
      <c r="K698"/>
      <c r="L698"/>
      <c r="M698"/>
      <c r="N698"/>
      <c r="O698"/>
      <c r="P698"/>
      <c r="Q698"/>
      <c r="R698"/>
      <c r="S698"/>
      <c r="T698"/>
      <c r="U698"/>
    </row>
    <row r="699" spans="11:21" ht="12.75">
      <c r="K699"/>
      <c r="L699"/>
      <c r="M699"/>
      <c r="N699"/>
      <c r="O699"/>
      <c r="P699"/>
      <c r="Q699"/>
      <c r="R699"/>
      <c r="S699"/>
      <c r="T699"/>
      <c r="U699"/>
    </row>
    <row r="700" spans="11:21" ht="12.75">
      <c r="K700"/>
      <c r="L700"/>
      <c r="M700"/>
      <c r="N700"/>
      <c r="O700"/>
      <c r="P700"/>
      <c r="Q700"/>
      <c r="R700"/>
      <c r="S700"/>
      <c r="T700"/>
      <c r="U700"/>
    </row>
    <row r="701" spans="11:21" ht="12.75">
      <c r="K701"/>
      <c r="L701"/>
      <c r="M701"/>
      <c r="N701"/>
      <c r="O701"/>
      <c r="P701"/>
      <c r="Q701"/>
      <c r="R701"/>
      <c r="S701"/>
      <c r="T701"/>
      <c r="U701"/>
    </row>
    <row r="702" spans="11:21" ht="12.75">
      <c r="K702"/>
      <c r="L702"/>
      <c r="M702"/>
      <c r="N702"/>
      <c r="O702"/>
      <c r="P702"/>
      <c r="Q702"/>
      <c r="R702"/>
      <c r="S702"/>
      <c r="T702"/>
      <c r="U702"/>
    </row>
    <row r="703" spans="11:21" ht="12.75">
      <c r="K703"/>
      <c r="L703"/>
      <c r="M703"/>
      <c r="N703"/>
      <c r="O703"/>
      <c r="P703"/>
      <c r="Q703"/>
      <c r="R703"/>
      <c r="S703"/>
      <c r="T703"/>
      <c r="U703"/>
    </row>
    <row r="704" spans="11:21" ht="12.75">
      <c r="K704"/>
      <c r="L704"/>
      <c r="M704"/>
      <c r="N704"/>
      <c r="O704"/>
      <c r="P704"/>
      <c r="Q704"/>
      <c r="R704"/>
      <c r="S704"/>
      <c r="T704"/>
      <c r="U704"/>
    </row>
    <row r="705" spans="11:21" ht="12.75">
      <c r="K705"/>
      <c r="L705"/>
      <c r="M705"/>
      <c r="N705"/>
      <c r="O705"/>
      <c r="P705"/>
      <c r="Q705"/>
      <c r="R705"/>
      <c r="S705"/>
      <c r="T705"/>
      <c r="U705"/>
    </row>
    <row r="706" spans="11:21" ht="12.75">
      <c r="K706"/>
      <c r="L706"/>
      <c r="M706"/>
      <c r="N706"/>
      <c r="O706"/>
      <c r="P706"/>
      <c r="Q706"/>
      <c r="R706"/>
      <c r="S706"/>
      <c r="T706"/>
      <c r="U706"/>
    </row>
    <row r="707" spans="11:21" ht="12.75">
      <c r="K707"/>
      <c r="L707"/>
      <c r="M707"/>
      <c r="N707"/>
      <c r="O707"/>
      <c r="P707"/>
      <c r="Q707"/>
      <c r="R707"/>
      <c r="S707"/>
      <c r="T707"/>
      <c r="U707"/>
    </row>
    <row r="708" spans="11:21" ht="12.75">
      <c r="K708"/>
      <c r="L708"/>
      <c r="M708"/>
      <c r="N708"/>
      <c r="O708"/>
      <c r="P708"/>
      <c r="Q708"/>
      <c r="R708"/>
      <c r="S708"/>
      <c r="T708"/>
      <c r="U708"/>
    </row>
    <row r="709" spans="11:21" ht="12.75">
      <c r="K709"/>
      <c r="L709"/>
      <c r="M709"/>
      <c r="N709"/>
      <c r="O709"/>
      <c r="P709"/>
      <c r="Q709"/>
      <c r="R709"/>
      <c r="S709"/>
      <c r="T709"/>
      <c r="U709"/>
    </row>
    <row r="710" spans="11:21" ht="12.75">
      <c r="K710"/>
      <c r="L710"/>
      <c r="M710"/>
      <c r="N710"/>
      <c r="O710"/>
      <c r="P710"/>
      <c r="Q710"/>
      <c r="R710"/>
      <c r="S710"/>
      <c r="T710"/>
      <c r="U710"/>
    </row>
    <row r="711" spans="11:21" ht="12.75">
      <c r="K711"/>
      <c r="L711"/>
      <c r="M711"/>
      <c r="N711"/>
      <c r="O711"/>
      <c r="P711"/>
      <c r="Q711"/>
      <c r="R711"/>
      <c r="S711"/>
      <c r="T711"/>
      <c r="U711"/>
    </row>
    <row r="712" spans="11:21" ht="12.75">
      <c r="K712"/>
      <c r="L712"/>
      <c r="M712"/>
      <c r="N712"/>
      <c r="O712"/>
      <c r="P712"/>
      <c r="Q712"/>
      <c r="R712"/>
      <c r="S712"/>
      <c r="T712"/>
      <c r="U712"/>
    </row>
    <row r="713" spans="11:21" ht="12.75">
      <c r="K713"/>
      <c r="L713"/>
      <c r="M713"/>
      <c r="N713"/>
      <c r="O713"/>
      <c r="P713"/>
      <c r="Q713"/>
      <c r="R713"/>
      <c r="S713"/>
      <c r="T713"/>
      <c r="U713"/>
    </row>
    <row r="714" spans="11:21" ht="12.75">
      <c r="K714"/>
      <c r="L714"/>
      <c r="M714"/>
      <c r="N714"/>
      <c r="O714"/>
      <c r="P714"/>
      <c r="Q714"/>
      <c r="R714"/>
      <c r="S714"/>
      <c r="T714"/>
      <c r="U714"/>
    </row>
    <row r="715" spans="11:21" ht="12.75">
      <c r="K715"/>
      <c r="L715"/>
      <c r="M715"/>
      <c r="N715"/>
      <c r="O715"/>
      <c r="P715"/>
      <c r="Q715"/>
      <c r="R715"/>
      <c r="S715"/>
      <c r="T715"/>
      <c r="U715"/>
    </row>
    <row r="716" spans="11:21" ht="12.75">
      <c r="K716"/>
      <c r="L716"/>
      <c r="M716"/>
      <c r="N716"/>
      <c r="O716"/>
      <c r="P716"/>
      <c r="Q716"/>
      <c r="R716"/>
      <c r="S716"/>
      <c r="T716"/>
      <c r="U716"/>
    </row>
    <row r="717" spans="11:21" ht="12.75">
      <c r="K717"/>
      <c r="L717"/>
      <c r="M717"/>
      <c r="N717"/>
      <c r="O717"/>
      <c r="P717"/>
      <c r="Q717"/>
      <c r="R717"/>
      <c r="S717"/>
      <c r="T717"/>
      <c r="U717"/>
    </row>
    <row r="718" spans="11:21" ht="12.75">
      <c r="K718"/>
      <c r="L718"/>
      <c r="M718"/>
      <c r="N718"/>
      <c r="O718"/>
      <c r="P718"/>
      <c r="Q718"/>
      <c r="R718"/>
      <c r="S718"/>
      <c r="T718"/>
      <c r="U718"/>
    </row>
    <row r="719" spans="11:21" ht="12.75">
      <c r="K719"/>
      <c r="L719"/>
      <c r="M719"/>
      <c r="N719"/>
      <c r="O719"/>
      <c r="P719"/>
      <c r="Q719"/>
      <c r="R719"/>
      <c r="S719"/>
      <c r="T719"/>
      <c r="U719"/>
    </row>
    <row r="720" spans="11:21" ht="12.75">
      <c r="K720"/>
      <c r="L720"/>
      <c r="M720"/>
      <c r="N720"/>
      <c r="O720"/>
      <c r="P720"/>
      <c r="Q720"/>
      <c r="R720"/>
      <c r="S720"/>
      <c r="T720"/>
      <c r="U720"/>
    </row>
    <row r="721" spans="11:21" ht="12.75">
      <c r="K721"/>
      <c r="L721"/>
      <c r="M721"/>
      <c r="N721"/>
      <c r="O721"/>
      <c r="P721"/>
      <c r="Q721"/>
      <c r="R721"/>
      <c r="S721"/>
      <c r="T721"/>
      <c r="U721"/>
    </row>
    <row r="722" spans="11:21" ht="12.75">
      <c r="K722"/>
      <c r="L722"/>
      <c r="M722"/>
      <c r="N722"/>
      <c r="O722"/>
      <c r="P722"/>
      <c r="Q722"/>
      <c r="R722"/>
      <c r="S722"/>
      <c r="T722"/>
      <c r="U722"/>
    </row>
    <row r="723" spans="11:21" ht="12.75">
      <c r="K723"/>
      <c r="L723"/>
      <c r="M723"/>
      <c r="N723"/>
      <c r="O723"/>
      <c r="P723"/>
      <c r="Q723"/>
      <c r="R723"/>
      <c r="S723"/>
      <c r="T723"/>
      <c r="U723"/>
    </row>
    <row r="724" spans="11:21" ht="12.75">
      <c r="K724"/>
      <c r="L724"/>
      <c r="M724"/>
      <c r="N724"/>
      <c r="O724"/>
      <c r="P724"/>
      <c r="Q724"/>
      <c r="R724"/>
      <c r="S724"/>
      <c r="T724"/>
      <c r="U724"/>
    </row>
    <row r="725" spans="11:21" ht="12.75">
      <c r="K725"/>
      <c r="L725"/>
      <c r="M725"/>
      <c r="N725"/>
      <c r="O725"/>
      <c r="P725"/>
      <c r="Q725"/>
      <c r="R725"/>
      <c r="S725"/>
      <c r="T725"/>
      <c r="U725"/>
    </row>
    <row r="726" spans="11:21" ht="12.75">
      <c r="K726"/>
      <c r="L726"/>
      <c r="M726"/>
      <c r="N726"/>
      <c r="O726"/>
      <c r="P726"/>
      <c r="Q726"/>
      <c r="R726"/>
      <c r="S726"/>
      <c r="T726"/>
      <c r="U726"/>
    </row>
    <row r="727" spans="11:21" ht="12.75">
      <c r="K727"/>
      <c r="L727"/>
      <c r="M727"/>
      <c r="N727"/>
      <c r="O727"/>
      <c r="P727"/>
      <c r="Q727"/>
      <c r="R727"/>
      <c r="S727"/>
      <c r="T727"/>
      <c r="U727"/>
    </row>
    <row r="728" spans="11:21" ht="12.75">
      <c r="K728"/>
      <c r="L728"/>
      <c r="M728"/>
      <c r="N728"/>
      <c r="O728"/>
      <c r="P728"/>
      <c r="Q728"/>
      <c r="R728"/>
      <c r="S728"/>
      <c r="T728"/>
      <c r="U728"/>
    </row>
    <row r="729" spans="11:21" ht="12.75">
      <c r="K729"/>
      <c r="L729"/>
      <c r="M729"/>
      <c r="N729"/>
      <c r="O729"/>
      <c r="P729"/>
      <c r="Q729"/>
      <c r="R729"/>
      <c r="S729"/>
      <c r="T729"/>
      <c r="U729"/>
    </row>
    <row r="730" spans="11:21" ht="12.75">
      <c r="K730"/>
      <c r="L730"/>
      <c r="M730"/>
      <c r="N730"/>
      <c r="O730"/>
      <c r="P730"/>
      <c r="Q730"/>
      <c r="R730"/>
      <c r="S730"/>
      <c r="T730"/>
      <c r="U730"/>
    </row>
    <row r="731" spans="11:21" ht="12.75">
      <c r="K731"/>
      <c r="L731"/>
      <c r="M731"/>
      <c r="N731"/>
      <c r="O731"/>
      <c r="P731"/>
      <c r="Q731"/>
      <c r="R731"/>
      <c r="S731"/>
      <c r="T731"/>
      <c r="U731"/>
    </row>
    <row r="732" spans="11:21" ht="12.75">
      <c r="K732"/>
      <c r="L732"/>
      <c r="M732"/>
      <c r="N732"/>
      <c r="O732"/>
      <c r="P732"/>
      <c r="Q732"/>
      <c r="R732"/>
      <c r="S732"/>
      <c r="T732"/>
      <c r="U732"/>
    </row>
    <row r="733" spans="11:21" ht="12.75">
      <c r="K733"/>
      <c r="L733"/>
      <c r="M733"/>
      <c r="N733"/>
      <c r="O733"/>
      <c r="P733"/>
      <c r="Q733"/>
      <c r="R733"/>
      <c r="S733"/>
      <c r="T733"/>
      <c r="U733"/>
    </row>
    <row r="734" spans="11:21" ht="12.75">
      <c r="K734"/>
      <c r="L734"/>
      <c r="M734"/>
      <c r="N734"/>
      <c r="O734"/>
      <c r="P734"/>
      <c r="Q734"/>
      <c r="R734"/>
      <c r="S734"/>
      <c r="T734"/>
      <c r="U734"/>
    </row>
    <row r="735" spans="11:21" ht="12.75">
      <c r="K735"/>
      <c r="L735"/>
      <c r="M735"/>
      <c r="N735"/>
      <c r="O735"/>
      <c r="P735"/>
      <c r="Q735"/>
      <c r="R735"/>
      <c r="S735"/>
      <c r="T735"/>
      <c r="U735"/>
    </row>
    <row r="736" spans="11:21" ht="12.75">
      <c r="K736"/>
      <c r="L736"/>
      <c r="M736"/>
      <c r="N736"/>
      <c r="O736"/>
      <c r="P736"/>
      <c r="Q736"/>
      <c r="R736"/>
      <c r="S736"/>
      <c r="T736"/>
      <c r="U736"/>
    </row>
    <row r="737" spans="11:21" ht="12.75">
      <c r="K737"/>
      <c r="L737"/>
      <c r="M737"/>
      <c r="N737"/>
      <c r="O737"/>
      <c r="P737"/>
      <c r="Q737"/>
      <c r="R737"/>
      <c r="S737"/>
      <c r="T737"/>
      <c r="U737"/>
    </row>
    <row r="738" spans="11:21" ht="12.75">
      <c r="K738"/>
      <c r="L738"/>
      <c r="M738"/>
      <c r="N738"/>
      <c r="O738"/>
      <c r="P738"/>
      <c r="Q738"/>
      <c r="R738"/>
      <c r="S738"/>
      <c r="T738"/>
      <c r="U738"/>
    </row>
    <row r="739" spans="11:21" ht="12.75">
      <c r="K739"/>
      <c r="L739"/>
      <c r="M739"/>
      <c r="N739"/>
      <c r="O739"/>
      <c r="P739"/>
      <c r="Q739"/>
      <c r="R739"/>
      <c r="S739"/>
      <c r="T739"/>
      <c r="U739"/>
    </row>
    <row r="740" spans="11:21" ht="12.75">
      <c r="K740"/>
      <c r="L740"/>
      <c r="M740"/>
      <c r="N740"/>
      <c r="O740"/>
      <c r="P740"/>
      <c r="Q740"/>
      <c r="R740"/>
      <c r="S740"/>
      <c r="T740"/>
      <c r="U740"/>
    </row>
    <row r="741" spans="11:21" ht="12.75">
      <c r="K741"/>
      <c r="L741"/>
      <c r="M741"/>
      <c r="N741"/>
      <c r="O741"/>
      <c r="P741"/>
      <c r="Q741"/>
      <c r="R741"/>
      <c r="S741"/>
      <c r="T741"/>
      <c r="U741"/>
    </row>
    <row r="742" spans="11:21" ht="12.75">
      <c r="K742"/>
      <c r="L742"/>
      <c r="M742"/>
      <c r="N742"/>
      <c r="O742"/>
      <c r="P742"/>
      <c r="Q742"/>
      <c r="R742"/>
      <c r="S742"/>
      <c r="T742"/>
      <c r="U742"/>
    </row>
    <row r="743" spans="11:21" ht="12.75">
      <c r="K743"/>
      <c r="L743"/>
      <c r="M743"/>
      <c r="N743"/>
      <c r="O743"/>
      <c r="P743"/>
      <c r="Q743"/>
      <c r="R743"/>
      <c r="S743"/>
      <c r="T743"/>
      <c r="U743"/>
    </row>
    <row r="744" spans="11:21" ht="12.75">
      <c r="K744"/>
      <c r="L744"/>
      <c r="M744"/>
      <c r="N744"/>
      <c r="O744"/>
      <c r="P744"/>
      <c r="Q744"/>
      <c r="R744"/>
      <c r="S744"/>
      <c r="T744"/>
      <c r="U744"/>
    </row>
    <row r="745" spans="11:21" ht="12.75">
      <c r="K745"/>
      <c r="L745"/>
      <c r="M745"/>
      <c r="N745"/>
      <c r="O745"/>
      <c r="P745"/>
      <c r="Q745"/>
      <c r="R745"/>
      <c r="S745"/>
      <c r="T745"/>
      <c r="U745"/>
    </row>
    <row r="746" spans="11:21" ht="12.75">
      <c r="K746"/>
      <c r="L746"/>
      <c r="M746"/>
      <c r="N746"/>
      <c r="O746"/>
      <c r="P746"/>
      <c r="Q746"/>
      <c r="R746"/>
      <c r="S746"/>
      <c r="T746"/>
      <c r="U746"/>
    </row>
    <row r="747" spans="11:21" ht="12.75">
      <c r="K747"/>
      <c r="L747"/>
      <c r="M747"/>
      <c r="N747"/>
      <c r="O747"/>
      <c r="P747"/>
      <c r="Q747"/>
      <c r="R747"/>
      <c r="S747"/>
      <c r="T747"/>
      <c r="U747"/>
    </row>
    <row r="748" spans="11:21" ht="12.75">
      <c r="K748"/>
      <c r="L748"/>
      <c r="M748"/>
      <c r="N748"/>
      <c r="O748"/>
      <c r="P748"/>
      <c r="Q748"/>
      <c r="R748"/>
      <c r="S748"/>
      <c r="T748"/>
      <c r="U748"/>
    </row>
    <row r="749" spans="11:21" ht="12.75">
      <c r="K749"/>
      <c r="L749"/>
      <c r="M749"/>
      <c r="N749"/>
      <c r="O749"/>
      <c r="P749"/>
      <c r="Q749"/>
      <c r="R749"/>
      <c r="S749"/>
      <c r="T749"/>
      <c r="U749"/>
    </row>
    <row r="750" spans="11:21" ht="12.75">
      <c r="K750"/>
      <c r="L750"/>
      <c r="M750"/>
      <c r="N750"/>
      <c r="O750"/>
      <c r="P750"/>
      <c r="Q750"/>
      <c r="R750"/>
      <c r="S750"/>
      <c r="T750"/>
      <c r="U750"/>
    </row>
    <row r="751" spans="11:21" ht="12.75">
      <c r="K751"/>
      <c r="L751"/>
      <c r="M751"/>
      <c r="N751"/>
      <c r="O751"/>
      <c r="P751"/>
      <c r="Q751"/>
      <c r="R751"/>
      <c r="S751"/>
      <c r="T751"/>
      <c r="U751"/>
    </row>
    <row r="752" spans="11:21" ht="12.75">
      <c r="K752"/>
      <c r="L752"/>
      <c r="M752"/>
      <c r="N752"/>
      <c r="O752"/>
      <c r="P752"/>
      <c r="Q752"/>
      <c r="R752"/>
      <c r="S752"/>
      <c r="T752"/>
      <c r="U752"/>
    </row>
    <row r="753" spans="11:21" ht="12.75">
      <c r="K753"/>
      <c r="L753"/>
      <c r="M753"/>
      <c r="N753"/>
      <c r="O753"/>
      <c r="P753"/>
      <c r="Q753"/>
      <c r="R753"/>
      <c r="S753"/>
      <c r="T753"/>
      <c r="U753"/>
    </row>
    <row r="754" spans="11:21" ht="12.75">
      <c r="K754"/>
      <c r="L754"/>
      <c r="M754"/>
      <c r="N754"/>
      <c r="O754"/>
      <c r="P754"/>
      <c r="Q754"/>
      <c r="R754"/>
      <c r="S754"/>
      <c r="T754"/>
      <c r="U754"/>
    </row>
    <row r="755" spans="11:21" ht="12.75">
      <c r="K755"/>
      <c r="L755"/>
      <c r="M755"/>
      <c r="N755"/>
      <c r="O755"/>
      <c r="P755"/>
      <c r="Q755"/>
      <c r="R755"/>
      <c r="S755"/>
      <c r="T755"/>
      <c r="U755"/>
    </row>
    <row r="756" spans="11:21" ht="12.75">
      <c r="K756"/>
      <c r="L756"/>
      <c r="M756"/>
      <c r="N756"/>
      <c r="O756"/>
      <c r="P756"/>
      <c r="Q756"/>
      <c r="R756"/>
      <c r="S756"/>
      <c r="T756"/>
      <c r="U756"/>
    </row>
    <row r="757" spans="11:21" ht="12.75">
      <c r="K757"/>
      <c r="L757"/>
      <c r="M757"/>
      <c r="N757"/>
      <c r="O757"/>
      <c r="P757"/>
      <c r="Q757"/>
      <c r="R757"/>
      <c r="S757"/>
      <c r="T757"/>
      <c r="U757"/>
    </row>
    <row r="758" spans="11:21" ht="12.75">
      <c r="K758"/>
      <c r="L758"/>
      <c r="M758"/>
      <c r="N758"/>
      <c r="O758"/>
      <c r="P758"/>
      <c r="Q758"/>
      <c r="R758"/>
      <c r="S758"/>
      <c r="T758"/>
      <c r="U758"/>
    </row>
    <row r="759" spans="11:21" ht="12.75">
      <c r="K759"/>
      <c r="L759"/>
      <c r="M759"/>
      <c r="N759"/>
      <c r="O759"/>
      <c r="P759"/>
      <c r="Q759"/>
      <c r="R759"/>
      <c r="S759"/>
      <c r="T759"/>
      <c r="U759"/>
    </row>
    <row r="760" spans="11:21" ht="12.75">
      <c r="K760"/>
      <c r="L760"/>
      <c r="M760"/>
      <c r="N760"/>
      <c r="O760"/>
      <c r="P760"/>
      <c r="Q760"/>
      <c r="R760"/>
      <c r="S760"/>
      <c r="T760"/>
      <c r="U760"/>
    </row>
    <row r="761" spans="11:21" ht="12.75">
      <c r="K761"/>
      <c r="L761"/>
      <c r="M761"/>
      <c r="N761"/>
      <c r="O761"/>
      <c r="P761"/>
      <c r="Q761"/>
      <c r="R761"/>
      <c r="S761"/>
      <c r="T761"/>
      <c r="U761"/>
    </row>
    <row r="762" spans="11:21" ht="12.75">
      <c r="K762"/>
      <c r="L762"/>
      <c r="M762"/>
      <c r="N762"/>
      <c r="O762"/>
      <c r="P762"/>
      <c r="Q762"/>
      <c r="R762"/>
      <c r="S762"/>
      <c r="T762"/>
      <c r="U762"/>
    </row>
    <row r="763" spans="11:21" ht="12.75">
      <c r="K763"/>
      <c r="L763"/>
      <c r="M763"/>
      <c r="N763"/>
      <c r="O763"/>
      <c r="P763"/>
      <c r="Q763"/>
      <c r="R763"/>
      <c r="S763"/>
      <c r="T763"/>
      <c r="U763"/>
    </row>
    <row r="764" spans="11:21" ht="12.75">
      <c r="K764"/>
      <c r="L764"/>
      <c r="M764"/>
      <c r="N764"/>
      <c r="O764"/>
      <c r="P764"/>
      <c r="Q764"/>
      <c r="R764"/>
      <c r="S764"/>
      <c r="T764"/>
      <c r="U764"/>
    </row>
    <row r="765" spans="11:21" ht="12.75">
      <c r="K765"/>
      <c r="L765"/>
      <c r="M765"/>
      <c r="N765"/>
      <c r="O765"/>
      <c r="P765"/>
      <c r="Q765"/>
      <c r="R765"/>
      <c r="S765"/>
      <c r="T765"/>
      <c r="U765"/>
    </row>
    <row r="766" spans="11:21" ht="12.75">
      <c r="K766"/>
      <c r="L766"/>
      <c r="M766"/>
      <c r="N766"/>
      <c r="O766"/>
      <c r="P766"/>
      <c r="Q766"/>
      <c r="R766"/>
      <c r="S766"/>
      <c r="T766"/>
      <c r="U766"/>
    </row>
    <row r="767" spans="11:21" ht="12.75">
      <c r="K767"/>
      <c r="L767"/>
      <c r="M767"/>
      <c r="N767"/>
      <c r="O767"/>
      <c r="P767"/>
      <c r="Q767"/>
      <c r="R767"/>
      <c r="S767"/>
      <c r="T767"/>
      <c r="U767"/>
    </row>
    <row r="768" spans="11:21" ht="12.75">
      <c r="K768"/>
      <c r="L768"/>
      <c r="M768"/>
      <c r="N768"/>
      <c r="O768"/>
      <c r="P768"/>
      <c r="Q768"/>
      <c r="R768"/>
      <c r="S768"/>
      <c r="T768"/>
      <c r="U768"/>
    </row>
    <row r="769" spans="11:21" ht="12.75">
      <c r="K769"/>
      <c r="L769"/>
      <c r="M769"/>
      <c r="N769"/>
      <c r="O769"/>
      <c r="P769"/>
      <c r="Q769"/>
      <c r="R769"/>
      <c r="S769"/>
      <c r="T769"/>
      <c r="U769"/>
    </row>
    <row r="770" spans="11:21" ht="12.75">
      <c r="K770"/>
      <c r="L770"/>
      <c r="M770"/>
      <c r="N770"/>
      <c r="O770"/>
      <c r="P770"/>
      <c r="Q770"/>
      <c r="R770"/>
      <c r="S770"/>
      <c r="T770"/>
      <c r="U770"/>
    </row>
    <row r="771" spans="11:21" ht="12.75">
      <c r="K771"/>
      <c r="L771"/>
      <c r="M771"/>
      <c r="N771"/>
      <c r="O771"/>
      <c r="P771"/>
      <c r="Q771"/>
      <c r="R771"/>
      <c r="S771"/>
      <c r="T771"/>
      <c r="U771"/>
    </row>
    <row r="772" spans="11:21" ht="12.75">
      <c r="K772"/>
      <c r="L772"/>
      <c r="M772"/>
      <c r="N772"/>
      <c r="O772"/>
      <c r="P772"/>
      <c r="Q772"/>
      <c r="R772"/>
      <c r="S772"/>
      <c r="T772"/>
      <c r="U772"/>
    </row>
    <row r="773" spans="11:21" ht="12.75">
      <c r="K773"/>
      <c r="L773"/>
      <c r="M773"/>
      <c r="N773"/>
      <c r="O773"/>
      <c r="P773"/>
      <c r="Q773"/>
      <c r="R773"/>
      <c r="S773"/>
      <c r="T773"/>
      <c r="U773"/>
    </row>
    <row r="774" spans="11:21" ht="12.75">
      <c r="K774"/>
      <c r="L774"/>
      <c r="M774"/>
      <c r="N774"/>
      <c r="O774"/>
      <c r="P774"/>
      <c r="Q774"/>
      <c r="R774"/>
      <c r="S774"/>
      <c r="T774"/>
      <c r="U774"/>
    </row>
    <row r="775" spans="11:21" ht="12.75">
      <c r="K775"/>
      <c r="L775"/>
      <c r="M775"/>
      <c r="N775"/>
      <c r="O775"/>
      <c r="P775"/>
      <c r="Q775"/>
      <c r="R775"/>
      <c r="S775"/>
      <c r="T775"/>
      <c r="U775"/>
    </row>
    <row r="776" spans="11:21" ht="12.75">
      <c r="K776"/>
      <c r="L776"/>
      <c r="M776"/>
      <c r="N776"/>
      <c r="O776"/>
      <c r="P776"/>
      <c r="Q776"/>
      <c r="R776"/>
      <c r="S776"/>
      <c r="T776"/>
      <c r="U776"/>
    </row>
    <row r="777" spans="11:21" ht="12.75">
      <c r="K777"/>
      <c r="L777"/>
      <c r="M777"/>
      <c r="N777"/>
      <c r="O777"/>
      <c r="P777"/>
      <c r="Q777"/>
      <c r="R777"/>
      <c r="S777"/>
      <c r="T777"/>
      <c r="U777"/>
    </row>
    <row r="778" spans="11:21" ht="12.75">
      <c r="K778"/>
      <c r="L778"/>
      <c r="M778"/>
      <c r="N778"/>
      <c r="O778"/>
      <c r="P778"/>
      <c r="Q778"/>
      <c r="R778"/>
      <c r="S778"/>
      <c r="T778"/>
      <c r="U778"/>
    </row>
    <row r="779" spans="11:21" ht="12.75">
      <c r="K779"/>
      <c r="L779"/>
      <c r="M779"/>
      <c r="N779"/>
      <c r="O779"/>
      <c r="P779"/>
      <c r="Q779"/>
      <c r="R779"/>
      <c r="S779"/>
      <c r="T779"/>
      <c r="U779"/>
    </row>
    <row r="780" spans="11:21" ht="12.75">
      <c r="K780"/>
      <c r="L780"/>
      <c r="M780"/>
      <c r="N780"/>
      <c r="O780"/>
      <c r="P780"/>
      <c r="Q780"/>
      <c r="R780"/>
      <c r="S780"/>
      <c r="T780"/>
      <c r="U780"/>
    </row>
    <row r="781" spans="11:21" ht="12.75">
      <c r="K781"/>
      <c r="L781"/>
      <c r="M781"/>
      <c r="N781"/>
      <c r="O781"/>
      <c r="P781"/>
      <c r="Q781"/>
      <c r="R781"/>
      <c r="S781"/>
      <c r="T781"/>
      <c r="U781"/>
    </row>
    <row r="782" spans="11:21" ht="12.75">
      <c r="K782"/>
      <c r="L782"/>
      <c r="M782"/>
      <c r="N782"/>
      <c r="O782"/>
      <c r="P782"/>
      <c r="Q782"/>
      <c r="R782"/>
      <c r="S782"/>
      <c r="T782"/>
      <c r="U782"/>
    </row>
    <row r="783" spans="11:21" ht="12.75">
      <c r="K783"/>
      <c r="L783"/>
      <c r="M783"/>
      <c r="N783"/>
      <c r="O783"/>
      <c r="P783"/>
      <c r="Q783"/>
      <c r="R783"/>
      <c r="S783"/>
      <c r="T783"/>
      <c r="U783"/>
    </row>
    <row r="784" spans="11:21" ht="12.75">
      <c r="K784"/>
      <c r="L784"/>
      <c r="M784"/>
      <c r="N784"/>
      <c r="O784"/>
      <c r="P784"/>
      <c r="Q784"/>
      <c r="R784"/>
      <c r="S784"/>
      <c r="T784"/>
      <c r="U784"/>
    </row>
    <row r="785" spans="11:21" ht="12.75">
      <c r="K785"/>
      <c r="L785"/>
      <c r="M785"/>
      <c r="N785"/>
      <c r="O785"/>
      <c r="P785"/>
      <c r="Q785"/>
      <c r="R785"/>
      <c r="S785"/>
      <c r="T785"/>
      <c r="U785"/>
    </row>
    <row r="786" spans="11:21" ht="12.75">
      <c r="K786"/>
      <c r="L786"/>
      <c r="M786"/>
      <c r="N786"/>
      <c r="O786"/>
      <c r="P786"/>
      <c r="Q786"/>
      <c r="R786"/>
      <c r="S786"/>
      <c r="T786"/>
      <c r="U786"/>
    </row>
    <row r="787" spans="11:21" ht="12.75">
      <c r="K787"/>
      <c r="L787"/>
      <c r="M787"/>
      <c r="N787"/>
      <c r="O787"/>
      <c r="P787"/>
      <c r="Q787"/>
      <c r="R787"/>
      <c r="S787"/>
      <c r="T787"/>
      <c r="U787"/>
    </row>
    <row r="788" spans="11:21" ht="12.75">
      <c r="K788"/>
      <c r="L788"/>
      <c r="M788"/>
      <c r="N788"/>
      <c r="O788"/>
      <c r="P788"/>
      <c r="Q788"/>
      <c r="R788"/>
      <c r="S788"/>
      <c r="T788"/>
      <c r="U788"/>
    </row>
    <row r="789" spans="11:21" ht="12.75">
      <c r="K789"/>
      <c r="L789"/>
      <c r="M789"/>
      <c r="N789"/>
      <c r="O789"/>
      <c r="P789"/>
      <c r="Q789"/>
      <c r="R789"/>
      <c r="S789"/>
      <c r="T789"/>
      <c r="U789"/>
    </row>
    <row r="790" spans="11:21" ht="12.75">
      <c r="K790"/>
      <c r="L790"/>
      <c r="M790"/>
      <c r="N790"/>
      <c r="O790"/>
      <c r="P790"/>
      <c r="Q790"/>
      <c r="R790"/>
      <c r="S790"/>
      <c r="T790"/>
      <c r="U790"/>
    </row>
    <row r="791" spans="11:21" ht="12.75">
      <c r="K791"/>
      <c r="L791"/>
      <c r="M791"/>
      <c r="N791"/>
      <c r="O791"/>
      <c r="P791"/>
      <c r="Q791"/>
      <c r="R791"/>
      <c r="S791"/>
      <c r="T791"/>
      <c r="U791"/>
    </row>
    <row r="792" spans="11:21" ht="12.75">
      <c r="K792"/>
      <c r="L792"/>
      <c r="M792"/>
      <c r="N792"/>
      <c r="O792"/>
      <c r="P792"/>
      <c r="Q792"/>
      <c r="R792"/>
      <c r="S792"/>
      <c r="T792"/>
      <c r="U792"/>
    </row>
    <row r="793" spans="11:21" ht="12.75">
      <c r="K793"/>
      <c r="L793"/>
      <c r="M793"/>
      <c r="N793"/>
      <c r="O793"/>
      <c r="P793"/>
      <c r="Q793"/>
      <c r="R793"/>
      <c r="S793"/>
      <c r="T793"/>
      <c r="U793"/>
    </row>
    <row r="794" spans="11:21" ht="12.75">
      <c r="K794"/>
      <c r="L794"/>
      <c r="M794"/>
      <c r="N794"/>
      <c r="O794"/>
      <c r="P794"/>
      <c r="Q794"/>
      <c r="R794"/>
      <c r="S794"/>
      <c r="T794"/>
      <c r="U794"/>
    </row>
    <row r="795" spans="11:21" ht="12.75">
      <c r="K795"/>
      <c r="L795"/>
      <c r="M795"/>
      <c r="N795"/>
      <c r="O795"/>
      <c r="P795"/>
      <c r="Q795"/>
      <c r="R795"/>
      <c r="S795"/>
      <c r="T795"/>
      <c r="U795"/>
    </row>
    <row r="796" spans="11:21" ht="12.75">
      <c r="K796"/>
      <c r="L796"/>
      <c r="M796"/>
      <c r="N796"/>
      <c r="O796"/>
      <c r="P796"/>
      <c r="Q796"/>
      <c r="R796"/>
      <c r="S796"/>
      <c r="T796"/>
      <c r="U796"/>
    </row>
    <row r="797" spans="11:21" ht="12.75">
      <c r="K797"/>
      <c r="L797"/>
      <c r="M797"/>
      <c r="N797"/>
      <c r="O797"/>
      <c r="P797"/>
      <c r="Q797"/>
      <c r="R797"/>
      <c r="S797"/>
      <c r="T797"/>
      <c r="U797"/>
    </row>
    <row r="798" spans="11:21" ht="12.75">
      <c r="K798"/>
      <c r="L798"/>
      <c r="M798"/>
      <c r="N798"/>
      <c r="O798"/>
      <c r="P798"/>
      <c r="Q798"/>
      <c r="R798"/>
      <c r="S798"/>
      <c r="T798"/>
      <c r="U798"/>
    </row>
    <row r="799" spans="11:21" ht="12.75">
      <c r="K799"/>
      <c r="L799"/>
      <c r="M799"/>
      <c r="N799"/>
      <c r="O799"/>
      <c r="P799"/>
      <c r="Q799"/>
      <c r="R799"/>
      <c r="S799"/>
      <c r="T799"/>
      <c r="U799"/>
    </row>
    <row r="800" spans="11:21" ht="12.75">
      <c r="K800"/>
      <c r="L800"/>
      <c r="M800"/>
      <c r="N800"/>
      <c r="O800"/>
      <c r="P800"/>
      <c r="Q800"/>
      <c r="R800"/>
      <c r="S800"/>
      <c r="T800"/>
      <c r="U800"/>
    </row>
    <row r="801" spans="11:21" ht="12.75">
      <c r="K801"/>
      <c r="L801"/>
      <c r="M801"/>
      <c r="N801"/>
      <c r="O801"/>
      <c r="P801"/>
      <c r="Q801"/>
      <c r="R801"/>
      <c r="S801"/>
      <c r="T801"/>
      <c r="U801"/>
    </row>
    <row r="802" spans="11:21" ht="12.75">
      <c r="K802"/>
      <c r="L802"/>
      <c r="M802"/>
      <c r="N802"/>
      <c r="O802"/>
      <c r="P802"/>
      <c r="Q802"/>
      <c r="R802"/>
      <c r="S802"/>
      <c r="T802"/>
      <c r="U802"/>
    </row>
    <row r="803" spans="11:21" ht="12.75">
      <c r="K803"/>
      <c r="L803"/>
      <c r="M803"/>
      <c r="N803"/>
      <c r="O803"/>
      <c r="P803"/>
      <c r="Q803"/>
      <c r="R803"/>
      <c r="S803"/>
      <c r="T803"/>
      <c r="U803"/>
    </row>
    <row r="804" spans="11:21" ht="12.75">
      <c r="K804"/>
      <c r="L804"/>
      <c r="M804"/>
      <c r="N804"/>
      <c r="O804"/>
      <c r="P804"/>
      <c r="Q804"/>
      <c r="R804"/>
      <c r="S804"/>
      <c r="T804"/>
      <c r="U804"/>
    </row>
    <row r="805" spans="11:21" ht="12.75">
      <c r="K805"/>
      <c r="L805"/>
      <c r="M805"/>
      <c r="N805"/>
      <c r="O805"/>
      <c r="P805"/>
      <c r="Q805"/>
      <c r="R805"/>
      <c r="S805"/>
      <c r="T805"/>
      <c r="U805"/>
    </row>
    <row r="806" spans="11:21" ht="12.75">
      <c r="K806"/>
      <c r="L806"/>
      <c r="M806"/>
      <c r="N806"/>
      <c r="O806"/>
      <c r="P806"/>
      <c r="Q806"/>
      <c r="R806"/>
      <c r="S806"/>
      <c r="T806"/>
      <c r="U806"/>
    </row>
    <row r="807" spans="11:21" ht="12.75">
      <c r="K807"/>
      <c r="L807"/>
      <c r="M807"/>
      <c r="N807"/>
      <c r="O807"/>
      <c r="P807"/>
      <c r="Q807"/>
      <c r="R807"/>
      <c r="S807"/>
      <c r="T807"/>
      <c r="U807"/>
    </row>
    <row r="808" spans="11:21" ht="12.75">
      <c r="K808"/>
      <c r="L808"/>
      <c r="M808"/>
      <c r="N808"/>
      <c r="O808"/>
      <c r="P808"/>
      <c r="Q808"/>
      <c r="R808"/>
      <c r="S808"/>
      <c r="T808"/>
      <c r="U808"/>
    </row>
    <row r="809" spans="11:21" ht="12.75">
      <c r="K809"/>
      <c r="L809"/>
      <c r="M809"/>
      <c r="N809"/>
      <c r="O809"/>
      <c r="P809"/>
      <c r="Q809"/>
      <c r="R809"/>
      <c r="S809"/>
      <c r="T809"/>
      <c r="U809"/>
    </row>
    <row r="810" spans="11:21" ht="12.75">
      <c r="K810"/>
      <c r="L810"/>
      <c r="M810"/>
      <c r="N810"/>
      <c r="O810"/>
      <c r="P810"/>
      <c r="Q810"/>
      <c r="R810"/>
      <c r="S810"/>
      <c r="T810"/>
      <c r="U810"/>
    </row>
    <row r="811" spans="11:21" ht="12.75">
      <c r="K811"/>
      <c r="L811"/>
      <c r="M811"/>
      <c r="N811"/>
      <c r="O811"/>
      <c r="P811"/>
      <c r="Q811"/>
      <c r="R811"/>
      <c r="S811"/>
      <c r="T811"/>
      <c r="U811"/>
    </row>
    <row r="812" spans="11:21" ht="12.75">
      <c r="K812"/>
      <c r="L812"/>
      <c r="M812"/>
      <c r="N812"/>
      <c r="O812"/>
      <c r="P812"/>
      <c r="Q812"/>
      <c r="R812"/>
      <c r="S812"/>
      <c r="T812"/>
      <c r="U812"/>
    </row>
    <row r="813" spans="11:21" ht="12.75">
      <c r="K813"/>
      <c r="L813"/>
      <c r="M813"/>
      <c r="N813"/>
      <c r="O813"/>
      <c r="P813"/>
      <c r="Q813"/>
      <c r="R813"/>
      <c r="S813"/>
      <c r="T813"/>
      <c r="U813"/>
    </row>
    <row r="814" spans="11:21" ht="12.75">
      <c r="K814"/>
      <c r="L814"/>
      <c r="M814"/>
      <c r="N814"/>
      <c r="O814"/>
      <c r="P814"/>
      <c r="Q814"/>
      <c r="R814"/>
      <c r="S814"/>
      <c r="T814"/>
      <c r="U814"/>
    </row>
    <row r="815" spans="11:21" ht="12.75">
      <c r="K815"/>
      <c r="L815"/>
      <c r="M815"/>
      <c r="N815"/>
      <c r="O815"/>
      <c r="P815"/>
      <c r="Q815"/>
      <c r="R815"/>
      <c r="S815"/>
      <c r="T815"/>
      <c r="U815"/>
    </row>
    <row r="816" spans="11:21" ht="12.75">
      <c r="K816"/>
      <c r="L816"/>
      <c r="M816"/>
      <c r="N816"/>
      <c r="O816"/>
      <c r="P816"/>
      <c r="Q816"/>
      <c r="R816"/>
      <c r="S816"/>
      <c r="T816"/>
      <c r="U816"/>
    </row>
    <row r="817" spans="11:21" ht="12.75">
      <c r="K817"/>
      <c r="L817"/>
      <c r="M817"/>
      <c r="N817"/>
      <c r="O817"/>
      <c r="P817"/>
      <c r="Q817"/>
      <c r="R817"/>
      <c r="S817"/>
      <c r="T817"/>
      <c r="U817"/>
    </row>
    <row r="818" spans="11:21" ht="12.75">
      <c r="K818"/>
      <c r="L818"/>
      <c r="M818"/>
      <c r="N818"/>
      <c r="O818"/>
      <c r="P818"/>
      <c r="Q818"/>
      <c r="R818"/>
      <c r="S818"/>
      <c r="T818"/>
      <c r="U818"/>
    </row>
    <row r="819" spans="11:21" ht="12.75">
      <c r="K819"/>
      <c r="L819"/>
      <c r="M819"/>
      <c r="N819"/>
      <c r="O819"/>
      <c r="P819"/>
      <c r="Q819"/>
      <c r="R819"/>
      <c r="S819"/>
      <c r="T819"/>
      <c r="U819"/>
    </row>
    <row r="820" spans="11:21" ht="12.75">
      <c r="K820"/>
      <c r="L820"/>
      <c r="M820"/>
      <c r="N820"/>
      <c r="O820"/>
      <c r="P820"/>
      <c r="Q820"/>
      <c r="R820"/>
      <c r="S820"/>
      <c r="T820"/>
      <c r="U820"/>
    </row>
    <row r="821" spans="11:21" ht="12.75">
      <c r="K821"/>
      <c r="L821"/>
      <c r="M821"/>
      <c r="N821"/>
      <c r="O821"/>
      <c r="P821"/>
      <c r="Q821"/>
      <c r="R821"/>
      <c r="S821"/>
      <c r="T821"/>
      <c r="U821"/>
    </row>
    <row r="822" spans="11:21" ht="12.75">
      <c r="K822"/>
      <c r="L822"/>
      <c r="M822"/>
      <c r="N822"/>
      <c r="O822"/>
      <c r="P822"/>
      <c r="Q822"/>
      <c r="R822"/>
      <c r="S822"/>
      <c r="T822"/>
      <c r="U822"/>
    </row>
    <row r="823" spans="11:21" ht="12.75">
      <c r="K823"/>
      <c r="L823"/>
      <c r="M823"/>
      <c r="N823"/>
      <c r="O823"/>
      <c r="P823"/>
      <c r="Q823"/>
      <c r="R823"/>
      <c r="S823"/>
      <c r="T823"/>
      <c r="U823"/>
    </row>
    <row r="824" spans="11:21" ht="12.75">
      <c r="K824"/>
      <c r="L824"/>
      <c r="M824"/>
      <c r="N824"/>
      <c r="O824"/>
      <c r="P824"/>
      <c r="Q824"/>
      <c r="R824"/>
      <c r="S824"/>
      <c r="T824"/>
      <c r="U824"/>
    </row>
    <row r="825" spans="11:21" ht="12.75">
      <c r="K825"/>
      <c r="L825"/>
      <c r="M825"/>
      <c r="N825"/>
      <c r="O825"/>
      <c r="P825"/>
      <c r="Q825"/>
      <c r="R825"/>
      <c r="S825"/>
      <c r="T825"/>
      <c r="U825"/>
    </row>
    <row r="826" spans="11:21" ht="12.75">
      <c r="K826"/>
      <c r="L826"/>
      <c r="M826"/>
      <c r="N826"/>
      <c r="O826"/>
      <c r="P826"/>
      <c r="Q826"/>
      <c r="R826"/>
      <c r="S826"/>
      <c r="T826"/>
      <c r="U826"/>
    </row>
    <row r="827" spans="11:21" ht="12.75">
      <c r="K827"/>
      <c r="L827"/>
      <c r="M827"/>
      <c r="N827"/>
      <c r="O827"/>
      <c r="P827"/>
      <c r="Q827"/>
      <c r="R827"/>
      <c r="S827"/>
      <c r="T827"/>
      <c r="U827"/>
    </row>
    <row r="828" spans="11:21" ht="12.75">
      <c r="K828"/>
      <c r="L828"/>
      <c r="M828"/>
      <c r="N828"/>
      <c r="O828"/>
      <c r="P828"/>
      <c r="Q828"/>
      <c r="R828"/>
      <c r="S828"/>
      <c r="T828"/>
      <c r="U828"/>
    </row>
    <row r="829" spans="11:21" ht="12.75">
      <c r="K829"/>
      <c r="L829"/>
      <c r="M829"/>
      <c r="N829"/>
      <c r="O829"/>
      <c r="P829"/>
      <c r="Q829"/>
      <c r="R829"/>
      <c r="S829"/>
      <c r="T829"/>
      <c r="U829"/>
    </row>
    <row r="830" spans="11:21" ht="12.75">
      <c r="K830"/>
      <c r="L830"/>
      <c r="M830"/>
      <c r="N830"/>
      <c r="O830"/>
      <c r="P830"/>
      <c r="Q830"/>
      <c r="R830"/>
      <c r="S830"/>
      <c r="T830"/>
      <c r="U830"/>
    </row>
    <row r="831" spans="11:21" ht="12.75">
      <c r="K831"/>
      <c r="L831"/>
      <c r="M831"/>
      <c r="N831"/>
      <c r="O831"/>
      <c r="P831"/>
      <c r="Q831"/>
      <c r="R831"/>
      <c r="S831"/>
      <c r="T831"/>
      <c r="U831"/>
    </row>
    <row r="832" spans="11:21" ht="12.75">
      <c r="K832"/>
      <c r="L832"/>
      <c r="M832"/>
      <c r="N832"/>
      <c r="O832"/>
      <c r="P832"/>
      <c r="Q832"/>
      <c r="R832"/>
      <c r="S832"/>
      <c r="T832"/>
      <c r="U832"/>
    </row>
    <row r="833" spans="11:21" ht="12.75">
      <c r="K833"/>
      <c r="L833"/>
      <c r="M833"/>
      <c r="N833"/>
      <c r="O833"/>
      <c r="P833"/>
      <c r="Q833"/>
      <c r="R833"/>
      <c r="S833"/>
      <c r="T833"/>
      <c r="U833"/>
    </row>
    <row r="834" spans="11:21" ht="12.75">
      <c r="K834"/>
      <c r="L834"/>
      <c r="M834"/>
      <c r="N834"/>
      <c r="O834"/>
      <c r="P834"/>
      <c r="Q834"/>
      <c r="R834"/>
      <c r="S834"/>
      <c r="T834"/>
      <c r="U834"/>
    </row>
    <row r="835" spans="11:21" ht="12.75">
      <c r="K835"/>
      <c r="L835"/>
      <c r="M835"/>
      <c r="N835"/>
      <c r="O835"/>
      <c r="P835"/>
      <c r="Q835"/>
      <c r="R835"/>
      <c r="S835"/>
      <c r="T835"/>
      <c r="U835"/>
    </row>
    <row r="836" spans="11:21" ht="12.75">
      <c r="K836"/>
      <c r="L836"/>
      <c r="M836"/>
      <c r="N836"/>
      <c r="O836"/>
      <c r="P836"/>
      <c r="Q836"/>
      <c r="R836"/>
      <c r="S836"/>
      <c r="T836"/>
      <c r="U836"/>
    </row>
    <row r="837" spans="11:21" ht="12.75">
      <c r="K837"/>
      <c r="L837"/>
      <c r="M837"/>
      <c r="N837"/>
      <c r="O837"/>
      <c r="P837"/>
      <c r="Q837"/>
      <c r="R837"/>
      <c r="S837"/>
      <c r="T837"/>
      <c r="U837"/>
    </row>
    <row r="838" spans="11:21" ht="12.75">
      <c r="K838"/>
      <c r="L838"/>
      <c r="M838"/>
      <c r="N838"/>
      <c r="O838"/>
      <c r="P838"/>
      <c r="Q838"/>
      <c r="R838"/>
      <c r="S838"/>
      <c r="T838"/>
      <c r="U838"/>
    </row>
    <row r="839" spans="11:21" ht="12.75">
      <c r="K839"/>
      <c r="L839"/>
      <c r="M839"/>
      <c r="N839"/>
      <c r="O839"/>
      <c r="P839"/>
      <c r="Q839"/>
      <c r="R839"/>
      <c r="S839"/>
      <c r="T839"/>
      <c r="U839"/>
    </row>
    <row r="840" spans="11:21" ht="12.75">
      <c r="K840"/>
      <c r="L840"/>
      <c r="M840"/>
      <c r="N840"/>
      <c r="O840"/>
      <c r="P840"/>
      <c r="Q840"/>
      <c r="R840"/>
      <c r="S840"/>
      <c r="T840"/>
      <c r="U840"/>
    </row>
    <row r="841" spans="11:21" ht="12.75">
      <c r="K841"/>
      <c r="L841"/>
      <c r="M841"/>
      <c r="N841"/>
      <c r="O841"/>
      <c r="P841"/>
      <c r="Q841"/>
      <c r="R841"/>
      <c r="S841"/>
      <c r="T841"/>
      <c r="U841"/>
    </row>
    <row r="842" spans="11:21" ht="12.75">
      <c r="K842"/>
      <c r="L842"/>
      <c r="M842"/>
      <c r="N842"/>
      <c r="O842"/>
      <c r="P842"/>
      <c r="Q842"/>
      <c r="R842"/>
      <c r="S842"/>
      <c r="T842"/>
      <c r="U842"/>
    </row>
    <row r="843" spans="11:21" ht="12.75">
      <c r="K843"/>
      <c r="L843"/>
      <c r="M843"/>
      <c r="N843"/>
      <c r="O843"/>
      <c r="P843"/>
      <c r="Q843"/>
      <c r="R843"/>
      <c r="S843"/>
      <c r="T843"/>
      <c r="U843"/>
    </row>
    <row r="844" spans="11:21" ht="12.75">
      <c r="K844"/>
      <c r="L844"/>
      <c r="M844"/>
      <c r="N844"/>
      <c r="O844"/>
      <c r="P844"/>
      <c r="Q844"/>
      <c r="R844"/>
      <c r="S844"/>
      <c r="T844"/>
      <c r="U844"/>
    </row>
    <row r="845" spans="11:21" ht="12.75">
      <c r="K845"/>
      <c r="L845"/>
      <c r="M845"/>
      <c r="N845"/>
      <c r="O845"/>
      <c r="P845"/>
      <c r="Q845"/>
      <c r="R845"/>
      <c r="S845"/>
      <c r="T845"/>
      <c r="U845"/>
    </row>
    <row r="846" spans="11:21" ht="12.75">
      <c r="K846"/>
      <c r="L846"/>
      <c r="M846"/>
      <c r="N846"/>
      <c r="O846"/>
      <c r="P846"/>
      <c r="Q846"/>
      <c r="R846"/>
      <c r="S846"/>
      <c r="T846"/>
      <c r="U846"/>
    </row>
    <row r="847" spans="11:21" ht="12.75">
      <c r="K847"/>
      <c r="L847"/>
      <c r="M847"/>
      <c r="N847"/>
      <c r="O847"/>
      <c r="P847"/>
      <c r="Q847"/>
      <c r="R847"/>
      <c r="S847"/>
      <c r="T847"/>
      <c r="U847"/>
    </row>
    <row r="848" spans="11:21" ht="12.75">
      <c r="K848"/>
      <c r="L848"/>
      <c r="M848"/>
      <c r="N848"/>
      <c r="O848"/>
      <c r="P848"/>
      <c r="Q848"/>
      <c r="R848"/>
      <c r="S848"/>
      <c r="T848"/>
      <c r="U848"/>
    </row>
    <row r="849" spans="11:21" ht="12.75">
      <c r="K849"/>
      <c r="L849"/>
      <c r="M849"/>
      <c r="N849"/>
      <c r="O849"/>
      <c r="P849"/>
      <c r="Q849"/>
      <c r="R849"/>
      <c r="S849"/>
      <c r="T849"/>
      <c r="U849"/>
    </row>
    <row r="850" spans="11:21" ht="12.75">
      <c r="K850"/>
      <c r="L850"/>
      <c r="M850"/>
      <c r="N850"/>
      <c r="O850"/>
      <c r="P850"/>
      <c r="Q850"/>
      <c r="R850"/>
      <c r="S850"/>
      <c r="T850"/>
      <c r="U850"/>
    </row>
    <row r="851" spans="11:21" ht="12.75">
      <c r="K851"/>
      <c r="L851"/>
      <c r="M851"/>
      <c r="N851"/>
      <c r="O851"/>
      <c r="P851"/>
      <c r="Q851"/>
      <c r="R851"/>
      <c r="S851"/>
      <c r="T851"/>
      <c r="U851"/>
    </row>
    <row r="852" spans="11:21" ht="12.75">
      <c r="K852"/>
      <c r="L852"/>
      <c r="M852"/>
      <c r="N852"/>
      <c r="O852"/>
      <c r="P852"/>
      <c r="Q852"/>
      <c r="R852"/>
      <c r="S852"/>
      <c r="T852"/>
      <c r="U852"/>
    </row>
    <row r="853" spans="11:21" ht="12.75">
      <c r="K853"/>
      <c r="L853"/>
      <c r="M853"/>
      <c r="N853"/>
      <c r="O853"/>
      <c r="P853"/>
      <c r="Q853"/>
      <c r="R853"/>
      <c r="S853"/>
      <c r="T853"/>
      <c r="U853"/>
    </row>
    <row r="854" spans="11:21" ht="12.75">
      <c r="K854"/>
      <c r="L854"/>
      <c r="M854"/>
      <c r="N854"/>
      <c r="O854"/>
      <c r="P854"/>
      <c r="Q854"/>
      <c r="R854"/>
      <c r="S854"/>
      <c r="T854"/>
      <c r="U854"/>
    </row>
    <row r="855" spans="11:21" ht="12.75">
      <c r="K855"/>
      <c r="L855"/>
      <c r="M855"/>
      <c r="N855"/>
      <c r="O855"/>
      <c r="P855"/>
      <c r="Q855"/>
      <c r="R855"/>
      <c r="S855"/>
      <c r="T855"/>
      <c r="U855"/>
    </row>
    <row r="856" spans="11:21" ht="12.75">
      <c r="K856"/>
      <c r="L856"/>
      <c r="M856"/>
      <c r="N856"/>
      <c r="O856"/>
      <c r="P856"/>
      <c r="Q856"/>
      <c r="R856"/>
      <c r="S856"/>
      <c r="T856"/>
      <c r="U856"/>
    </row>
    <row r="857" spans="11:21" ht="12.75">
      <c r="K857"/>
      <c r="L857"/>
      <c r="M857"/>
      <c r="N857"/>
      <c r="O857"/>
      <c r="P857"/>
      <c r="Q857"/>
      <c r="R857"/>
      <c r="S857"/>
      <c r="T857"/>
      <c r="U857"/>
    </row>
    <row r="858" spans="11:21" ht="12.75">
      <c r="K858"/>
      <c r="L858"/>
      <c r="M858"/>
      <c r="N858"/>
      <c r="O858"/>
      <c r="P858"/>
      <c r="Q858"/>
      <c r="R858"/>
      <c r="S858"/>
      <c r="T858"/>
      <c r="U858"/>
    </row>
    <row r="859" spans="11:21" ht="12.75">
      <c r="K859"/>
      <c r="L859"/>
      <c r="M859"/>
      <c r="N859"/>
      <c r="O859"/>
      <c r="P859"/>
      <c r="Q859"/>
      <c r="R859"/>
      <c r="S859"/>
      <c r="T859"/>
      <c r="U859"/>
    </row>
    <row r="860" spans="11:21" ht="12.75">
      <c r="K860"/>
      <c r="L860"/>
      <c r="M860"/>
      <c r="N860"/>
      <c r="O860"/>
      <c r="P860"/>
      <c r="Q860"/>
      <c r="R860"/>
      <c r="S860"/>
      <c r="T860"/>
      <c r="U860"/>
    </row>
    <row r="861" spans="11:21" ht="12.75">
      <c r="K861"/>
      <c r="L861"/>
      <c r="M861"/>
      <c r="N861"/>
      <c r="O861"/>
      <c r="P861"/>
      <c r="Q861"/>
      <c r="R861"/>
      <c r="S861"/>
      <c r="T861"/>
      <c r="U861"/>
    </row>
    <row r="862" spans="11:21" ht="12.75">
      <c r="K862"/>
      <c r="L862"/>
      <c r="M862"/>
      <c r="N862"/>
      <c r="O862"/>
      <c r="P862"/>
      <c r="Q862"/>
      <c r="R862"/>
      <c r="S862"/>
      <c r="T862"/>
      <c r="U862"/>
    </row>
    <row r="863" spans="11:21" ht="12.75">
      <c r="K863"/>
      <c r="L863"/>
      <c r="M863"/>
      <c r="N863"/>
      <c r="O863"/>
      <c r="P863"/>
      <c r="Q863"/>
      <c r="R863"/>
      <c r="S863"/>
      <c r="T863"/>
      <c r="U863"/>
    </row>
    <row r="864" spans="11:21" ht="12.75">
      <c r="K864"/>
      <c r="L864"/>
      <c r="M864"/>
      <c r="N864"/>
      <c r="O864"/>
      <c r="P864"/>
      <c r="Q864"/>
      <c r="R864"/>
      <c r="S864"/>
      <c r="T864"/>
      <c r="U864"/>
    </row>
    <row r="865" spans="11:21" ht="12.75">
      <c r="K865"/>
      <c r="L865"/>
      <c r="M865"/>
      <c r="N865"/>
      <c r="O865"/>
      <c r="P865"/>
      <c r="Q865"/>
      <c r="R865"/>
      <c r="S865"/>
      <c r="T865"/>
      <c r="U865"/>
    </row>
    <row r="866" spans="11:21" ht="12.75">
      <c r="K866"/>
      <c r="L866"/>
      <c r="M866"/>
      <c r="N866"/>
      <c r="O866"/>
      <c r="P866"/>
      <c r="Q866"/>
      <c r="R866"/>
      <c r="S866"/>
      <c r="T866"/>
      <c r="U866"/>
    </row>
    <row r="867" spans="11:21" ht="12.75">
      <c r="K867"/>
      <c r="L867"/>
      <c r="M867"/>
      <c r="N867"/>
      <c r="O867"/>
      <c r="P867"/>
      <c r="Q867"/>
      <c r="R867"/>
      <c r="S867"/>
      <c r="T867"/>
      <c r="U867"/>
    </row>
    <row r="868" spans="11:21" ht="12.75">
      <c r="K868"/>
      <c r="L868"/>
      <c r="M868"/>
      <c r="N868"/>
      <c r="O868"/>
      <c r="P868"/>
      <c r="Q868"/>
      <c r="R868"/>
      <c r="S868"/>
      <c r="T868"/>
      <c r="U868"/>
    </row>
    <row r="869" spans="11:21" ht="12.75">
      <c r="K869"/>
      <c r="L869"/>
      <c r="M869"/>
      <c r="N869"/>
      <c r="O869"/>
      <c r="P869"/>
      <c r="Q869"/>
      <c r="R869"/>
      <c r="S869"/>
      <c r="T869"/>
      <c r="U869"/>
    </row>
    <row r="870" spans="11:21" ht="12.75">
      <c r="K870"/>
      <c r="L870"/>
      <c r="M870"/>
      <c r="N870"/>
      <c r="O870"/>
      <c r="P870"/>
      <c r="Q870"/>
      <c r="R870"/>
      <c r="S870"/>
      <c r="T870"/>
      <c r="U870"/>
    </row>
    <row r="871" spans="11:21" ht="12.75">
      <c r="K871"/>
      <c r="L871"/>
      <c r="M871"/>
      <c r="N871"/>
      <c r="O871"/>
      <c r="P871"/>
      <c r="Q871"/>
      <c r="R871"/>
      <c r="S871"/>
      <c r="T871"/>
      <c r="U871"/>
    </row>
    <row r="872" spans="11:21" ht="12.75">
      <c r="K872"/>
      <c r="L872"/>
      <c r="M872"/>
      <c r="N872"/>
      <c r="O872"/>
      <c r="P872"/>
      <c r="Q872"/>
      <c r="R872"/>
      <c r="S872"/>
      <c r="T872"/>
      <c r="U872"/>
    </row>
    <row r="873" spans="11:21" ht="12.75">
      <c r="K873"/>
      <c r="L873"/>
      <c r="M873"/>
      <c r="N873"/>
      <c r="O873"/>
      <c r="P873"/>
      <c r="Q873"/>
      <c r="R873"/>
      <c r="S873"/>
      <c r="T873"/>
      <c r="U873"/>
    </row>
    <row r="874" spans="11:21" ht="12.75">
      <c r="K874"/>
      <c r="L874"/>
      <c r="M874"/>
      <c r="N874"/>
      <c r="O874"/>
      <c r="P874"/>
      <c r="Q874"/>
      <c r="R874"/>
      <c r="S874"/>
      <c r="T874"/>
      <c r="U874"/>
    </row>
    <row r="875" spans="11:21" ht="12.75">
      <c r="K875"/>
      <c r="L875"/>
      <c r="M875"/>
      <c r="N875"/>
      <c r="O875"/>
      <c r="P875"/>
      <c r="Q875"/>
      <c r="R875"/>
      <c r="S875"/>
      <c r="T875"/>
      <c r="U875"/>
    </row>
    <row r="876" spans="11:21" ht="12.75">
      <c r="K876"/>
      <c r="L876"/>
      <c r="M876"/>
      <c r="N876"/>
      <c r="O876"/>
      <c r="P876"/>
      <c r="Q876"/>
      <c r="R876"/>
      <c r="S876"/>
      <c r="T876"/>
      <c r="U876"/>
    </row>
    <row r="877" spans="11:21" ht="12.75">
      <c r="K877"/>
      <c r="L877"/>
      <c r="M877"/>
      <c r="N877"/>
      <c r="O877"/>
      <c r="P877"/>
      <c r="Q877"/>
      <c r="R877"/>
      <c r="S877"/>
      <c r="T877"/>
      <c r="U877"/>
    </row>
    <row r="878" spans="11:21" ht="12.75">
      <c r="K878"/>
      <c r="L878"/>
      <c r="M878"/>
      <c r="N878"/>
      <c r="O878"/>
      <c r="P878"/>
      <c r="Q878"/>
      <c r="R878"/>
      <c r="S878"/>
      <c r="T878"/>
      <c r="U878"/>
    </row>
    <row r="879" spans="11:21" ht="12.75">
      <c r="K879"/>
      <c r="L879"/>
      <c r="M879"/>
      <c r="N879"/>
      <c r="O879"/>
      <c r="P879"/>
      <c r="Q879"/>
      <c r="R879"/>
      <c r="S879"/>
      <c r="T879"/>
      <c r="U879"/>
    </row>
    <row r="880" spans="11:21" ht="12.75">
      <c r="K880"/>
      <c r="L880"/>
      <c r="M880"/>
      <c r="N880"/>
      <c r="O880"/>
      <c r="P880"/>
      <c r="Q880"/>
      <c r="R880"/>
      <c r="S880"/>
      <c r="T880"/>
      <c r="U880"/>
    </row>
    <row r="881" spans="11:21" ht="12.75">
      <c r="K881"/>
      <c r="L881"/>
      <c r="M881"/>
      <c r="N881"/>
      <c r="O881"/>
      <c r="P881"/>
      <c r="Q881"/>
      <c r="R881"/>
      <c r="S881"/>
      <c r="T881"/>
      <c r="U881"/>
    </row>
    <row r="882" spans="11:21" ht="12.75">
      <c r="K882"/>
      <c r="L882"/>
      <c r="M882"/>
      <c r="N882"/>
      <c r="O882"/>
      <c r="P882"/>
      <c r="Q882"/>
      <c r="R882"/>
      <c r="S882"/>
      <c r="T882"/>
      <c r="U882"/>
    </row>
    <row r="883" spans="11:21" ht="12.75">
      <c r="K883"/>
      <c r="L883"/>
      <c r="M883"/>
      <c r="N883"/>
      <c r="O883"/>
      <c r="P883"/>
      <c r="Q883"/>
      <c r="R883"/>
      <c r="S883"/>
      <c r="T883"/>
      <c r="U883"/>
    </row>
    <row r="884" spans="11:21" ht="12.75">
      <c r="K884"/>
      <c r="L884"/>
      <c r="M884"/>
      <c r="N884"/>
      <c r="O884"/>
      <c r="P884"/>
      <c r="Q884"/>
      <c r="R884"/>
      <c r="S884"/>
      <c r="T884"/>
      <c r="U884"/>
    </row>
    <row r="885" spans="11:21" ht="12.75">
      <c r="K885"/>
      <c r="L885"/>
      <c r="M885"/>
      <c r="N885"/>
      <c r="O885"/>
      <c r="P885"/>
      <c r="Q885"/>
      <c r="R885"/>
      <c r="S885"/>
      <c r="T885"/>
      <c r="U885"/>
    </row>
    <row r="886" spans="11:21" ht="12.75">
      <c r="K886"/>
      <c r="L886"/>
      <c r="M886"/>
      <c r="N886"/>
      <c r="O886"/>
      <c r="P886"/>
      <c r="Q886"/>
      <c r="R886"/>
      <c r="S886"/>
      <c r="T886"/>
      <c r="U886"/>
    </row>
    <row r="887" spans="11:21" ht="12.75">
      <c r="K887"/>
      <c r="L887"/>
      <c r="M887"/>
      <c r="N887"/>
      <c r="O887"/>
      <c r="P887"/>
      <c r="Q887"/>
      <c r="R887"/>
      <c r="S887"/>
      <c r="T887"/>
      <c r="U887"/>
    </row>
    <row r="888" spans="11:21" ht="12.75">
      <c r="K888"/>
      <c r="L888"/>
      <c r="M888"/>
      <c r="N888"/>
      <c r="O888"/>
      <c r="P888"/>
      <c r="Q888"/>
      <c r="R888"/>
      <c r="S888"/>
      <c r="T888"/>
      <c r="U888"/>
    </row>
    <row r="889" spans="11:21" ht="12.75">
      <c r="K889"/>
      <c r="L889"/>
      <c r="M889"/>
      <c r="N889"/>
      <c r="O889"/>
      <c r="P889"/>
      <c r="Q889"/>
      <c r="R889"/>
      <c r="S889"/>
      <c r="T889"/>
      <c r="U889"/>
    </row>
    <row r="890" spans="11:21" ht="12.75">
      <c r="K890"/>
      <c r="L890"/>
      <c r="M890"/>
      <c r="N890"/>
      <c r="O890"/>
      <c r="P890"/>
      <c r="Q890"/>
      <c r="R890"/>
      <c r="S890"/>
      <c r="T890"/>
      <c r="U890"/>
    </row>
    <row r="891" spans="11:21" ht="12.75">
      <c r="K891"/>
      <c r="L891"/>
      <c r="M891"/>
      <c r="N891"/>
      <c r="O891"/>
      <c r="P891"/>
      <c r="Q891"/>
      <c r="R891"/>
      <c r="S891"/>
      <c r="T891"/>
      <c r="U891"/>
    </row>
    <row r="892" spans="11:21" ht="12.75">
      <c r="K892"/>
      <c r="L892"/>
      <c r="M892"/>
      <c r="N892"/>
      <c r="O892"/>
      <c r="P892"/>
      <c r="Q892"/>
      <c r="R892"/>
      <c r="S892"/>
      <c r="T892"/>
      <c r="U892"/>
    </row>
    <row r="893" spans="11:21" ht="12.75">
      <c r="K893"/>
      <c r="L893"/>
      <c r="M893"/>
      <c r="N893"/>
      <c r="O893"/>
      <c r="P893"/>
      <c r="Q893"/>
      <c r="R893"/>
      <c r="S893"/>
      <c r="T893"/>
      <c r="U893"/>
    </row>
    <row r="894" spans="11:21" ht="12.75">
      <c r="K894"/>
      <c r="L894"/>
      <c r="M894"/>
      <c r="N894"/>
      <c r="O894"/>
      <c r="P894"/>
      <c r="Q894"/>
      <c r="R894"/>
      <c r="S894"/>
      <c r="T894"/>
      <c r="U894"/>
    </row>
    <row r="895" spans="11:21" ht="12.75">
      <c r="K895"/>
      <c r="L895"/>
      <c r="M895"/>
      <c r="N895"/>
      <c r="O895"/>
      <c r="P895"/>
      <c r="Q895"/>
      <c r="R895"/>
      <c r="S895"/>
      <c r="T895"/>
      <c r="U895"/>
    </row>
    <row r="896" spans="11:21" ht="12.75">
      <c r="K896"/>
      <c r="L896"/>
      <c r="M896"/>
      <c r="N896"/>
      <c r="O896"/>
      <c r="P896"/>
      <c r="Q896"/>
      <c r="R896"/>
      <c r="S896"/>
      <c r="T896"/>
      <c r="U896"/>
    </row>
    <row r="897" spans="11:21" ht="12.75">
      <c r="K897"/>
      <c r="L897"/>
      <c r="M897"/>
      <c r="N897"/>
      <c r="O897"/>
      <c r="P897"/>
      <c r="Q897"/>
      <c r="R897"/>
      <c r="S897"/>
      <c r="T897"/>
      <c r="U897"/>
    </row>
    <row r="898" spans="11:21" ht="12.75">
      <c r="K898"/>
      <c r="L898"/>
      <c r="M898"/>
      <c r="N898"/>
      <c r="O898"/>
      <c r="P898"/>
      <c r="Q898"/>
      <c r="R898"/>
      <c r="S898"/>
      <c r="T898"/>
      <c r="U898"/>
    </row>
    <row r="899" spans="11:21" ht="12.75">
      <c r="K899"/>
      <c r="L899"/>
      <c r="M899"/>
      <c r="N899"/>
      <c r="O899"/>
      <c r="P899"/>
      <c r="Q899"/>
      <c r="R899"/>
      <c r="S899"/>
      <c r="T899"/>
      <c r="U899"/>
    </row>
    <row r="900" spans="11:21" ht="12.75">
      <c r="K900"/>
      <c r="L900"/>
      <c r="M900"/>
      <c r="N900"/>
      <c r="O900"/>
      <c r="P900"/>
      <c r="Q900"/>
      <c r="R900"/>
      <c r="S900"/>
      <c r="T900"/>
      <c r="U900"/>
    </row>
    <row r="901" spans="11:21" ht="12.75">
      <c r="K901"/>
      <c r="L901"/>
      <c r="M901"/>
      <c r="N901"/>
      <c r="O901"/>
      <c r="P901"/>
      <c r="Q901"/>
      <c r="R901"/>
      <c r="S901"/>
      <c r="T901"/>
      <c r="U901"/>
    </row>
    <row r="902" spans="11:21" ht="12.75">
      <c r="K902"/>
      <c r="L902"/>
      <c r="M902"/>
      <c r="N902"/>
      <c r="O902"/>
      <c r="P902"/>
      <c r="Q902"/>
      <c r="R902"/>
      <c r="S902"/>
      <c r="T902"/>
      <c r="U902"/>
    </row>
    <row r="903" spans="11:21" ht="12.75">
      <c r="K903"/>
      <c r="L903"/>
      <c r="M903"/>
      <c r="N903"/>
      <c r="O903"/>
      <c r="P903"/>
      <c r="Q903"/>
      <c r="R903"/>
      <c r="S903"/>
      <c r="T903"/>
      <c r="U903"/>
    </row>
    <row r="904" spans="11:21" ht="12.75">
      <c r="K904"/>
      <c r="L904"/>
      <c r="M904"/>
      <c r="N904"/>
      <c r="O904"/>
      <c r="P904"/>
      <c r="Q904"/>
      <c r="R904"/>
      <c r="S904"/>
      <c r="T904"/>
      <c r="U904"/>
    </row>
    <row r="905" spans="11:21" ht="12.75">
      <c r="K905"/>
      <c r="L905"/>
      <c r="M905"/>
      <c r="N905"/>
      <c r="O905"/>
      <c r="P905"/>
      <c r="Q905"/>
      <c r="R905"/>
      <c r="S905"/>
      <c r="T905"/>
      <c r="U905"/>
    </row>
    <row r="906" spans="11:21" ht="12.75">
      <c r="K906"/>
      <c r="L906"/>
      <c r="M906"/>
      <c r="N906"/>
      <c r="O906"/>
      <c r="P906"/>
      <c r="Q906"/>
      <c r="R906"/>
      <c r="S906"/>
      <c r="T906"/>
      <c r="U906"/>
    </row>
    <row r="907" spans="11:21" ht="12.75">
      <c r="K907"/>
      <c r="L907"/>
      <c r="M907"/>
      <c r="N907"/>
      <c r="O907"/>
      <c r="P907"/>
      <c r="Q907"/>
      <c r="R907"/>
      <c r="S907"/>
      <c r="T907"/>
      <c r="U907"/>
    </row>
    <row r="908" spans="11:21" ht="12.75">
      <c r="K908"/>
      <c r="L908"/>
      <c r="M908"/>
      <c r="N908"/>
      <c r="O908"/>
      <c r="P908"/>
      <c r="Q908"/>
      <c r="R908"/>
      <c r="S908"/>
      <c r="T908"/>
      <c r="U908"/>
    </row>
    <row r="909" spans="11:21" ht="12.75">
      <c r="K909"/>
      <c r="L909"/>
      <c r="M909"/>
      <c r="N909"/>
      <c r="O909"/>
      <c r="P909"/>
      <c r="Q909"/>
      <c r="R909"/>
      <c r="S909"/>
      <c r="T909"/>
      <c r="U909"/>
    </row>
    <row r="910" spans="11:21" ht="12.75">
      <c r="K910"/>
      <c r="L910"/>
      <c r="M910"/>
      <c r="N910"/>
      <c r="O910"/>
      <c r="P910"/>
      <c r="Q910"/>
      <c r="R910"/>
      <c r="S910"/>
      <c r="T910"/>
      <c r="U910"/>
    </row>
    <row r="911" spans="11:21" ht="12.75">
      <c r="K911"/>
      <c r="L911"/>
      <c r="M911"/>
      <c r="N911"/>
      <c r="O911"/>
      <c r="P911"/>
      <c r="Q911"/>
      <c r="R911"/>
      <c r="S911"/>
      <c r="T911"/>
      <c r="U911"/>
    </row>
    <row r="912" spans="11:21" ht="12.75">
      <c r="K912"/>
      <c r="L912"/>
      <c r="M912"/>
      <c r="N912"/>
      <c r="O912"/>
      <c r="P912"/>
      <c r="Q912"/>
      <c r="R912"/>
      <c r="S912"/>
      <c r="T912"/>
      <c r="U912"/>
    </row>
    <row r="913" spans="11:21" ht="12.75">
      <c r="K913"/>
      <c r="L913"/>
      <c r="M913"/>
      <c r="N913"/>
      <c r="O913"/>
      <c r="P913"/>
      <c r="Q913"/>
      <c r="R913"/>
      <c r="S913"/>
      <c r="T913"/>
      <c r="U913"/>
    </row>
    <row r="914" spans="11:21" ht="12.75">
      <c r="K914"/>
      <c r="L914"/>
      <c r="M914"/>
      <c r="N914"/>
      <c r="O914"/>
      <c r="P914"/>
      <c r="Q914"/>
      <c r="R914"/>
      <c r="S914"/>
      <c r="T914"/>
      <c r="U914"/>
    </row>
    <row r="915" spans="11:21" ht="12.75">
      <c r="K915"/>
      <c r="L915"/>
      <c r="M915"/>
      <c r="N915"/>
      <c r="O915"/>
      <c r="P915"/>
      <c r="Q915"/>
      <c r="R915"/>
      <c r="S915"/>
      <c r="T915"/>
      <c r="U915"/>
    </row>
    <row r="916" spans="11:21" ht="12.75">
      <c r="K916"/>
      <c r="L916"/>
      <c r="M916"/>
      <c r="N916"/>
      <c r="O916"/>
      <c r="P916"/>
      <c r="Q916"/>
      <c r="R916"/>
      <c r="S916"/>
      <c r="T916"/>
      <c r="U916"/>
    </row>
    <row r="917" spans="11:21" ht="12.75">
      <c r="K917"/>
      <c r="L917"/>
      <c r="M917"/>
      <c r="N917"/>
      <c r="O917"/>
      <c r="P917"/>
      <c r="Q917"/>
      <c r="R917"/>
      <c r="S917"/>
      <c r="T917"/>
      <c r="U917"/>
    </row>
    <row r="918" spans="11:21" ht="12.75">
      <c r="K918"/>
      <c r="L918"/>
      <c r="M918"/>
      <c r="N918"/>
      <c r="O918"/>
      <c r="P918"/>
      <c r="Q918"/>
      <c r="R918"/>
      <c r="S918"/>
      <c r="T918"/>
      <c r="U918"/>
    </row>
    <row r="919" spans="11:21" ht="12.75">
      <c r="K919"/>
      <c r="L919"/>
      <c r="M919"/>
      <c r="N919"/>
      <c r="O919"/>
      <c r="P919"/>
      <c r="Q919"/>
      <c r="R919"/>
      <c r="S919"/>
      <c r="T919"/>
      <c r="U919"/>
    </row>
    <row r="920" spans="11:21" ht="12.75">
      <c r="K920"/>
      <c r="L920"/>
      <c r="M920"/>
      <c r="N920"/>
      <c r="O920"/>
      <c r="P920"/>
      <c r="Q920"/>
      <c r="R920"/>
      <c r="S920"/>
      <c r="T920"/>
      <c r="U920"/>
    </row>
    <row r="921" spans="11:21" ht="12.75">
      <c r="K921"/>
      <c r="L921"/>
      <c r="M921"/>
      <c r="N921"/>
      <c r="O921"/>
      <c r="P921"/>
      <c r="Q921"/>
      <c r="R921"/>
      <c r="S921"/>
      <c r="T921"/>
      <c r="U921"/>
    </row>
    <row r="922" spans="11:21" ht="12.75">
      <c r="K922"/>
      <c r="L922"/>
      <c r="M922"/>
      <c r="N922"/>
      <c r="O922"/>
      <c r="P922"/>
      <c r="Q922"/>
      <c r="R922"/>
      <c r="S922"/>
      <c r="T922"/>
      <c r="U922"/>
    </row>
    <row r="923" spans="11:21" ht="12.75">
      <c r="K923"/>
      <c r="L923"/>
      <c r="M923"/>
      <c r="N923"/>
      <c r="O923"/>
      <c r="P923"/>
      <c r="Q923"/>
      <c r="R923"/>
      <c r="S923"/>
      <c r="T923"/>
      <c r="U923"/>
    </row>
    <row r="924" spans="11:21" ht="12.75">
      <c r="K924"/>
      <c r="L924"/>
      <c r="M924"/>
      <c r="N924"/>
      <c r="O924"/>
      <c r="P924"/>
      <c r="Q924"/>
      <c r="R924"/>
      <c r="S924"/>
      <c r="T924"/>
      <c r="U924"/>
    </row>
    <row r="925" spans="11:21" ht="12.75">
      <c r="K925"/>
      <c r="L925"/>
      <c r="M925"/>
      <c r="N925"/>
      <c r="O925"/>
      <c r="P925"/>
      <c r="Q925"/>
      <c r="R925"/>
      <c r="S925"/>
      <c r="T925"/>
      <c r="U925"/>
    </row>
    <row r="926" spans="11:21" ht="12.75">
      <c r="K926"/>
      <c r="L926"/>
      <c r="M926"/>
      <c r="N926"/>
      <c r="O926"/>
      <c r="P926"/>
      <c r="Q926"/>
      <c r="R926"/>
      <c r="S926"/>
      <c r="T926"/>
      <c r="U926"/>
    </row>
    <row r="927" spans="11:21" ht="12.75">
      <c r="K927"/>
      <c r="L927"/>
      <c r="M927"/>
      <c r="N927"/>
      <c r="O927"/>
      <c r="P927"/>
      <c r="Q927"/>
      <c r="R927"/>
      <c r="S927"/>
      <c r="T927"/>
      <c r="U927"/>
    </row>
    <row r="928" spans="11:21" ht="12.75">
      <c r="K928"/>
      <c r="L928"/>
      <c r="M928"/>
      <c r="N928"/>
      <c r="O928"/>
      <c r="P928"/>
      <c r="Q928"/>
      <c r="R928"/>
      <c r="S928"/>
      <c r="T928"/>
      <c r="U928"/>
    </row>
    <row r="929" spans="11:21" ht="12.75">
      <c r="K929"/>
      <c r="L929"/>
      <c r="M929"/>
      <c r="N929"/>
      <c r="O929"/>
      <c r="P929"/>
      <c r="Q929"/>
      <c r="R929"/>
      <c r="S929"/>
      <c r="T929"/>
      <c r="U929"/>
    </row>
    <row r="930" spans="11:21" ht="12.75">
      <c r="K930"/>
      <c r="L930"/>
      <c r="M930"/>
      <c r="N930"/>
      <c r="O930"/>
      <c r="P930"/>
      <c r="Q930"/>
      <c r="R930"/>
      <c r="S930"/>
      <c r="T930"/>
      <c r="U930"/>
    </row>
    <row r="931" spans="11:21" ht="12.75">
      <c r="K931"/>
      <c r="L931"/>
      <c r="M931"/>
      <c r="N931"/>
      <c r="O931"/>
      <c r="P931"/>
      <c r="Q931"/>
      <c r="R931"/>
      <c r="S931"/>
      <c r="T931"/>
      <c r="U931"/>
    </row>
    <row r="932" spans="11:21" ht="12.75">
      <c r="K932"/>
      <c r="L932"/>
      <c r="M932"/>
      <c r="N932"/>
      <c r="O932"/>
      <c r="P932"/>
      <c r="Q932"/>
      <c r="R932"/>
      <c r="S932"/>
      <c r="T932"/>
      <c r="U932"/>
    </row>
    <row r="933" spans="11:21" ht="12.75">
      <c r="K933"/>
      <c r="L933"/>
      <c r="M933"/>
      <c r="N933"/>
      <c r="O933"/>
      <c r="P933"/>
      <c r="Q933"/>
      <c r="R933"/>
      <c r="S933"/>
      <c r="T933"/>
      <c r="U933"/>
    </row>
    <row r="934" spans="11:21" ht="12.75">
      <c r="K934"/>
      <c r="L934"/>
      <c r="M934"/>
      <c r="N934"/>
      <c r="O934"/>
      <c r="P934"/>
      <c r="Q934"/>
      <c r="R934"/>
      <c r="S934"/>
      <c r="T934"/>
      <c r="U934"/>
    </row>
    <row r="935" spans="11:21" ht="12.75">
      <c r="K935"/>
      <c r="L935"/>
      <c r="M935"/>
      <c r="N935"/>
      <c r="O935"/>
      <c r="P935"/>
      <c r="Q935"/>
      <c r="R935"/>
      <c r="S935"/>
      <c r="T935"/>
      <c r="U935"/>
    </row>
    <row r="936" spans="11:21" ht="12.75">
      <c r="K936"/>
      <c r="L936"/>
      <c r="M936"/>
      <c r="N936"/>
      <c r="O936"/>
      <c r="P936"/>
      <c r="Q936"/>
      <c r="R936"/>
      <c r="S936"/>
      <c r="T936"/>
      <c r="U936"/>
    </row>
    <row r="937" spans="11:21" ht="12.75">
      <c r="K937"/>
      <c r="L937"/>
      <c r="M937"/>
      <c r="N937"/>
      <c r="O937"/>
      <c r="P937"/>
      <c r="Q937"/>
      <c r="R937"/>
      <c r="S937"/>
      <c r="T937"/>
      <c r="U937"/>
    </row>
    <row r="938" spans="11:21" ht="12.75">
      <c r="K938"/>
      <c r="L938"/>
      <c r="M938"/>
      <c r="N938"/>
      <c r="O938"/>
      <c r="P938"/>
      <c r="Q938"/>
      <c r="R938"/>
      <c r="S938"/>
      <c r="T938"/>
      <c r="U938"/>
    </row>
    <row r="939" spans="11:21" ht="12.75">
      <c r="K939"/>
      <c r="L939"/>
      <c r="M939"/>
      <c r="N939"/>
      <c r="O939"/>
      <c r="P939"/>
      <c r="Q939"/>
      <c r="R939"/>
      <c r="S939"/>
      <c r="T939"/>
      <c r="U939"/>
    </row>
    <row r="940" spans="11:21" ht="12.75">
      <c r="K940"/>
      <c r="L940"/>
      <c r="M940"/>
      <c r="N940"/>
      <c r="O940"/>
      <c r="P940"/>
      <c r="Q940"/>
      <c r="R940"/>
      <c r="S940"/>
      <c r="T940"/>
      <c r="U940"/>
    </row>
    <row r="941" spans="11:21" ht="12.75">
      <c r="K941"/>
      <c r="L941"/>
      <c r="M941"/>
      <c r="N941"/>
      <c r="O941"/>
      <c r="P941"/>
      <c r="Q941"/>
      <c r="R941"/>
      <c r="S941"/>
      <c r="T941"/>
      <c r="U941"/>
    </row>
    <row r="942" spans="11:21" ht="12.75">
      <c r="K942"/>
      <c r="L942"/>
      <c r="M942"/>
      <c r="N942"/>
      <c r="O942"/>
      <c r="P942"/>
      <c r="Q942"/>
      <c r="R942"/>
      <c r="S942"/>
      <c r="T942"/>
      <c r="U942"/>
    </row>
    <row r="943" spans="11:21" ht="12.75">
      <c r="K943"/>
      <c r="L943"/>
      <c r="M943"/>
      <c r="N943"/>
      <c r="O943"/>
      <c r="P943"/>
      <c r="Q943"/>
      <c r="R943"/>
      <c r="S943"/>
      <c r="T943"/>
      <c r="U943"/>
    </row>
    <row r="944" spans="11:21" ht="12.75">
      <c r="K944"/>
      <c r="L944"/>
      <c r="M944"/>
      <c r="N944"/>
      <c r="O944"/>
      <c r="P944"/>
      <c r="Q944"/>
      <c r="R944"/>
      <c r="S944"/>
      <c r="T944"/>
      <c r="U944"/>
    </row>
    <row r="945" spans="11:21" ht="12.75">
      <c r="K945"/>
      <c r="L945"/>
      <c r="M945"/>
      <c r="N945"/>
      <c r="O945"/>
      <c r="P945"/>
      <c r="Q945"/>
      <c r="R945"/>
      <c r="S945"/>
      <c r="T945"/>
      <c r="U945"/>
    </row>
    <row r="946" spans="11:21" ht="12.75">
      <c r="K946"/>
      <c r="L946"/>
      <c r="M946"/>
      <c r="N946"/>
      <c r="O946"/>
      <c r="P946"/>
      <c r="Q946"/>
      <c r="R946"/>
      <c r="S946"/>
      <c r="T946"/>
      <c r="U946"/>
    </row>
    <row r="947" spans="11:21" ht="12.75">
      <c r="K947"/>
      <c r="L947"/>
      <c r="M947"/>
      <c r="N947"/>
      <c r="O947"/>
      <c r="P947"/>
      <c r="Q947"/>
      <c r="R947"/>
      <c r="S947"/>
      <c r="T947"/>
      <c r="U947"/>
    </row>
    <row r="948" spans="11:21" ht="12.75">
      <c r="K948"/>
      <c r="L948"/>
      <c r="M948"/>
      <c r="N948"/>
      <c r="O948"/>
      <c r="P948"/>
      <c r="Q948"/>
      <c r="R948"/>
      <c r="S948"/>
      <c r="T948"/>
      <c r="U948"/>
    </row>
    <row r="949" spans="11:21" ht="12.75">
      <c r="K949"/>
      <c r="L949"/>
      <c r="M949"/>
      <c r="N949"/>
      <c r="O949"/>
      <c r="P949"/>
      <c r="Q949"/>
      <c r="R949"/>
      <c r="S949"/>
      <c r="T949"/>
      <c r="U949"/>
    </row>
    <row r="950" spans="11:21" ht="12.75">
      <c r="K950"/>
      <c r="L950"/>
      <c r="M950"/>
      <c r="N950"/>
      <c r="O950"/>
      <c r="P950"/>
      <c r="Q950"/>
      <c r="R950"/>
      <c r="S950"/>
      <c r="T950"/>
      <c r="U950"/>
    </row>
    <row r="951" spans="11:21" ht="12.75">
      <c r="K951"/>
      <c r="L951"/>
      <c r="M951"/>
      <c r="N951"/>
      <c r="O951"/>
      <c r="P951"/>
      <c r="Q951"/>
      <c r="R951"/>
      <c r="S951"/>
      <c r="T951"/>
      <c r="U951"/>
    </row>
    <row r="952" spans="11:21" ht="12.75">
      <c r="K952"/>
      <c r="L952"/>
      <c r="M952"/>
      <c r="N952"/>
      <c r="O952"/>
      <c r="P952"/>
      <c r="Q952"/>
      <c r="R952"/>
      <c r="S952"/>
      <c r="T952"/>
      <c r="U952"/>
    </row>
    <row r="953" spans="11:21" ht="12.75">
      <c r="K953"/>
      <c r="L953"/>
      <c r="M953"/>
      <c r="N953"/>
      <c r="O953"/>
      <c r="P953"/>
      <c r="Q953"/>
      <c r="R953"/>
      <c r="S953"/>
      <c r="T953"/>
      <c r="U953"/>
    </row>
    <row r="954" spans="11:21" ht="12.75">
      <c r="K954"/>
      <c r="L954"/>
      <c r="M954"/>
      <c r="N954"/>
      <c r="O954"/>
      <c r="P954"/>
      <c r="Q954"/>
      <c r="R954"/>
      <c r="S954"/>
      <c r="T954"/>
      <c r="U954"/>
    </row>
    <row r="955" spans="11:21" ht="12.75">
      <c r="K955"/>
      <c r="L955"/>
      <c r="M955"/>
      <c r="N955"/>
      <c r="O955"/>
      <c r="P955"/>
      <c r="Q955"/>
      <c r="R955"/>
      <c r="S955"/>
      <c r="T955"/>
      <c r="U955"/>
    </row>
    <row r="956" spans="11:21" ht="12.75">
      <c r="K956"/>
      <c r="L956"/>
      <c r="M956"/>
      <c r="N956"/>
      <c r="O956"/>
      <c r="P956"/>
      <c r="Q956"/>
      <c r="R956"/>
      <c r="S956"/>
      <c r="T956"/>
      <c r="U956"/>
    </row>
    <row r="957" spans="11:21" ht="12.75">
      <c r="K957"/>
      <c r="L957"/>
      <c r="M957"/>
      <c r="N957"/>
      <c r="O957"/>
      <c r="P957"/>
      <c r="Q957"/>
      <c r="R957"/>
      <c r="S957"/>
      <c r="T957"/>
      <c r="U957"/>
    </row>
    <row r="958" spans="11:21" ht="12.75">
      <c r="K958"/>
      <c r="L958"/>
      <c r="M958"/>
      <c r="N958"/>
      <c r="O958"/>
      <c r="P958"/>
      <c r="Q958"/>
      <c r="R958"/>
      <c r="S958"/>
      <c r="T958"/>
      <c r="U958"/>
    </row>
    <row r="959" spans="11:21" ht="12.75">
      <c r="K959"/>
      <c r="L959"/>
      <c r="M959"/>
      <c r="N959"/>
      <c r="O959"/>
      <c r="P959"/>
      <c r="Q959"/>
      <c r="R959"/>
      <c r="S959"/>
      <c r="T959"/>
      <c r="U959"/>
    </row>
    <row r="960" spans="11:21" ht="12.75">
      <c r="K960"/>
      <c r="L960"/>
      <c r="M960"/>
      <c r="N960"/>
      <c r="O960"/>
      <c r="P960"/>
      <c r="Q960"/>
      <c r="R960"/>
      <c r="S960"/>
      <c r="T960"/>
      <c r="U960"/>
    </row>
    <row r="961" spans="11:21" ht="12.75">
      <c r="K961"/>
      <c r="L961"/>
      <c r="M961"/>
      <c r="N961"/>
      <c r="O961"/>
      <c r="P961"/>
      <c r="Q961"/>
      <c r="R961"/>
      <c r="S961"/>
      <c r="T961"/>
      <c r="U961"/>
    </row>
    <row r="962" spans="11:21" ht="12.75">
      <c r="K962"/>
      <c r="L962"/>
      <c r="M962"/>
      <c r="N962"/>
      <c r="O962"/>
      <c r="P962"/>
      <c r="Q962"/>
      <c r="R962"/>
      <c r="S962"/>
      <c r="T962"/>
      <c r="U962"/>
    </row>
    <row r="963" spans="11:21" ht="12.75">
      <c r="K963"/>
      <c r="L963"/>
      <c r="M963"/>
      <c r="N963"/>
      <c r="O963"/>
      <c r="P963"/>
      <c r="Q963"/>
      <c r="R963"/>
      <c r="S963"/>
      <c r="T963"/>
      <c r="U963"/>
    </row>
    <row r="964" spans="11:21" ht="12.75">
      <c r="K964"/>
      <c r="L964"/>
      <c r="M964"/>
      <c r="N964"/>
      <c r="O964"/>
      <c r="P964"/>
      <c r="Q964"/>
      <c r="R964"/>
      <c r="S964"/>
      <c r="T964"/>
      <c r="U964"/>
    </row>
    <row r="965" spans="11:21" ht="12.75">
      <c r="K965"/>
      <c r="L965"/>
      <c r="M965"/>
      <c r="N965"/>
      <c r="O965"/>
      <c r="P965"/>
      <c r="Q965"/>
      <c r="R965"/>
      <c r="S965"/>
      <c r="T965"/>
      <c r="U965"/>
    </row>
    <row r="966" spans="11:21" ht="12.75">
      <c r="K966"/>
      <c r="L966"/>
      <c r="M966"/>
      <c r="N966"/>
      <c r="O966"/>
      <c r="P966"/>
      <c r="Q966"/>
      <c r="R966"/>
      <c r="S966"/>
      <c r="T966"/>
      <c r="U966"/>
    </row>
    <row r="967" spans="11:21" ht="12.75">
      <c r="K967"/>
      <c r="L967"/>
      <c r="M967"/>
      <c r="N967"/>
      <c r="O967"/>
      <c r="P967"/>
      <c r="Q967"/>
      <c r="R967"/>
      <c r="S967"/>
      <c r="T967"/>
      <c r="U967"/>
    </row>
    <row r="968" spans="11:21" ht="12.75">
      <c r="K968"/>
      <c r="L968"/>
      <c r="M968"/>
      <c r="N968"/>
      <c r="O968"/>
      <c r="P968"/>
      <c r="Q968"/>
      <c r="R968"/>
      <c r="S968"/>
      <c r="T968"/>
      <c r="U968"/>
    </row>
    <row r="969" spans="11:21" ht="12.75">
      <c r="K969"/>
      <c r="L969"/>
      <c r="M969"/>
      <c r="N969"/>
      <c r="O969"/>
      <c r="P969"/>
      <c r="Q969"/>
      <c r="R969"/>
      <c r="S969"/>
      <c r="T969"/>
      <c r="U969"/>
    </row>
    <row r="970" spans="11:21" ht="12.75">
      <c r="K970"/>
      <c r="L970"/>
      <c r="M970"/>
      <c r="N970"/>
      <c r="O970"/>
      <c r="P970"/>
      <c r="Q970"/>
      <c r="R970"/>
      <c r="S970"/>
      <c r="T970"/>
      <c r="U970"/>
    </row>
    <row r="971" spans="11:21" ht="12.75">
      <c r="K971"/>
      <c r="L971"/>
      <c r="M971"/>
      <c r="N971"/>
      <c r="O971"/>
      <c r="P971"/>
      <c r="Q971"/>
      <c r="R971"/>
      <c r="S971"/>
      <c r="T971"/>
      <c r="U971"/>
    </row>
    <row r="972" spans="11:21" ht="12.75">
      <c r="K972"/>
      <c r="L972"/>
      <c r="M972"/>
      <c r="N972"/>
      <c r="O972"/>
      <c r="P972"/>
      <c r="Q972"/>
      <c r="R972"/>
      <c r="S972"/>
      <c r="T972"/>
      <c r="U972"/>
    </row>
    <row r="973" spans="11:21" ht="12.75">
      <c r="K973"/>
      <c r="L973"/>
      <c r="M973"/>
      <c r="N973"/>
      <c r="O973"/>
      <c r="P973"/>
      <c r="Q973"/>
      <c r="R973"/>
      <c r="S973"/>
      <c r="T973"/>
      <c r="U973"/>
    </row>
    <row r="974" spans="11:21" ht="12.75">
      <c r="K974"/>
      <c r="L974"/>
      <c r="M974"/>
      <c r="N974"/>
      <c r="O974"/>
      <c r="P974"/>
      <c r="Q974"/>
      <c r="R974"/>
      <c r="S974"/>
      <c r="T974"/>
      <c r="U974"/>
    </row>
    <row r="975" spans="11:21" ht="12.75">
      <c r="K975"/>
      <c r="L975"/>
      <c r="M975"/>
      <c r="N975"/>
      <c r="O975"/>
      <c r="P975"/>
      <c r="Q975"/>
      <c r="R975"/>
      <c r="S975"/>
      <c r="T975"/>
      <c r="U975"/>
    </row>
    <row r="976" spans="11:21" ht="12.75">
      <c r="K976"/>
      <c r="L976"/>
      <c r="M976"/>
      <c r="N976"/>
      <c r="O976"/>
      <c r="P976"/>
      <c r="Q976"/>
      <c r="R976"/>
      <c r="S976"/>
      <c r="T976"/>
      <c r="U976"/>
    </row>
    <row r="977" spans="11:21" ht="12.75">
      <c r="K977"/>
      <c r="L977"/>
      <c r="M977"/>
      <c r="N977"/>
      <c r="O977"/>
      <c r="P977"/>
      <c r="Q977"/>
      <c r="R977"/>
      <c r="S977"/>
      <c r="T977"/>
      <c r="U977"/>
    </row>
    <row r="978" spans="11:21" ht="12.75">
      <c r="K978"/>
      <c r="L978"/>
      <c r="M978"/>
      <c r="N978"/>
      <c r="O978"/>
      <c r="P978"/>
      <c r="Q978"/>
      <c r="R978"/>
      <c r="S978"/>
      <c r="T978"/>
      <c r="U978"/>
    </row>
    <row r="979" spans="11:21" ht="12.75">
      <c r="K979"/>
      <c r="L979"/>
      <c r="M979"/>
      <c r="N979"/>
      <c r="O979"/>
      <c r="P979"/>
      <c r="Q979"/>
      <c r="R979"/>
      <c r="S979"/>
      <c r="T979"/>
      <c r="U979"/>
    </row>
    <row r="980" spans="11:21" ht="12.75">
      <c r="K980"/>
      <c r="L980"/>
      <c r="M980"/>
      <c r="N980"/>
      <c r="O980"/>
      <c r="P980"/>
      <c r="Q980"/>
      <c r="R980"/>
      <c r="S980"/>
      <c r="T980"/>
      <c r="U980"/>
    </row>
    <row r="981" spans="11:21" ht="12.75">
      <c r="K981"/>
      <c r="L981"/>
      <c r="M981"/>
      <c r="N981"/>
      <c r="O981"/>
      <c r="P981"/>
      <c r="Q981"/>
      <c r="R981"/>
      <c r="S981"/>
      <c r="T981"/>
      <c r="U981"/>
    </row>
    <row r="982" spans="11:21" ht="12.75">
      <c r="K982"/>
      <c r="L982"/>
      <c r="M982"/>
      <c r="N982"/>
      <c r="O982"/>
      <c r="P982"/>
      <c r="Q982"/>
      <c r="R982"/>
      <c r="S982"/>
      <c r="T982"/>
      <c r="U982"/>
    </row>
    <row r="983" spans="11:21" ht="12.75">
      <c r="K983"/>
      <c r="L983"/>
      <c r="M983"/>
      <c r="N983"/>
      <c r="O983"/>
      <c r="P983"/>
      <c r="Q983"/>
      <c r="R983"/>
      <c r="S983"/>
      <c r="T983"/>
      <c r="U983"/>
    </row>
    <row r="984" spans="11:21" ht="12.75">
      <c r="K984"/>
      <c r="L984"/>
      <c r="M984"/>
      <c r="N984"/>
      <c r="O984"/>
      <c r="P984"/>
      <c r="Q984"/>
      <c r="R984"/>
      <c r="S984"/>
      <c r="T984"/>
      <c r="U984"/>
    </row>
    <row r="985" spans="11:21" ht="12.75">
      <c r="K985"/>
      <c r="L985"/>
      <c r="M985"/>
      <c r="N985"/>
      <c r="O985"/>
      <c r="P985"/>
      <c r="Q985"/>
      <c r="R985"/>
      <c r="S985"/>
      <c r="T985"/>
      <c r="U985"/>
    </row>
    <row r="986" spans="11:21" ht="12.75">
      <c r="K986"/>
      <c r="L986"/>
      <c r="M986"/>
      <c r="N986"/>
      <c r="O986"/>
      <c r="P986"/>
      <c r="Q986"/>
      <c r="R986"/>
      <c r="S986"/>
      <c r="T986"/>
      <c r="U986"/>
    </row>
    <row r="987" spans="11:21" ht="12.75">
      <c r="K987"/>
      <c r="L987"/>
      <c r="M987"/>
      <c r="N987"/>
      <c r="O987"/>
      <c r="P987"/>
      <c r="Q987"/>
      <c r="R987"/>
      <c r="S987"/>
      <c r="T987"/>
      <c r="U987"/>
    </row>
    <row r="988" spans="11:21" ht="12.75">
      <c r="K988"/>
      <c r="L988"/>
      <c r="M988"/>
      <c r="N988"/>
      <c r="O988"/>
      <c r="P988"/>
      <c r="Q988"/>
      <c r="R988"/>
      <c r="S988"/>
      <c r="T988"/>
      <c r="U988"/>
    </row>
    <row r="989" spans="11:21" ht="12.75">
      <c r="K989"/>
      <c r="L989"/>
      <c r="M989"/>
      <c r="N989"/>
      <c r="O989"/>
      <c r="P989"/>
      <c r="Q989"/>
      <c r="R989"/>
      <c r="S989"/>
      <c r="T989"/>
      <c r="U989"/>
    </row>
    <row r="990" spans="11:21" ht="12.75">
      <c r="K990"/>
      <c r="L990"/>
      <c r="M990"/>
      <c r="N990"/>
      <c r="O990"/>
      <c r="P990"/>
      <c r="Q990"/>
      <c r="R990"/>
      <c r="S990"/>
      <c r="T990"/>
      <c r="U990"/>
    </row>
    <row r="991" spans="11:21" ht="12.75">
      <c r="K991"/>
      <c r="L991"/>
      <c r="M991"/>
      <c r="N991"/>
      <c r="O991"/>
      <c r="P991"/>
      <c r="Q991"/>
      <c r="R991"/>
      <c r="S991"/>
      <c r="T991"/>
      <c r="U991"/>
    </row>
    <row r="992" spans="11:21" ht="12.75">
      <c r="K992"/>
      <c r="L992"/>
      <c r="M992"/>
      <c r="N992"/>
      <c r="O992"/>
      <c r="P992"/>
      <c r="Q992"/>
      <c r="R992"/>
      <c r="S992"/>
      <c r="T992"/>
      <c r="U992"/>
    </row>
    <row r="993" spans="11:21" ht="12.75">
      <c r="K993"/>
      <c r="L993"/>
      <c r="M993"/>
      <c r="N993"/>
      <c r="O993"/>
      <c r="P993"/>
      <c r="Q993"/>
      <c r="R993"/>
      <c r="S993"/>
      <c r="T993"/>
      <c r="U993"/>
    </row>
    <row r="994" spans="11:21" ht="12.75">
      <c r="K994"/>
      <c r="L994"/>
      <c r="M994"/>
      <c r="N994"/>
      <c r="O994"/>
      <c r="P994"/>
      <c r="Q994"/>
      <c r="R994"/>
      <c r="S994"/>
      <c r="T994"/>
      <c r="U994"/>
    </row>
    <row r="995" spans="11:21" ht="12.75">
      <c r="K995"/>
      <c r="L995"/>
      <c r="M995"/>
      <c r="N995"/>
      <c r="O995"/>
      <c r="P995"/>
      <c r="Q995"/>
      <c r="R995"/>
      <c r="S995"/>
      <c r="T995"/>
      <c r="U995"/>
    </row>
    <row r="996" spans="11:21" ht="12.75">
      <c r="K996"/>
      <c r="L996"/>
      <c r="M996"/>
      <c r="N996"/>
      <c r="O996"/>
      <c r="P996"/>
      <c r="Q996"/>
      <c r="R996"/>
      <c r="S996"/>
      <c r="T996"/>
      <c r="U996"/>
    </row>
    <row r="997" spans="11:21" ht="12.75">
      <c r="K997"/>
      <c r="L997"/>
      <c r="M997"/>
      <c r="N997"/>
      <c r="O997"/>
      <c r="P997"/>
      <c r="Q997"/>
      <c r="R997"/>
      <c r="S997"/>
      <c r="T997"/>
      <c r="U997"/>
    </row>
    <row r="998" spans="11:21" ht="12.75">
      <c r="K998"/>
      <c r="L998"/>
      <c r="M998"/>
      <c r="N998"/>
      <c r="O998"/>
      <c r="P998"/>
      <c r="Q998"/>
      <c r="R998"/>
      <c r="S998"/>
      <c r="T998"/>
      <c r="U998"/>
    </row>
    <row r="999" spans="11:21" ht="12.75">
      <c r="K999"/>
      <c r="L999"/>
      <c r="M999"/>
      <c r="N999"/>
      <c r="O999"/>
      <c r="P999"/>
      <c r="Q999"/>
      <c r="R999"/>
      <c r="S999"/>
      <c r="T999"/>
      <c r="U999"/>
    </row>
    <row r="1000" spans="11:21" ht="12.75">
      <c r="K1000"/>
      <c r="L1000"/>
      <c r="M1000"/>
      <c r="N1000"/>
      <c r="O1000"/>
      <c r="P1000"/>
      <c r="Q1000"/>
      <c r="R1000"/>
      <c r="S1000"/>
      <c r="T1000"/>
      <c r="U1000"/>
    </row>
    <row r="1001" spans="11:21" ht="12.75">
      <c r="K1001"/>
      <c r="L1001"/>
      <c r="M1001"/>
      <c r="N1001"/>
      <c r="O1001"/>
      <c r="P1001"/>
      <c r="Q1001"/>
      <c r="R1001"/>
      <c r="S1001"/>
      <c r="T1001"/>
      <c r="U1001"/>
    </row>
    <row r="1002" spans="11:21" ht="12.75">
      <c r="K1002"/>
      <c r="L1002"/>
      <c r="M1002"/>
      <c r="N1002"/>
      <c r="O1002"/>
      <c r="P1002"/>
      <c r="Q1002"/>
      <c r="R1002"/>
      <c r="S1002"/>
      <c r="T1002"/>
      <c r="U1002"/>
    </row>
    <row r="1003" spans="11:21" ht="12.75">
      <c r="K1003"/>
      <c r="L1003"/>
      <c r="M1003"/>
      <c r="N1003"/>
      <c r="O1003"/>
      <c r="P1003"/>
      <c r="Q1003"/>
      <c r="R1003"/>
      <c r="S1003"/>
      <c r="T1003"/>
      <c r="U1003"/>
    </row>
    <row r="1004" spans="11:21" ht="12.75">
      <c r="K1004"/>
      <c r="L1004"/>
      <c r="M1004"/>
      <c r="N1004"/>
      <c r="O1004"/>
      <c r="P1004"/>
      <c r="Q1004"/>
      <c r="R1004"/>
      <c r="S1004"/>
      <c r="T1004"/>
      <c r="U1004"/>
    </row>
    <row r="1005" spans="11:21" ht="12.75">
      <c r="K1005"/>
      <c r="L1005"/>
      <c r="M1005"/>
      <c r="N1005"/>
      <c r="O1005"/>
      <c r="P1005"/>
      <c r="Q1005"/>
      <c r="R1005"/>
      <c r="S1005"/>
      <c r="T1005"/>
      <c r="U1005"/>
    </row>
    <row r="1006" spans="11:21" ht="12.75">
      <c r="K1006"/>
      <c r="L1006"/>
      <c r="M1006"/>
      <c r="N1006"/>
      <c r="O1006"/>
      <c r="P1006"/>
      <c r="Q1006"/>
      <c r="R1006"/>
      <c r="S1006"/>
      <c r="T1006"/>
      <c r="U1006"/>
    </row>
    <row r="1007" spans="11:21" ht="12.75">
      <c r="K1007"/>
      <c r="L1007"/>
      <c r="M1007"/>
      <c r="N1007"/>
      <c r="O1007"/>
      <c r="P1007"/>
      <c r="Q1007"/>
      <c r="R1007"/>
      <c r="S1007"/>
      <c r="T1007"/>
      <c r="U1007"/>
    </row>
    <row r="1008" spans="11:21" ht="12.75">
      <c r="K1008"/>
      <c r="L1008"/>
      <c r="M1008"/>
      <c r="N1008"/>
      <c r="O1008"/>
      <c r="P1008"/>
      <c r="Q1008"/>
      <c r="R1008"/>
      <c r="S1008"/>
      <c r="T1008"/>
      <c r="U1008"/>
    </row>
    <row r="1009" spans="11:21" ht="12.75">
      <c r="K1009"/>
      <c r="L1009"/>
      <c r="M1009"/>
      <c r="N1009"/>
      <c r="O1009"/>
      <c r="P1009"/>
      <c r="Q1009"/>
      <c r="R1009"/>
      <c r="S1009"/>
      <c r="T1009"/>
      <c r="U1009"/>
    </row>
    <row r="1010" spans="11:21" ht="12.75">
      <c r="K1010"/>
      <c r="L1010"/>
      <c r="M1010"/>
      <c r="N1010"/>
      <c r="O1010"/>
      <c r="P1010"/>
      <c r="Q1010"/>
      <c r="R1010"/>
      <c r="S1010"/>
      <c r="T1010"/>
      <c r="U1010"/>
    </row>
    <row r="1011" spans="11:21" ht="12.75">
      <c r="K1011"/>
      <c r="L1011"/>
      <c r="M1011"/>
      <c r="N1011"/>
      <c r="O1011"/>
      <c r="P1011"/>
      <c r="Q1011"/>
      <c r="R1011"/>
      <c r="S1011"/>
      <c r="T1011"/>
      <c r="U1011"/>
    </row>
    <row r="1012" spans="11:21" ht="12.75">
      <c r="K1012"/>
      <c r="L1012"/>
      <c r="M1012"/>
      <c r="N1012"/>
      <c r="O1012"/>
      <c r="P1012"/>
      <c r="Q1012"/>
      <c r="R1012"/>
      <c r="S1012"/>
      <c r="T1012"/>
      <c r="U1012"/>
    </row>
    <row r="1013" spans="11:21" ht="12.75">
      <c r="K1013"/>
      <c r="L1013"/>
      <c r="M1013"/>
      <c r="N1013"/>
      <c r="O1013"/>
      <c r="P1013"/>
      <c r="Q1013"/>
      <c r="R1013"/>
      <c r="S1013"/>
      <c r="T1013"/>
      <c r="U1013"/>
    </row>
    <row r="1014" spans="11:21" ht="12.75">
      <c r="K1014"/>
      <c r="L1014"/>
      <c r="M1014"/>
      <c r="N1014"/>
      <c r="O1014"/>
      <c r="P1014"/>
      <c r="Q1014"/>
      <c r="R1014"/>
      <c r="S1014"/>
      <c r="T1014"/>
      <c r="U1014"/>
    </row>
    <row r="1015" spans="11:21" ht="12.75">
      <c r="K1015"/>
      <c r="L1015"/>
      <c r="M1015"/>
      <c r="N1015"/>
      <c r="O1015"/>
      <c r="P1015"/>
      <c r="Q1015"/>
      <c r="R1015"/>
      <c r="S1015"/>
      <c r="T1015"/>
      <c r="U1015"/>
    </row>
    <row r="1016" spans="11:21" ht="12.75">
      <c r="K1016"/>
      <c r="L1016"/>
      <c r="M1016"/>
      <c r="N1016"/>
      <c r="O1016"/>
      <c r="P1016"/>
      <c r="Q1016"/>
      <c r="R1016"/>
      <c r="S1016"/>
      <c r="T1016"/>
      <c r="U1016"/>
    </row>
    <row r="1017" spans="11:21" ht="12.75">
      <c r="K1017"/>
      <c r="L1017"/>
      <c r="M1017"/>
      <c r="N1017"/>
      <c r="O1017"/>
      <c r="P1017"/>
      <c r="Q1017"/>
      <c r="R1017"/>
      <c r="S1017"/>
      <c r="T1017"/>
      <c r="U1017"/>
    </row>
    <row r="1018" spans="11:21" ht="12.75">
      <c r="K1018"/>
      <c r="L1018"/>
      <c r="M1018"/>
      <c r="N1018"/>
      <c r="O1018"/>
      <c r="P1018"/>
      <c r="Q1018"/>
      <c r="R1018"/>
      <c r="S1018"/>
      <c r="T1018"/>
      <c r="U1018"/>
    </row>
    <row r="1019" spans="11:21" ht="12.75">
      <c r="K1019"/>
      <c r="L1019"/>
      <c r="M1019"/>
      <c r="N1019"/>
      <c r="O1019"/>
      <c r="P1019"/>
      <c r="Q1019"/>
      <c r="R1019"/>
      <c r="S1019"/>
      <c r="T1019"/>
      <c r="U1019"/>
    </row>
    <row r="1020" spans="11:21" ht="12.75">
      <c r="K1020"/>
      <c r="L1020"/>
      <c r="M1020"/>
      <c r="N1020"/>
      <c r="O1020"/>
      <c r="P1020"/>
      <c r="Q1020"/>
      <c r="R1020"/>
      <c r="S1020"/>
      <c r="T1020"/>
      <c r="U1020"/>
    </row>
    <row r="1021" spans="11:21" ht="12.75">
      <c r="K1021"/>
      <c r="L1021"/>
      <c r="M1021"/>
      <c r="N1021"/>
      <c r="O1021"/>
      <c r="P1021"/>
      <c r="Q1021"/>
      <c r="R1021"/>
      <c r="S1021"/>
      <c r="T1021"/>
      <c r="U1021"/>
    </row>
    <row r="1022" spans="11:21" ht="12.75">
      <c r="K1022"/>
      <c r="L1022"/>
      <c r="M1022"/>
      <c r="N1022"/>
      <c r="O1022"/>
      <c r="P1022"/>
      <c r="Q1022"/>
      <c r="R1022"/>
      <c r="S1022"/>
      <c r="T1022"/>
      <c r="U1022"/>
    </row>
    <row r="1023" spans="11:21" ht="12.75">
      <c r="K1023"/>
      <c r="L1023"/>
      <c r="M1023"/>
      <c r="N1023"/>
      <c r="O1023"/>
      <c r="P1023"/>
      <c r="Q1023"/>
      <c r="R1023"/>
      <c r="S1023"/>
      <c r="T1023"/>
      <c r="U1023"/>
    </row>
    <row r="1024" spans="11:21" ht="12.75">
      <c r="K1024"/>
      <c r="L1024"/>
      <c r="M1024"/>
      <c r="N1024"/>
      <c r="O1024"/>
      <c r="P1024"/>
      <c r="Q1024"/>
      <c r="R1024"/>
      <c r="S1024"/>
      <c r="T1024"/>
      <c r="U1024"/>
    </row>
    <row r="1025" spans="11:21" ht="12.75">
      <c r="K1025"/>
      <c r="L1025"/>
      <c r="M1025"/>
      <c r="N1025"/>
      <c r="O1025"/>
      <c r="P1025"/>
      <c r="Q1025"/>
      <c r="R1025"/>
      <c r="S1025"/>
      <c r="T1025"/>
      <c r="U1025"/>
    </row>
    <row r="1026" spans="11:21" ht="12.75">
      <c r="K1026"/>
      <c r="L1026"/>
      <c r="M1026"/>
      <c r="N1026"/>
      <c r="O1026"/>
      <c r="P1026"/>
      <c r="Q1026"/>
      <c r="R1026"/>
      <c r="S1026"/>
      <c r="T1026"/>
      <c r="U1026"/>
    </row>
    <row r="1027" spans="11:21" ht="12.75">
      <c r="K1027"/>
      <c r="L1027"/>
      <c r="M1027"/>
      <c r="N1027"/>
      <c r="O1027"/>
      <c r="P1027"/>
      <c r="Q1027"/>
      <c r="R1027"/>
      <c r="S1027"/>
      <c r="T1027"/>
      <c r="U1027"/>
    </row>
    <row r="1028" spans="11:21" ht="12.75">
      <c r="K1028"/>
      <c r="L1028"/>
      <c r="M1028"/>
      <c r="N1028"/>
      <c r="O1028"/>
      <c r="P1028"/>
      <c r="Q1028"/>
      <c r="R1028"/>
      <c r="S1028"/>
      <c r="T1028"/>
      <c r="U1028"/>
    </row>
    <row r="1029" spans="11:21" ht="12.75">
      <c r="K1029"/>
      <c r="L1029"/>
      <c r="M1029"/>
      <c r="N1029"/>
      <c r="O1029"/>
      <c r="P1029"/>
      <c r="Q1029"/>
      <c r="R1029"/>
      <c r="S1029"/>
      <c r="T1029"/>
      <c r="U1029"/>
    </row>
    <row r="1030" spans="11:21" ht="12.75">
      <c r="K1030"/>
      <c r="L1030"/>
      <c r="M1030"/>
      <c r="N1030"/>
      <c r="O1030"/>
      <c r="P1030"/>
      <c r="Q1030"/>
      <c r="R1030"/>
      <c r="S1030"/>
      <c r="T1030"/>
      <c r="U1030"/>
    </row>
    <row r="1031" spans="11:21" ht="12.75">
      <c r="K1031"/>
      <c r="L1031"/>
      <c r="M1031"/>
      <c r="N1031"/>
      <c r="O1031"/>
      <c r="P1031"/>
      <c r="Q1031"/>
      <c r="R1031"/>
      <c r="S1031"/>
      <c r="T1031"/>
      <c r="U1031"/>
    </row>
    <row r="1032" spans="11:21" ht="12.75">
      <c r="K1032"/>
      <c r="L1032"/>
      <c r="M1032"/>
      <c r="N1032"/>
      <c r="O1032"/>
      <c r="P1032"/>
      <c r="Q1032"/>
      <c r="R1032"/>
      <c r="S1032"/>
      <c r="T1032"/>
      <c r="U1032"/>
    </row>
    <row r="1033" spans="11:21" ht="12.75">
      <c r="K1033"/>
      <c r="L1033"/>
      <c r="M1033"/>
      <c r="N1033"/>
      <c r="O1033"/>
      <c r="P1033"/>
      <c r="Q1033"/>
      <c r="R1033"/>
      <c r="S1033"/>
      <c r="T1033"/>
      <c r="U1033"/>
    </row>
    <row r="1034" spans="11:21" ht="12.75">
      <c r="K1034"/>
      <c r="L1034"/>
      <c r="M1034"/>
      <c r="N1034"/>
      <c r="O1034"/>
      <c r="P1034"/>
      <c r="Q1034"/>
      <c r="R1034"/>
      <c r="S1034"/>
      <c r="T1034"/>
      <c r="U1034"/>
    </row>
    <row r="1035" spans="11:21" ht="12.75">
      <c r="K1035"/>
      <c r="L1035"/>
      <c r="M1035"/>
      <c r="N1035"/>
      <c r="O1035"/>
      <c r="P1035"/>
      <c r="Q1035"/>
      <c r="R1035"/>
      <c r="S1035"/>
      <c r="T1035"/>
      <c r="U1035"/>
    </row>
    <row r="1036" spans="11:21" ht="12.75">
      <c r="K1036"/>
      <c r="L1036"/>
      <c r="M1036"/>
      <c r="N1036"/>
      <c r="O1036"/>
      <c r="P1036"/>
      <c r="Q1036"/>
      <c r="R1036"/>
      <c r="S1036"/>
      <c r="T1036"/>
      <c r="U1036"/>
    </row>
    <row r="1037" spans="11:21" ht="12.75">
      <c r="K1037"/>
      <c r="L1037"/>
      <c r="M1037"/>
      <c r="N1037"/>
      <c r="O1037"/>
      <c r="P1037"/>
      <c r="Q1037"/>
      <c r="R1037"/>
      <c r="S1037"/>
      <c r="T1037"/>
      <c r="U1037"/>
    </row>
    <row r="1038" spans="11:21" ht="12.75">
      <c r="K1038"/>
      <c r="L1038"/>
      <c r="M1038"/>
      <c r="N1038"/>
      <c r="O1038"/>
      <c r="P1038"/>
      <c r="Q1038"/>
      <c r="R1038"/>
      <c r="S1038"/>
      <c r="T1038"/>
      <c r="U1038"/>
    </row>
    <row r="1039" spans="11:21" ht="12.75">
      <c r="K1039"/>
      <c r="L1039"/>
      <c r="M1039"/>
      <c r="N1039"/>
      <c r="O1039"/>
      <c r="P1039"/>
      <c r="Q1039"/>
      <c r="R1039"/>
      <c r="S1039"/>
      <c r="T1039"/>
      <c r="U1039"/>
    </row>
    <row r="1040" spans="11:21" ht="12.75">
      <c r="K1040"/>
      <c r="L1040"/>
      <c r="M1040"/>
      <c r="N1040"/>
      <c r="O1040"/>
      <c r="P1040"/>
      <c r="Q1040"/>
      <c r="R1040"/>
      <c r="S1040"/>
      <c r="T1040"/>
      <c r="U1040"/>
    </row>
    <row r="1041" spans="11:21" ht="12.75">
      <c r="K1041"/>
      <c r="L1041"/>
      <c r="M1041"/>
      <c r="N1041"/>
      <c r="O1041"/>
      <c r="P1041"/>
      <c r="Q1041"/>
      <c r="R1041"/>
      <c r="S1041"/>
      <c r="T1041"/>
      <c r="U1041"/>
    </row>
    <row r="1042" spans="11:21" ht="12.75">
      <c r="K1042"/>
      <c r="L1042"/>
      <c r="M1042"/>
      <c r="N1042"/>
      <c r="O1042"/>
      <c r="P1042"/>
      <c r="Q1042"/>
      <c r="R1042"/>
      <c r="S1042"/>
      <c r="T1042"/>
      <c r="U1042"/>
    </row>
    <row r="1043" spans="11:21" ht="12.75">
      <c r="K1043"/>
      <c r="L1043"/>
      <c r="M1043"/>
      <c r="N1043"/>
      <c r="O1043"/>
      <c r="P1043"/>
      <c r="Q1043"/>
      <c r="R1043"/>
      <c r="S1043"/>
      <c r="T1043"/>
      <c r="U1043"/>
    </row>
    <row r="1044" spans="11:21" ht="12.75">
      <c r="K1044"/>
      <c r="L1044"/>
      <c r="M1044"/>
      <c r="N1044"/>
      <c r="O1044"/>
      <c r="P1044"/>
      <c r="Q1044"/>
      <c r="R1044"/>
      <c r="S1044"/>
      <c r="T1044"/>
      <c r="U1044"/>
    </row>
    <row r="1045" spans="11:21" ht="12.75">
      <c r="K1045"/>
      <c r="L1045"/>
      <c r="M1045"/>
      <c r="N1045"/>
      <c r="O1045"/>
      <c r="P1045"/>
      <c r="Q1045"/>
      <c r="R1045"/>
      <c r="S1045"/>
      <c r="T1045"/>
      <c r="U1045"/>
    </row>
    <row r="1046" spans="11:21" ht="12.75">
      <c r="K1046"/>
      <c r="L1046"/>
      <c r="M1046"/>
      <c r="N1046"/>
      <c r="O1046"/>
      <c r="P1046"/>
      <c r="Q1046"/>
      <c r="R1046"/>
      <c r="S1046"/>
      <c r="T1046"/>
      <c r="U1046"/>
    </row>
    <row r="1047" spans="11:21" ht="12.75">
      <c r="K1047"/>
      <c r="L1047"/>
      <c r="M1047"/>
      <c r="N1047"/>
      <c r="O1047"/>
      <c r="P1047"/>
      <c r="Q1047"/>
      <c r="R1047"/>
      <c r="S1047"/>
      <c r="T1047"/>
      <c r="U1047"/>
    </row>
    <row r="1048" spans="11:21" ht="12.75">
      <c r="K1048"/>
      <c r="L1048"/>
      <c r="M1048"/>
      <c r="N1048"/>
      <c r="O1048"/>
      <c r="P1048"/>
      <c r="Q1048"/>
      <c r="R1048"/>
      <c r="S1048"/>
      <c r="T1048"/>
      <c r="U1048"/>
    </row>
    <row r="1049" spans="11:21" ht="12.75">
      <c r="K1049"/>
      <c r="L1049"/>
      <c r="M1049"/>
      <c r="N1049"/>
      <c r="O1049"/>
      <c r="P1049"/>
      <c r="Q1049"/>
      <c r="R1049"/>
      <c r="S1049"/>
      <c r="T1049"/>
      <c r="U1049"/>
    </row>
    <row r="1050" spans="11:21" ht="12.75">
      <c r="K1050"/>
      <c r="L1050"/>
      <c r="M1050"/>
      <c r="N1050"/>
      <c r="O1050"/>
      <c r="P1050"/>
      <c r="Q1050"/>
      <c r="R1050"/>
      <c r="S1050"/>
      <c r="T1050"/>
      <c r="U1050"/>
    </row>
    <row r="1051" spans="11:21" ht="12.75">
      <c r="K1051"/>
      <c r="L1051"/>
      <c r="M1051"/>
      <c r="N1051"/>
      <c r="O1051"/>
      <c r="P1051"/>
      <c r="Q1051"/>
      <c r="R1051"/>
      <c r="S1051"/>
      <c r="T1051"/>
      <c r="U1051"/>
    </row>
    <row r="1052" spans="11:21" ht="12.75">
      <c r="K1052"/>
      <c r="L1052"/>
      <c r="M1052"/>
      <c r="N1052"/>
      <c r="O1052"/>
      <c r="P1052"/>
      <c r="Q1052"/>
      <c r="R1052"/>
      <c r="S1052"/>
      <c r="T1052"/>
      <c r="U1052"/>
    </row>
    <row r="1053" spans="11:21" ht="12.75">
      <c r="K1053"/>
      <c r="L1053"/>
      <c r="M1053"/>
      <c r="N1053"/>
      <c r="O1053"/>
      <c r="P1053"/>
      <c r="Q1053"/>
      <c r="R1053"/>
      <c r="S1053"/>
      <c r="T1053"/>
      <c r="U1053"/>
    </row>
    <row r="1054" spans="11:21" ht="12.75">
      <c r="K1054"/>
      <c r="L1054"/>
      <c r="M1054"/>
      <c r="N1054"/>
      <c r="O1054"/>
      <c r="P1054"/>
      <c r="Q1054"/>
      <c r="R1054"/>
      <c r="S1054"/>
      <c r="T1054"/>
      <c r="U1054"/>
    </row>
    <row r="1055" spans="11:21" ht="12.75">
      <c r="K1055"/>
      <c r="L1055"/>
      <c r="M1055"/>
      <c r="N1055"/>
      <c r="O1055"/>
      <c r="P1055"/>
      <c r="Q1055"/>
      <c r="R1055"/>
      <c r="S1055"/>
      <c r="T1055"/>
      <c r="U1055"/>
    </row>
    <row r="1056" spans="11:21" ht="12.75">
      <c r="K1056"/>
      <c r="L1056"/>
      <c r="M1056"/>
      <c r="N1056"/>
      <c r="O1056"/>
      <c r="P1056"/>
      <c r="Q1056"/>
      <c r="R1056"/>
      <c r="S1056"/>
      <c r="T1056"/>
      <c r="U1056"/>
    </row>
    <row r="1057" spans="11:21" ht="12.75">
      <c r="K1057"/>
      <c r="L1057"/>
      <c r="M1057"/>
      <c r="N1057"/>
      <c r="O1057"/>
      <c r="P1057"/>
      <c r="Q1057"/>
      <c r="R1057"/>
      <c r="S1057"/>
      <c r="T1057"/>
      <c r="U1057"/>
    </row>
    <row r="1058" spans="11:21" ht="12.75">
      <c r="K1058"/>
      <c r="L1058"/>
      <c r="M1058"/>
      <c r="N1058"/>
      <c r="O1058"/>
      <c r="P1058"/>
      <c r="Q1058"/>
      <c r="R1058"/>
      <c r="S1058"/>
      <c r="T1058"/>
      <c r="U1058"/>
    </row>
    <row r="1059" spans="11:21" ht="12.75">
      <c r="K1059"/>
      <c r="L1059"/>
      <c r="M1059"/>
      <c r="N1059"/>
      <c r="O1059"/>
      <c r="P1059"/>
      <c r="Q1059"/>
      <c r="R1059"/>
      <c r="S1059"/>
      <c r="T1059"/>
      <c r="U1059"/>
    </row>
    <row r="1060" spans="11:21" ht="12.75">
      <c r="K1060"/>
      <c r="L1060"/>
      <c r="M1060"/>
      <c r="N1060"/>
      <c r="O1060"/>
      <c r="P1060"/>
      <c r="Q1060"/>
      <c r="R1060"/>
      <c r="S1060"/>
      <c r="T1060"/>
      <c r="U1060"/>
    </row>
    <row r="1061" spans="11:21" ht="12.75">
      <c r="K1061"/>
      <c r="L1061"/>
      <c r="M1061"/>
      <c r="N1061"/>
      <c r="O1061"/>
      <c r="P1061"/>
      <c r="Q1061"/>
      <c r="R1061"/>
      <c r="S1061"/>
      <c r="T1061"/>
      <c r="U1061"/>
    </row>
    <row r="1062" spans="11:21" ht="12.75">
      <c r="K1062"/>
      <c r="L1062"/>
      <c r="M1062"/>
      <c r="N1062"/>
      <c r="O1062"/>
      <c r="P1062"/>
      <c r="Q1062"/>
      <c r="R1062"/>
      <c r="S1062"/>
      <c r="T1062"/>
      <c r="U1062"/>
    </row>
    <row r="1063" spans="11:21" ht="12.75">
      <c r="K1063"/>
      <c r="L1063"/>
      <c r="M1063"/>
      <c r="N1063"/>
      <c r="O1063"/>
      <c r="P1063"/>
      <c r="Q1063"/>
      <c r="R1063"/>
      <c r="S1063"/>
      <c r="T1063"/>
      <c r="U1063"/>
    </row>
    <row r="1064" spans="11:21" ht="12.75">
      <c r="K1064"/>
      <c r="L1064"/>
      <c r="M1064"/>
      <c r="N1064"/>
      <c r="O1064"/>
      <c r="P1064"/>
      <c r="Q1064"/>
      <c r="R1064"/>
      <c r="S1064"/>
      <c r="T1064"/>
      <c r="U1064"/>
    </row>
    <row r="1065" spans="11:21" ht="12.75">
      <c r="K1065"/>
      <c r="L1065"/>
      <c r="M1065"/>
      <c r="N1065"/>
      <c r="O1065"/>
      <c r="P1065"/>
      <c r="Q1065"/>
      <c r="R1065"/>
      <c r="S1065"/>
      <c r="T1065"/>
      <c r="U1065"/>
    </row>
    <row r="1066" spans="11:21" ht="12.75">
      <c r="K1066"/>
      <c r="L1066"/>
      <c r="M1066"/>
      <c r="N1066"/>
      <c r="O1066"/>
      <c r="P1066"/>
      <c r="Q1066"/>
      <c r="R1066"/>
      <c r="S1066"/>
      <c r="T1066"/>
      <c r="U1066"/>
    </row>
    <row r="1067" spans="11:21" ht="12.75">
      <c r="K1067"/>
      <c r="L1067"/>
      <c r="M1067"/>
      <c r="N1067"/>
      <c r="O1067"/>
      <c r="P1067"/>
      <c r="Q1067"/>
      <c r="R1067"/>
      <c r="S1067"/>
      <c r="T1067"/>
      <c r="U1067"/>
    </row>
    <row r="1068" spans="11:21" ht="12.75">
      <c r="K1068"/>
      <c r="L1068"/>
      <c r="M1068"/>
      <c r="N1068"/>
      <c r="O1068"/>
      <c r="P1068"/>
      <c r="Q1068"/>
      <c r="R1068"/>
      <c r="S1068"/>
      <c r="T1068"/>
      <c r="U1068"/>
    </row>
    <row r="1069" spans="11:21" ht="12.75">
      <c r="K1069"/>
      <c r="L1069"/>
      <c r="M1069"/>
      <c r="N1069"/>
      <c r="O1069"/>
      <c r="P1069"/>
      <c r="Q1069"/>
      <c r="R1069"/>
      <c r="S1069"/>
      <c r="T1069"/>
      <c r="U1069"/>
    </row>
    <row r="1070" spans="11:21" ht="12.75">
      <c r="K1070"/>
      <c r="L1070"/>
      <c r="M1070"/>
      <c r="N1070"/>
      <c r="O1070"/>
      <c r="P1070"/>
      <c r="Q1070"/>
      <c r="R1070"/>
      <c r="S1070"/>
      <c r="T1070"/>
      <c r="U1070"/>
    </row>
    <row r="1071" spans="11:21" ht="12.75">
      <c r="K1071"/>
      <c r="L1071"/>
      <c r="M1071"/>
      <c r="N1071"/>
      <c r="O1071"/>
      <c r="P1071"/>
      <c r="Q1071"/>
      <c r="R1071"/>
      <c r="S1071"/>
      <c r="T1071"/>
      <c r="U1071"/>
    </row>
    <row r="1072" spans="11:21" ht="12.75">
      <c r="K1072"/>
      <c r="L1072"/>
      <c r="M1072"/>
      <c r="N1072"/>
      <c r="O1072"/>
      <c r="P1072"/>
      <c r="Q1072"/>
      <c r="R1072"/>
      <c r="S1072"/>
      <c r="T1072"/>
      <c r="U1072"/>
    </row>
    <row r="1073" spans="11:21" ht="12.75">
      <c r="K1073"/>
      <c r="L1073"/>
      <c r="M1073"/>
      <c r="N1073"/>
      <c r="O1073"/>
      <c r="P1073"/>
      <c r="Q1073"/>
      <c r="R1073"/>
      <c r="S1073"/>
      <c r="T1073"/>
      <c r="U1073"/>
    </row>
    <row r="1074" spans="11:21" ht="12.75">
      <c r="K1074"/>
      <c r="L1074"/>
      <c r="M1074"/>
      <c r="N1074"/>
      <c r="O1074"/>
      <c r="P1074"/>
      <c r="Q1074"/>
      <c r="R1074"/>
      <c r="S1074"/>
      <c r="T1074"/>
      <c r="U1074"/>
    </row>
    <row r="1075" spans="11:21" ht="12.75">
      <c r="K1075"/>
      <c r="L1075"/>
      <c r="M1075"/>
      <c r="N1075"/>
      <c r="O1075"/>
      <c r="P1075"/>
      <c r="Q1075"/>
      <c r="R1075"/>
      <c r="S1075"/>
      <c r="T1075"/>
      <c r="U1075"/>
    </row>
    <row r="1076" spans="11:21" ht="12.75">
      <c r="K1076"/>
      <c r="L1076"/>
      <c r="M1076"/>
      <c r="N1076"/>
      <c r="O1076"/>
      <c r="P1076"/>
      <c r="Q1076"/>
      <c r="R1076"/>
      <c r="S1076"/>
      <c r="T1076"/>
      <c r="U1076"/>
    </row>
    <row r="1077" spans="11:21" ht="12.75">
      <c r="K1077"/>
      <c r="L1077"/>
      <c r="M1077"/>
      <c r="N1077"/>
      <c r="O1077"/>
      <c r="P1077"/>
      <c r="Q1077"/>
      <c r="R1077"/>
      <c r="S1077"/>
      <c r="T1077"/>
      <c r="U1077"/>
    </row>
    <row r="1078" spans="11:21" ht="12.75">
      <c r="K1078"/>
      <c r="L1078"/>
      <c r="M1078"/>
      <c r="N1078"/>
      <c r="O1078"/>
      <c r="P1078"/>
      <c r="Q1078"/>
      <c r="R1078"/>
      <c r="S1078"/>
      <c r="T1078"/>
      <c r="U1078"/>
    </row>
    <row r="1079" spans="11:21" ht="12.75">
      <c r="K1079"/>
      <c r="L1079"/>
      <c r="M1079"/>
      <c r="N1079"/>
      <c r="O1079"/>
      <c r="P1079"/>
      <c r="Q1079"/>
      <c r="R1079"/>
      <c r="S1079"/>
      <c r="T1079"/>
      <c r="U1079"/>
    </row>
    <row r="1080" spans="11:21" ht="12.75">
      <c r="K1080"/>
      <c r="L1080"/>
      <c r="M1080"/>
      <c r="N1080"/>
      <c r="O1080"/>
      <c r="P1080"/>
      <c r="Q1080"/>
      <c r="R1080"/>
      <c r="S1080"/>
      <c r="T1080"/>
      <c r="U1080"/>
    </row>
    <row r="1081" spans="11:21" ht="12.75">
      <c r="K1081"/>
      <c r="L1081"/>
      <c r="M1081"/>
      <c r="N1081"/>
      <c r="O1081"/>
      <c r="P1081"/>
      <c r="Q1081"/>
      <c r="R1081"/>
      <c r="S1081"/>
      <c r="T1081"/>
      <c r="U1081"/>
    </row>
    <row r="1082" spans="11:21" ht="12.75">
      <c r="K1082"/>
      <c r="L1082"/>
      <c r="M1082"/>
      <c r="N1082"/>
      <c r="O1082"/>
      <c r="P1082"/>
      <c r="Q1082"/>
      <c r="R1082"/>
      <c r="S1082"/>
      <c r="T1082"/>
      <c r="U1082"/>
    </row>
    <row r="1083" spans="11:21" ht="12.75">
      <c r="K1083"/>
      <c r="L1083"/>
      <c r="M1083"/>
      <c r="N1083"/>
      <c r="O1083"/>
      <c r="P1083"/>
      <c r="Q1083"/>
      <c r="R1083"/>
      <c r="S1083"/>
      <c r="T1083"/>
      <c r="U1083"/>
    </row>
    <row r="1084" spans="11:21" ht="12.75">
      <c r="K1084"/>
      <c r="L1084"/>
      <c r="M1084"/>
      <c r="N1084"/>
      <c r="O1084"/>
      <c r="P1084"/>
      <c r="Q1084"/>
      <c r="R1084"/>
      <c r="S1084"/>
      <c r="T1084"/>
      <c r="U1084"/>
    </row>
    <row r="1085" spans="11:21" ht="12.75">
      <c r="K1085"/>
      <c r="L1085"/>
      <c r="M1085"/>
      <c r="N1085"/>
      <c r="O1085"/>
      <c r="P1085"/>
      <c r="Q1085"/>
      <c r="R1085"/>
      <c r="S1085"/>
      <c r="T1085"/>
      <c r="U1085"/>
    </row>
    <row r="1086" spans="11:21" ht="12.75">
      <c r="K1086"/>
      <c r="L1086"/>
      <c r="M1086"/>
      <c r="N1086"/>
      <c r="O1086"/>
      <c r="P1086"/>
      <c r="Q1086"/>
      <c r="R1086"/>
      <c r="S1086"/>
      <c r="T1086"/>
      <c r="U1086"/>
    </row>
    <row r="1087" spans="11:21" ht="12.75">
      <c r="K1087"/>
      <c r="L1087"/>
      <c r="M1087"/>
      <c r="N1087"/>
      <c r="O1087"/>
      <c r="P1087"/>
      <c r="Q1087"/>
      <c r="R1087"/>
      <c r="S1087"/>
      <c r="T1087"/>
      <c r="U1087"/>
    </row>
    <row r="1088" spans="11:21" ht="12.75">
      <c r="K1088"/>
      <c r="L1088"/>
      <c r="M1088"/>
      <c r="N1088"/>
      <c r="O1088"/>
      <c r="P1088"/>
      <c r="Q1088"/>
      <c r="R1088"/>
      <c r="S1088"/>
      <c r="T1088"/>
      <c r="U1088"/>
    </row>
    <row r="1089" spans="11:21" ht="12.75">
      <c r="K1089"/>
      <c r="L1089"/>
      <c r="M1089"/>
      <c r="N1089"/>
      <c r="O1089"/>
      <c r="P1089"/>
      <c r="Q1089"/>
      <c r="R1089"/>
      <c r="S1089"/>
      <c r="T1089"/>
      <c r="U1089"/>
    </row>
    <row r="1090" spans="11:21" ht="12.75">
      <c r="K1090"/>
      <c r="L1090"/>
      <c r="M1090"/>
      <c r="N1090"/>
      <c r="O1090"/>
      <c r="P1090"/>
      <c r="Q1090"/>
      <c r="R1090"/>
      <c r="S1090"/>
      <c r="T1090"/>
      <c r="U1090"/>
    </row>
    <row r="1091" spans="11:21" ht="12.75">
      <c r="K1091"/>
      <c r="L1091"/>
      <c r="M1091"/>
      <c r="N1091"/>
      <c r="O1091"/>
      <c r="P1091"/>
      <c r="Q1091"/>
      <c r="R1091"/>
      <c r="S1091"/>
      <c r="T1091"/>
      <c r="U1091"/>
    </row>
    <row r="1092" spans="11:21" ht="12.75">
      <c r="K1092"/>
      <c r="L1092"/>
      <c r="M1092"/>
      <c r="N1092"/>
      <c r="O1092"/>
      <c r="P1092"/>
      <c r="Q1092"/>
      <c r="R1092"/>
      <c r="S1092"/>
      <c r="T1092"/>
      <c r="U1092"/>
    </row>
    <row r="1093" spans="11:21" ht="12.75">
      <c r="K1093"/>
      <c r="L1093"/>
      <c r="M1093"/>
      <c r="N1093"/>
      <c r="O1093"/>
      <c r="P1093"/>
      <c r="Q1093"/>
      <c r="R1093"/>
      <c r="S1093"/>
      <c r="T1093"/>
      <c r="U1093"/>
    </row>
    <row r="1094" spans="11:21" ht="12.75">
      <c r="K1094"/>
      <c r="L1094"/>
      <c r="M1094"/>
      <c r="N1094"/>
      <c r="O1094"/>
      <c r="P1094"/>
      <c r="Q1094"/>
      <c r="R1094"/>
      <c r="S1094"/>
      <c r="T1094"/>
      <c r="U1094"/>
    </row>
    <row r="1095" spans="11:21" ht="12.75">
      <c r="K1095"/>
      <c r="L1095"/>
      <c r="M1095"/>
      <c r="N1095"/>
      <c r="O1095"/>
      <c r="P1095"/>
      <c r="Q1095"/>
      <c r="R1095"/>
      <c r="S1095"/>
      <c r="T1095"/>
      <c r="U1095"/>
    </row>
    <row r="1096" spans="11:21" ht="12.75">
      <c r="K1096"/>
      <c r="L1096"/>
      <c r="M1096"/>
      <c r="N1096"/>
      <c r="O1096"/>
      <c r="P1096"/>
      <c r="Q1096"/>
      <c r="R1096"/>
      <c r="S1096"/>
      <c r="T1096"/>
      <c r="U1096"/>
    </row>
    <row r="1097" spans="11:21" ht="12.75">
      <c r="K1097"/>
      <c r="L1097"/>
      <c r="M1097"/>
      <c r="N1097"/>
      <c r="O1097"/>
      <c r="P1097"/>
      <c r="Q1097"/>
      <c r="R1097"/>
      <c r="S1097"/>
      <c r="T1097"/>
      <c r="U1097"/>
    </row>
    <row r="1098" spans="11:21" ht="12.75">
      <c r="K1098"/>
      <c r="L1098"/>
      <c r="M1098"/>
      <c r="N1098"/>
      <c r="O1098"/>
      <c r="P1098"/>
      <c r="Q1098"/>
      <c r="R1098"/>
      <c r="S1098"/>
      <c r="T1098"/>
      <c r="U1098"/>
    </row>
    <row r="1099" spans="11:21" ht="12.75">
      <c r="K1099"/>
      <c r="L1099"/>
      <c r="M1099"/>
      <c r="N1099"/>
      <c r="O1099"/>
      <c r="P1099"/>
      <c r="Q1099"/>
      <c r="R1099"/>
      <c r="S1099"/>
      <c r="T1099"/>
      <c r="U1099"/>
    </row>
    <row r="1100" spans="11:21" ht="12.75">
      <c r="K1100"/>
      <c r="L1100"/>
      <c r="M1100"/>
      <c r="N1100"/>
      <c r="O1100"/>
      <c r="P1100"/>
      <c r="Q1100"/>
      <c r="R1100"/>
      <c r="S1100"/>
      <c r="T1100"/>
      <c r="U1100"/>
    </row>
    <row r="1101" spans="11:21" ht="12.75">
      <c r="K1101"/>
      <c r="L1101"/>
      <c r="M1101"/>
      <c r="N1101"/>
      <c r="O1101"/>
      <c r="P1101"/>
      <c r="Q1101"/>
      <c r="R1101"/>
      <c r="S1101"/>
      <c r="T1101"/>
      <c r="U1101"/>
    </row>
    <row r="1102" spans="11:21" ht="12.75">
      <c r="K1102"/>
      <c r="L1102"/>
      <c r="M1102"/>
      <c r="N1102"/>
      <c r="O1102"/>
      <c r="P1102"/>
      <c r="Q1102"/>
      <c r="R1102"/>
      <c r="S1102"/>
      <c r="T1102"/>
      <c r="U1102"/>
    </row>
    <row r="1103" spans="11:21" ht="12.75">
      <c r="K1103"/>
      <c r="L1103"/>
      <c r="M1103"/>
      <c r="N1103"/>
      <c r="O1103"/>
      <c r="P1103"/>
      <c r="Q1103"/>
      <c r="R1103"/>
      <c r="S1103"/>
      <c r="T1103"/>
      <c r="U1103"/>
    </row>
    <row r="1104" spans="11:21" ht="12.75">
      <c r="K1104"/>
      <c r="L1104"/>
      <c r="M1104"/>
      <c r="N1104"/>
      <c r="O1104"/>
      <c r="P1104"/>
      <c r="Q1104"/>
      <c r="R1104"/>
      <c r="S1104"/>
      <c r="T1104"/>
      <c r="U1104"/>
    </row>
    <row r="1105" spans="11:21" ht="12.75">
      <c r="K1105"/>
      <c r="L1105"/>
      <c r="M1105"/>
      <c r="N1105"/>
      <c r="O1105"/>
      <c r="P1105"/>
      <c r="Q1105"/>
      <c r="R1105"/>
      <c r="S1105"/>
      <c r="T1105"/>
      <c r="U1105"/>
    </row>
    <row r="1106" spans="11:21" ht="12.75">
      <c r="K1106"/>
      <c r="L1106"/>
      <c r="M1106"/>
      <c r="N1106"/>
      <c r="O1106"/>
      <c r="P1106"/>
      <c r="Q1106"/>
      <c r="R1106"/>
      <c r="S1106"/>
      <c r="T1106"/>
      <c r="U1106"/>
    </row>
    <row r="1107" spans="11:21" ht="12.75">
      <c r="K1107"/>
      <c r="L1107"/>
      <c r="M1107"/>
      <c r="N1107"/>
      <c r="O1107"/>
      <c r="P1107"/>
      <c r="Q1107"/>
      <c r="R1107"/>
      <c r="S1107"/>
      <c r="T1107"/>
      <c r="U1107"/>
    </row>
    <row r="1108" spans="11:21" ht="12.75">
      <c r="K1108"/>
      <c r="L1108"/>
      <c r="M1108"/>
      <c r="N1108"/>
      <c r="O1108"/>
      <c r="P1108"/>
      <c r="Q1108"/>
      <c r="R1108"/>
      <c r="S1108"/>
      <c r="T1108"/>
      <c r="U1108"/>
    </row>
    <row r="1109" spans="11:21" ht="12.75">
      <c r="K1109"/>
      <c r="L1109"/>
      <c r="M1109"/>
      <c r="N1109"/>
      <c r="O1109"/>
      <c r="P1109"/>
      <c r="Q1109"/>
      <c r="R1109"/>
      <c r="S1109"/>
      <c r="T1109"/>
      <c r="U1109"/>
    </row>
    <row r="1110" spans="11:21" ht="12.75">
      <c r="K1110"/>
      <c r="L1110"/>
      <c r="M1110"/>
      <c r="N1110"/>
      <c r="O1110"/>
      <c r="P1110"/>
      <c r="Q1110"/>
      <c r="R1110"/>
      <c r="S1110"/>
      <c r="T1110"/>
      <c r="U1110"/>
    </row>
    <row r="1111" spans="11:21" ht="12.75">
      <c r="K1111"/>
      <c r="L1111"/>
      <c r="M1111"/>
      <c r="N1111"/>
      <c r="O1111"/>
      <c r="P1111"/>
      <c r="Q1111"/>
      <c r="R1111"/>
      <c r="S1111"/>
      <c r="T1111"/>
      <c r="U1111"/>
    </row>
    <row r="1112" spans="11:21" ht="12.75">
      <c r="K1112"/>
      <c r="L1112"/>
      <c r="M1112"/>
      <c r="N1112"/>
      <c r="O1112"/>
      <c r="P1112"/>
      <c r="Q1112"/>
      <c r="R1112"/>
      <c r="S1112"/>
      <c r="T1112"/>
      <c r="U1112"/>
    </row>
    <row r="1113" spans="11:21" ht="12.75">
      <c r="K1113"/>
      <c r="L1113"/>
      <c r="M1113"/>
      <c r="N1113"/>
      <c r="O1113"/>
      <c r="P1113"/>
      <c r="Q1113"/>
      <c r="R1113"/>
      <c r="S1113"/>
      <c r="T1113"/>
      <c r="U1113"/>
    </row>
    <row r="1114" spans="11:21" ht="12.75">
      <c r="K1114"/>
      <c r="L1114"/>
      <c r="M1114"/>
      <c r="N1114"/>
      <c r="O1114"/>
      <c r="P1114"/>
      <c r="Q1114"/>
      <c r="R1114"/>
      <c r="S1114"/>
      <c r="T1114"/>
      <c r="U1114"/>
    </row>
    <row r="1115" spans="11:21" ht="12.75">
      <c r="K1115"/>
      <c r="L1115"/>
      <c r="M1115"/>
      <c r="N1115"/>
      <c r="O1115"/>
      <c r="P1115"/>
      <c r="Q1115"/>
      <c r="R1115"/>
      <c r="S1115"/>
      <c r="T1115"/>
      <c r="U1115"/>
    </row>
    <row r="1116" spans="11:21" ht="12.75">
      <c r="K1116"/>
      <c r="L1116"/>
      <c r="M1116"/>
      <c r="N1116"/>
      <c r="O1116"/>
      <c r="P1116"/>
      <c r="Q1116"/>
      <c r="R1116"/>
      <c r="S1116"/>
      <c r="T1116"/>
      <c r="U1116"/>
    </row>
    <row r="1117" spans="11:21" ht="12.75">
      <c r="K1117"/>
      <c r="L1117"/>
      <c r="M1117"/>
      <c r="N1117"/>
      <c r="O1117"/>
      <c r="P1117"/>
      <c r="Q1117"/>
      <c r="R1117"/>
      <c r="S1117"/>
      <c r="T1117"/>
      <c r="U1117"/>
    </row>
    <row r="1118" spans="11:21" ht="12.75">
      <c r="K1118"/>
      <c r="L1118"/>
      <c r="M1118"/>
      <c r="N1118"/>
      <c r="O1118"/>
      <c r="P1118"/>
      <c r="Q1118"/>
      <c r="R1118"/>
      <c r="S1118"/>
      <c r="T1118"/>
      <c r="U1118"/>
    </row>
    <row r="1119" spans="11:21" ht="12.75">
      <c r="K1119"/>
      <c r="L1119"/>
      <c r="M1119"/>
      <c r="N1119"/>
      <c r="O1119"/>
      <c r="P1119"/>
      <c r="Q1119"/>
      <c r="R1119"/>
      <c r="S1119"/>
      <c r="T1119"/>
      <c r="U1119"/>
    </row>
    <row r="1120" spans="11:21" ht="12.75">
      <c r="K1120"/>
      <c r="L1120"/>
      <c r="M1120"/>
      <c r="N1120"/>
      <c r="O1120"/>
      <c r="P1120"/>
      <c r="Q1120"/>
      <c r="R1120"/>
      <c r="S1120"/>
      <c r="T1120"/>
      <c r="U1120"/>
    </row>
    <row r="1121" spans="11:21" ht="12.75">
      <c r="K1121"/>
      <c r="L1121"/>
      <c r="M1121"/>
      <c r="N1121"/>
      <c r="O1121"/>
      <c r="P1121"/>
      <c r="Q1121"/>
      <c r="R1121"/>
      <c r="S1121"/>
      <c r="T1121"/>
      <c r="U1121"/>
    </row>
    <row r="1122" spans="11:21" ht="12.75">
      <c r="K1122"/>
      <c r="L1122"/>
      <c r="M1122"/>
      <c r="N1122"/>
      <c r="O1122"/>
      <c r="P1122"/>
      <c r="Q1122"/>
      <c r="R1122"/>
      <c r="S1122"/>
      <c r="T1122"/>
      <c r="U1122"/>
    </row>
    <row r="1123" spans="11:21" ht="12.75">
      <c r="K1123"/>
      <c r="L1123"/>
      <c r="M1123"/>
      <c r="N1123"/>
      <c r="O1123"/>
      <c r="P1123"/>
      <c r="Q1123"/>
      <c r="R1123"/>
      <c r="S1123"/>
      <c r="T1123"/>
      <c r="U1123"/>
    </row>
    <row r="1124" spans="11:21" ht="12.75">
      <c r="K1124"/>
      <c r="L1124"/>
      <c r="M1124"/>
      <c r="N1124"/>
      <c r="O1124"/>
      <c r="P1124"/>
      <c r="Q1124"/>
      <c r="R1124"/>
      <c r="S1124"/>
      <c r="T1124"/>
      <c r="U1124"/>
    </row>
    <row r="1125" spans="11:21" ht="12.75">
      <c r="K1125"/>
      <c r="L1125"/>
      <c r="M1125"/>
      <c r="N1125"/>
      <c r="O1125"/>
      <c r="P1125"/>
      <c r="Q1125"/>
      <c r="R1125"/>
      <c r="S1125"/>
      <c r="T1125"/>
      <c r="U1125"/>
    </row>
    <row r="1126" spans="11:21" ht="12.75">
      <c r="K1126"/>
      <c r="L1126"/>
      <c r="M1126"/>
      <c r="N1126"/>
      <c r="O1126"/>
      <c r="P1126"/>
      <c r="Q1126"/>
      <c r="R1126"/>
      <c r="S1126"/>
      <c r="T1126"/>
      <c r="U1126"/>
    </row>
    <row r="1127" spans="11:21" ht="12.75">
      <c r="K1127"/>
      <c r="L1127"/>
      <c r="M1127"/>
      <c r="N1127"/>
      <c r="O1127"/>
      <c r="P1127"/>
      <c r="Q1127"/>
      <c r="R1127"/>
      <c r="S1127"/>
      <c r="T1127"/>
      <c r="U1127"/>
    </row>
    <row r="1128" spans="11:21" ht="12.75">
      <c r="K1128"/>
      <c r="L1128"/>
      <c r="M1128"/>
      <c r="N1128"/>
      <c r="O1128"/>
      <c r="P1128"/>
      <c r="Q1128"/>
      <c r="R1128"/>
      <c r="S1128"/>
      <c r="T1128"/>
      <c r="U1128"/>
    </row>
    <row r="1129" spans="11:21" ht="12.75">
      <c r="K1129"/>
      <c r="L1129"/>
      <c r="M1129"/>
      <c r="N1129"/>
      <c r="O1129"/>
      <c r="P1129"/>
      <c r="Q1129"/>
      <c r="R1129"/>
      <c r="S1129"/>
      <c r="T1129"/>
      <c r="U1129"/>
    </row>
    <row r="1130" spans="11:21" ht="12.75">
      <c r="K1130"/>
      <c r="L1130"/>
      <c r="M1130"/>
      <c r="N1130"/>
      <c r="O1130"/>
      <c r="P1130"/>
      <c r="Q1130"/>
      <c r="R1130"/>
      <c r="S1130"/>
      <c r="T1130"/>
      <c r="U1130"/>
    </row>
    <row r="1131" spans="11:21" ht="12.75">
      <c r="K1131"/>
      <c r="L1131"/>
      <c r="M1131"/>
      <c r="N1131"/>
      <c r="O1131"/>
      <c r="P1131"/>
      <c r="Q1131"/>
      <c r="R1131"/>
      <c r="S1131"/>
      <c r="T1131"/>
      <c r="U1131"/>
    </row>
    <row r="1132" spans="11:21" ht="12.75">
      <c r="K1132"/>
      <c r="L1132"/>
      <c r="M1132"/>
      <c r="N1132"/>
      <c r="O1132"/>
      <c r="P1132"/>
      <c r="Q1132"/>
      <c r="R1132"/>
      <c r="S1132"/>
      <c r="T1132"/>
      <c r="U1132"/>
    </row>
    <row r="1133" spans="11:21" ht="12.75">
      <c r="K1133"/>
      <c r="L1133"/>
      <c r="M1133"/>
      <c r="N1133"/>
      <c r="O1133"/>
      <c r="P1133"/>
      <c r="Q1133"/>
      <c r="R1133"/>
      <c r="S1133"/>
      <c r="T1133"/>
      <c r="U1133"/>
    </row>
    <row r="1134" spans="11:21" ht="12.75">
      <c r="K1134"/>
      <c r="L1134"/>
      <c r="M1134"/>
      <c r="N1134"/>
      <c r="O1134"/>
      <c r="P1134"/>
      <c r="Q1134"/>
      <c r="R1134"/>
      <c r="S1134"/>
      <c r="T1134"/>
      <c r="U1134"/>
    </row>
    <row r="1135" spans="11:21" ht="12.75">
      <c r="K1135"/>
      <c r="L1135"/>
      <c r="M1135"/>
      <c r="N1135"/>
      <c r="O1135"/>
      <c r="P1135"/>
      <c r="Q1135"/>
      <c r="R1135"/>
      <c r="S1135"/>
      <c r="T1135"/>
      <c r="U1135"/>
    </row>
    <row r="1136" spans="11:21" ht="12.75">
      <c r="K1136"/>
      <c r="L1136"/>
      <c r="M1136"/>
      <c r="N1136"/>
      <c r="O1136"/>
      <c r="P1136"/>
      <c r="Q1136"/>
      <c r="R1136"/>
      <c r="S1136"/>
      <c r="T1136"/>
      <c r="U1136"/>
    </row>
    <row r="1137" spans="11:21" ht="12.75">
      <c r="K1137"/>
      <c r="L1137"/>
      <c r="M1137"/>
      <c r="N1137"/>
      <c r="O1137"/>
      <c r="P1137"/>
      <c r="Q1137"/>
      <c r="R1137"/>
      <c r="S1137"/>
      <c r="T1137"/>
      <c r="U1137"/>
    </row>
    <row r="1138" spans="11:21" ht="12.75">
      <c r="K1138"/>
      <c r="L1138"/>
      <c r="M1138"/>
      <c r="N1138"/>
      <c r="O1138"/>
      <c r="P1138"/>
      <c r="Q1138"/>
      <c r="R1138"/>
      <c r="S1138"/>
      <c r="T1138"/>
      <c r="U1138"/>
    </row>
    <row r="1139" spans="11:21" ht="12.75">
      <c r="K1139"/>
      <c r="L1139"/>
      <c r="M1139"/>
      <c r="N1139"/>
      <c r="O1139"/>
      <c r="P1139"/>
      <c r="Q1139"/>
      <c r="R1139"/>
      <c r="S1139"/>
      <c r="T1139"/>
      <c r="U1139"/>
    </row>
    <row r="1140" spans="11:21" ht="12.75">
      <c r="K1140"/>
      <c r="L1140"/>
      <c r="M1140"/>
      <c r="N1140"/>
      <c r="O1140"/>
      <c r="P1140"/>
      <c r="Q1140"/>
      <c r="R1140"/>
      <c r="S1140"/>
      <c r="T1140"/>
      <c r="U1140"/>
    </row>
    <row r="1141" spans="11:21" ht="12.75">
      <c r="K1141"/>
      <c r="L1141"/>
      <c r="M1141"/>
      <c r="N1141"/>
      <c r="O1141"/>
      <c r="P1141"/>
      <c r="Q1141"/>
      <c r="R1141"/>
      <c r="S1141"/>
      <c r="T1141"/>
      <c r="U1141"/>
    </row>
    <row r="1142" spans="11:21" ht="12.75">
      <c r="K1142"/>
      <c r="L1142"/>
      <c r="M1142"/>
      <c r="N1142"/>
      <c r="O1142"/>
      <c r="P1142"/>
      <c r="Q1142"/>
      <c r="R1142"/>
      <c r="S1142"/>
      <c r="T1142"/>
      <c r="U1142"/>
    </row>
    <row r="1143" spans="11:21" ht="12.75">
      <c r="K1143"/>
      <c r="L1143"/>
      <c r="M1143"/>
      <c r="N1143"/>
      <c r="O1143"/>
      <c r="P1143"/>
      <c r="Q1143"/>
      <c r="R1143"/>
      <c r="S1143"/>
      <c r="T1143"/>
      <c r="U1143"/>
    </row>
    <row r="1144" spans="11:21" ht="12.75">
      <c r="K1144"/>
      <c r="L1144"/>
      <c r="M1144"/>
      <c r="N1144"/>
      <c r="O1144"/>
      <c r="P1144"/>
      <c r="Q1144"/>
      <c r="R1144"/>
      <c r="S1144"/>
      <c r="T1144"/>
      <c r="U1144"/>
    </row>
    <row r="1145" spans="11:21" ht="12.75">
      <c r="K1145"/>
      <c r="L1145"/>
      <c r="M1145"/>
      <c r="N1145"/>
      <c r="O1145"/>
      <c r="P1145"/>
      <c r="Q1145"/>
      <c r="R1145"/>
      <c r="S1145"/>
      <c r="T1145"/>
      <c r="U1145"/>
    </row>
    <row r="1146" spans="11:21" ht="12.75">
      <c r="K1146"/>
      <c r="L1146"/>
      <c r="M1146"/>
      <c r="N1146"/>
      <c r="O1146"/>
      <c r="P1146"/>
      <c r="Q1146"/>
      <c r="R1146"/>
      <c r="S1146"/>
      <c r="T1146"/>
      <c r="U1146"/>
    </row>
    <row r="1147" spans="11:21" ht="12.75">
      <c r="K1147"/>
      <c r="L1147"/>
      <c r="M1147"/>
      <c r="N1147"/>
      <c r="O1147"/>
      <c r="P1147"/>
      <c r="Q1147"/>
      <c r="R1147"/>
      <c r="S1147"/>
      <c r="T1147"/>
      <c r="U1147"/>
    </row>
    <row r="1148" spans="11:21" ht="12.75">
      <c r="K1148"/>
      <c r="L1148"/>
      <c r="M1148"/>
      <c r="N1148"/>
      <c r="O1148"/>
      <c r="P1148"/>
      <c r="Q1148"/>
      <c r="R1148"/>
      <c r="S1148"/>
      <c r="T1148"/>
      <c r="U1148"/>
    </row>
    <row r="1149" spans="11:21" ht="12.75">
      <c r="K1149"/>
      <c r="L1149"/>
      <c r="M1149"/>
      <c r="N1149"/>
      <c r="O1149"/>
      <c r="P1149"/>
      <c r="Q1149"/>
      <c r="R1149"/>
      <c r="S1149"/>
      <c r="T1149"/>
      <c r="U1149"/>
    </row>
    <row r="1150" spans="11:21" ht="12.75">
      <c r="K1150"/>
      <c r="L1150"/>
      <c r="M1150"/>
      <c r="N1150"/>
      <c r="O1150"/>
      <c r="P1150"/>
      <c r="Q1150"/>
      <c r="R1150"/>
      <c r="S1150"/>
      <c r="T1150"/>
      <c r="U1150"/>
    </row>
    <row r="1151" spans="11:21" ht="12.75">
      <c r="K1151"/>
      <c r="L1151"/>
      <c r="M1151"/>
      <c r="N1151"/>
      <c r="O1151"/>
      <c r="P1151"/>
      <c r="Q1151"/>
      <c r="R1151"/>
      <c r="S1151"/>
      <c r="T1151"/>
      <c r="U1151"/>
    </row>
    <row r="1152" spans="11:21" ht="12.75">
      <c r="K1152"/>
      <c r="L1152"/>
      <c r="M1152"/>
      <c r="N1152"/>
      <c r="O1152"/>
      <c r="P1152"/>
      <c r="Q1152"/>
      <c r="R1152"/>
      <c r="S1152"/>
      <c r="T1152"/>
      <c r="U1152"/>
    </row>
    <row r="1153" spans="11:21" ht="12.75">
      <c r="K1153"/>
      <c r="L1153"/>
      <c r="M1153"/>
      <c r="N1153"/>
      <c r="O1153"/>
      <c r="P1153"/>
      <c r="Q1153"/>
      <c r="R1153"/>
      <c r="S1153"/>
      <c r="T1153"/>
      <c r="U1153"/>
    </row>
    <row r="1154" spans="11:21" ht="12.75">
      <c r="K1154"/>
      <c r="L1154"/>
      <c r="M1154"/>
      <c r="N1154"/>
      <c r="O1154"/>
      <c r="P1154"/>
      <c r="Q1154"/>
      <c r="R1154"/>
      <c r="S1154"/>
      <c r="T1154"/>
      <c r="U1154"/>
    </row>
    <row r="1155" spans="11:21" ht="12.75">
      <c r="K1155"/>
      <c r="L1155"/>
      <c r="M1155"/>
      <c r="N1155"/>
      <c r="O1155"/>
      <c r="P1155"/>
      <c r="Q1155"/>
      <c r="R1155"/>
      <c r="S1155"/>
      <c r="T1155"/>
      <c r="U1155"/>
    </row>
    <row r="1156" spans="11:21" ht="12.75">
      <c r="K1156"/>
      <c r="L1156"/>
      <c r="M1156"/>
      <c r="N1156"/>
      <c r="O1156"/>
      <c r="P1156"/>
      <c r="Q1156"/>
      <c r="R1156"/>
      <c r="S1156"/>
      <c r="T1156"/>
      <c r="U1156"/>
    </row>
    <row r="1157" spans="11:21" ht="12.75">
      <c r="K1157"/>
      <c r="L1157"/>
      <c r="M1157"/>
      <c r="N1157"/>
      <c r="O1157"/>
      <c r="P1157"/>
      <c r="Q1157"/>
      <c r="R1157"/>
      <c r="S1157"/>
      <c r="T1157"/>
      <c r="U1157"/>
    </row>
    <row r="1158" spans="11:21" ht="12.75">
      <c r="K1158"/>
      <c r="L1158"/>
      <c r="M1158"/>
      <c r="N1158"/>
      <c r="O1158"/>
      <c r="P1158"/>
      <c r="Q1158"/>
      <c r="R1158"/>
      <c r="S1158"/>
      <c r="T1158"/>
      <c r="U1158"/>
    </row>
    <row r="1159" spans="11:21" ht="12.75">
      <c r="K1159"/>
      <c r="L1159"/>
      <c r="M1159"/>
      <c r="N1159"/>
      <c r="O1159"/>
      <c r="P1159"/>
      <c r="Q1159"/>
      <c r="R1159"/>
      <c r="S1159"/>
      <c r="T1159"/>
      <c r="U1159"/>
    </row>
    <row r="1160" spans="11:21" ht="12.75">
      <c r="K1160"/>
      <c r="L1160"/>
      <c r="M1160"/>
      <c r="N1160"/>
      <c r="O1160"/>
      <c r="P1160"/>
      <c r="Q1160"/>
      <c r="R1160"/>
      <c r="S1160"/>
      <c r="T1160"/>
      <c r="U1160"/>
    </row>
    <row r="1161" spans="11:21" ht="12.75">
      <c r="K1161"/>
      <c r="L1161"/>
      <c r="M1161"/>
      <c r="N1161"/>
      <c r="O1161"/>
      <c r="P1161"/>
      <c r="Q1161"/>
      <c r="R1161"/>
      <c r="S1161"/>
      <c r="T1161"/>
      <c r="U1161"/>
    </row>
    <row r="1162" spans="11:21" ht="12.75">
      <c r="K1162"/>
      <c r="L1162"/>
      <c r="M1162"/>
      <c r="N1162"/>
      <c r="O1162"/>
      <c r="P1162"/>
      <c r="Q1162"/>
      <c r="R1162"/>
      <c r="S1162"/>
      <c r="T1162"/>
      <c r="U1162"/>
    </row>
    <row r="1163" spans="11:21" ht="12.75">
      <c r="K1163"/>
      <c r="L1163"/>
      <c r="M1163"/>
      <c r="N1163"/>
      <c r="O1163"/>
      <c r="P1163"/>
      <c r="Q1163"/>
      <c r="R1163"/>
      <c r="S1163"/>
      <c r="T1163"/>
      <c r="U1163"/>
    </row>
    <row r="1164" spans="11:21" ht="12.75">
      <c r="K1164"/>
      <c r="L1164"/>
      <c r="M1164"/>
      <c r="N1164"/>
      <c r="O1164"/>
      <c r="P1164"/>
      <c r="Q1164"/>
      <c r="R1164"/>
      <c r="S1164"/>
      <c r="T1164"/>
      <c r="U1164"/>
    </row>
    <row r="1165" spans="11:21" ht="12.75">
      <c r="K1165"/>
      <c r="L1165"/>
      <c r="M1165"/>
      <c r="N1165"/>
      <c r="O1165"/>
      <c r="P1165"/>
      <c r="Q1165"/>
      <c r="R1165"/>
      <c r="S1165"/>
      <c r="T1165"/>
      <c r="U1165"/>
    </row>
    <row r="1166" spans="11:21" ht="12.75">
      <c r="K1166"/>
      <c r="L1166"/>
      <c r="M1166"/>
      <c r="N1166"/>
      <c r="O1166"/>
      <c r="P1166"/>
      <c r="Q1166"/>
      <c r="R1166"/>
      <c r="S1166"/>
      <c r="T1166"/>
      <c r="U1166"/>
    </row>
    <row r="1167" spans="11:21" ht="12.75">
      <c r="K1167"/>
      <c r="L1167"/>
      <c r="M1167"/>
      <c r="N1167"/>
      <c r="O1167"/>
      <c r="P1167"/>
      <c r="Q1167"/>
      <c r="R1167"/>
      <c r="S1167"/>
      <c r="T1167"/>
      <c r="U1167"/>
    </row>
    <row r="1168" spans="11:21" ht="12.75">
      <c r="K1168"/>
      <c r="L1168"/>
      <c r="M1168"/>
      <c r="N1168"/>
      <c r="O1168"/>
      <c r="P1168"/>
      <c r="Q1168"/>
      <c r="R1168"/>
      <c r="S1168"/>
      <c r="T1168"/>
      <c r="U1168"/>
    </row>
    <row r="1169" spans="11:21" ht="12.75">
      <c r="K1169"/>
      <c r="L1169"/>
      <c r="M1169"/>
      <c r="N1169"/>
      <c r="O1169"/>
      <c r="P1169"/>
      <c r="Q1169"/>
      <c r="R1169"/>
      <c r="S1169"/>
      <c r="T1169"/>
      <c r="U1169"/>
    </row>
    <row r="1170" spans="11:21" ht="12.75">
      <c r="K1170"/>
      <c r="L1170"/>
      <c r="M1170"/>
      <c r="N1170"/>
      <c r="O1170"/>
      <c r="P1170"/>
      <c r="Q1170"/>
      <c r="R1170"/>
      <c r="S1170"/>
      <c r="T1170"/>
      <c r="U1170"/>
    </row>
    <row r="1171" spans="11:21" ht="12.75">
      <c r="K1171"/>
      <c r="L1171"/>
      <c r="M1171"/>
      <c r="N1171"/>
      <c r="O1171"/>
      <c r="P1171"/>
      <c r="Q1171"/>
      <c r="R1171"/>
      <c r="S1171"/>
      <c r="T1171"/>
      <c r="U1171"/>
    </row>
    <row r="1172" spans="11:21" ht="12.75">
      <c r="K1172"/>
      <c r="L1172"/>
      <c r="M1172"/>
      <c r="N1172"/>
      <c r="O1172"/>
      <c r="P1172"/>
      <c r="Q1172"/>
      <c r="R1172"/>
      <c r="S1172"/>
      <c r="T1172"/>
      <c r="U1172"/>
    </row>
    <row r="1173" spans="11:21" ht="12.75">
      <c r="K1173"/>
      <c r="L1173"/>
      <c r="M1173"/>
      <c r="N1173"/>
      <c r="O1173"/>
      <c r="P1173"/>
      <c r="Q1173"/>
      <c r="R1173"/>
      <c r="S1173"/>
      <c r="T1173"/>
      <c r="U1173"/>
    </row>
    <row r="1174" spans="11:21" ht="12.75">
      <c r="K1174"/>
      <c r="L1174"/>
      <c r="M1174"/>
      <c r="N1174"/>
      <c r="O1174"/>
      <c r="P1174"/>
      <c r="Q1174"/>
      <c r="R1174"/>
      <c r="S1174"/>
      <c r="T1174"/>
      <c r="U1174"/>
    </row>
    <row r="1175" spans="11:21" ht="12.75">
      <c r="K1175"/>
      <c r="L1175"/>
      <c r="M1175"/>
      <c r="N1175"/>
      <c r="O1175"/>
      <c r="P1175"/>
      <c r="Q1175"/>
      <c r="R1175"/>
      <c r="S1175"/>
      <c r="T1175"/>
      <c r="U1175"/>
    </row>
    <row r="1176" spans="11:21" ht="12.75">
      <c r="K1176"/>
      <c r="L1176"/>
      <c r="M1176"/>
      <c r="N1176"/>
      <c r="O1176"/>
      <c r="P1176"/>
      <c r="Q1176"/>
      <c r="R1176"/>
      <c r="S1176"/>
      <c r="T1176"/>
      <c r="U1176"/>
    </row>
    <row r="1177" spans="11:21" ht="12.75">
      <c r="K1177"/>
      <c r="L1177"/>
      <c r="M1177"/>
      <c r="N1177"/>
      <c r="O1177"/>
      <c r="P1177"/>
      <c r="Q1177"/>
      <c r="R1177"/>
      <c r="S1177"/>
      <c r="T1177"/>
      <c r="U1177"/>
    </row>
    <row r="1178" spans="11:21" ht="12.75">
      <c r="K1178"/>
      <c r="L1178"/>
      <c r="M1178"/>
      <c r="N1178"/>
      <c r="O1178"/>
      <c r="P1178"/>
      <c r="Q1178"/>
      <c r="R1178"/>
      <c r="S1178"/>
      <c r="T1178"/>
      <c r="U1178"/>
    </row>
    <row r="1179" spans="11:21" ht="12.75">
      <c r="K1179"/>
      <c r="L1179"/>
      <c r="M1179"/>
      <c r="N1179"/>
      <c r="O1179"/>
      <c r="P1179"/>
      <c r="Q1179"/>
      <c r="R1179"/>
      <c r="S1179"/>
      <c r="T1179"/>
      <c r="U1179"/>
    </row>
    <row r="1180" spans="11:21" ht="12.75">
      <c r="K1180"/>
      <c r="L1180"/>
      <c r="M1180"/>
      <c r="N1180"/>
      <c r="O1180"/>
      <c r="P1180"/>
      <c r="Q1180"/>
      <c r="R1180"/>
      <c r="S1180"/>
      <c r="T1180"/>
      <c r="U1180"/>
    </row>
    <row r="1181" spans="11:21" ht="12.75">
      <c r="K1181"/>
      <c r="L1181"/>
      <c r="M1181"/>
      <c r="N1181"/>
      <c r="O1181"/>
      <c r="P1181"/>
      <c r="Q1181"/>
      <c r="R1181"/>
      <c r="S1181"/>
      <c r="T1181"/>
      <c r="U1181"/>
    </row>
    <row r="1182" spans="11:21" ht="12.75">
      <c r="K1182"/>
      <c r="L1182"/>
      <c r="M1182"/>
      <c r="N1182"/>
      <c r="O1182"/>
      <c r="P1182"/>
      <c r="Q1182"/>
      <c r="R1182"/>
      <c r="S1182"/>
      <c r="T1182"/>
      <c r="U1182"/>
    </row>
    <row r="1183" spans="11:21" ht="12.75">
      <c r="K1183"/>
      <c r="L1183"/>
      <c r="M1183"/>
      <c r="N1183"/>
      <c r="O1183"/>
      <c r="P1183"/>
      <c r="Q1183"/>
      <c r="R1183"/>
      <c r="S1183"/>
      <c r="T1183"/>
      <c r="U1183"/>
    </row>
    <row r="1184" spans="11:21" ht="12.75">
      <c r="K1184"/>
      <c r="L1184"/>
      <c r="M1184"/>
      <c r="N1184"/>
      <c r="O1184"/>
      <c r="P1184"/>
      <c r="Q1184"/>
      <c r="R1184"/>
      <c r="S1184"/>
      <c r="T1184"/>
      <c r="U1184"/>
    </row>
    <row r="1185" spans="11:21" ht="12.75">
      <c r="K1185"/>
      <c r="L1185"/>
      <c r="M1185"/>
      <c r="N1185"/>
      <c r="O1185"/>
      <c r="P1185"/>
      <c r="Q1185"/>
      <c r="R1185"/>
      <c r="S1185"/>
      <c r="T1185"/>
      <c r="U1185"/>
    </row>
    <row r="1186" spans="11:21" ht="12.75">
      <c r="K1186"/>
      <c r="L1186"/>
      <c r="M1186"/>
      <c r="N1186"/>
      <c r="O1186"/>
      <c r="P1186"/>
      <c r="Q1186"/>
      <c r="R1186"/>
      <c r="S1186"/>
      <c r="T1186"/>
      <c r="U1186"/>
    </row>
    <row r="1187" spans="11:21" ht="12.75">
      <c r="K1187"/>
      <c r="L1187"/>
      <c r="M1187"/>
      <c r="N1187"/>
      <c r="O1187"/>
      <c r="P1187"/>
      <c r="Q1187"/>
      <c r="R1187"/>
      <c r="S1187"/>
      <c r="T1187"/>
      <c r="U1187"/>
    </row>
    <row r="1188" spans="11:21" ht="12.75">
      <c r="K1188"/>
      <c r="L1188"/>
      <c r="M1188"/>
      <c r="N1188"/>
      <c r="O1188"/>
      <c r="P1188"/>
      <c r="Q1188"/>
      <c r="R1188"/>
      <c r="S1188"/>
      <c r="T1188"/>
      <c r="U1188"/>
    </row>
    <row r="1189" spans="11:21" ht="12.75">
      <c r="K1189"/>
      <c r="L1189"/>
      <c r="M1189"/>
      <c r="N1189"/>
      <c r="O1189"/>
      <c r="P1189"/>
      <c r="Q1189"/>
      <c r="R1189"/>
      <c r="S1189"/>
      <c r="T1189"/>
      <c r="U1189"/>
    </row>
    <row r="1190" spans="11:21" ht="12.75">
      <c r="K1190"/>
      <c r="L1190"/>
      <c r="M1190"/>
      <c r="N1190"/>
      <c r="O1190"/>
      <c r="P1190"/>
      <c r="Q1190"/>
      <c r="R1190"/>
      <c r="S1190"/>
      <c r="T1190"/>
      <c r="U1190"/>
    </row>
    <row r="1191" spans="11:21" ht="12.75">
      <c r="K1191"/>
      <c r="L1191"/>
      <c r="M1191"/>
      <c r="N1191"/>
      <c r="O1191"/>
      <c r="P1191"/>
      <c r="Q1191"/>
      <c r="R1191"/>
      <c r="S1191"/>
      <c r="T1191"/>
      <c r="U1191"/>
    </row>
    <row r="1192" spans="11:21" ht="12.75">
      <c r="K1192"/>
      <c r="L1192"/>
      <c r="M1192"/>
      <c r="N1192"/>
      <c r="O1192"/>
      <c r="P1192"/>
      <c r="Q1192"/>
      <c r="R1192"/>
      <c r="S1192"/>
      <c r="T1192"/>
      <c r="U1192"/>
    </row>
    <row r="1193" spans="11:21" ht="12.75">
      <c r="K1193"/>
      <c r="L1193"/>
      <c r="M1193"/>
      <c r="N1193"/>
      <c r="O1193"/>
      <c r="P1193"/>
      <c r="Q1193"/>
      <c r="R1193"/>
      <c r="S1193"/>
      <c r="T1193"/>
      <c r="U1193"/>
    </row>
    <row r="1194" spans="11:21" ht="12.75">
      <c r="K1194"/>
      <c r="L1194"/>
      <c r="M1194"/>
      <c r="N1194"/>
      <c r="O1194"/>
      <c r="P1194"/>
      <c r="Q1194"/>
      <c r="R1194"/>
      <c r="S1194"/>
      <c r="T1194"/>
      <c r="U1194"/>
    </row>
    <row r="1195" spans="11:21" ht="12.75">
      <c r="K1195"/>
      <c r="L1195"/>
      <c r="M1195"/>
      <c r="N1195"/>
      <c r="O1195"/>
      <c r="P1195"/>
      <c r="Q1195"/>
      <c r="R1195"/>
      <c r="S1195"/>
      <c r="T1195"/>
      <c r="U1195"/>
    </row>
    <row r="1196" spans="11:21" ht="12.75">
      <c r="K1196"/>
      <c r="L1196"/>
      <c r="M1196"/>
      <c r="N1196"/>
      <c r="O1196"/>
      <c r="P1196"/>
      <c r="Q1196"/>
      <c r="R1196"/>
      <c r="S1196"/>
      <c r="T1196"/>
      <c r="U1196"/>
    </row>
    <row r="1197" spans="11:21" ht="12.75">
      <c r="K1197"/>
      <c r="L1197"/>
      <c r="M1197"/>
      <c r="N1197"/>
      <c r="O1197"/>
      <c r="P1197"/>
      <c r="Q1197"/>
      <c r="R1197"/>
      <c r="S1197"/>
      <c r="T1197"/>
      <c r="U1197"/>
    </row>
    <row r="1198" spans="11:21" ht="12.75">
      <c r="K1198"/>
      <c r="L1198"/>
      <c r="M1198"/>
      <c r="N1198"/>
      <c r="O1198"/>
      <c r="P1198"/>
      <c r="Q1198"/>
      <c r="R1198"/>
      <c r="S1198"/>
      <c r="T1198"/>
      <c r="U1198"/>
    </row>
    <row r="1199" spans="11:21" ht="12.75">
      <c r="K1199"/>
      <c r="L1199"/>
      <c r="M1199"/>
      <c r="N1199"/>
      <c r="O1199"/>
      <c r="P1199"/>
      <c r="Q1199"/>
      <c r="R1199"/>
      <c r="S1199"/>
      <c r="T1199"/>
      <c r="U1199"/>
    </row>
    <row r="1200" spans="11:21" ht="12.75">
      <c r="K1200"/>
      <c r="L1200"/>
      <c r="M1200"/>
      <c r="N1200"/>
      <c r="O1200"/>
      <c r="P1200"/>
      <c r="Q1200"/>
      <c r="R1200"/>
      <c r="S1200"/>
      <c r="T1200"/>
      <c r="U1200"/>
    </row>
    <row r="1201" spans="11:21" ht="12.75">
      <c r="K1201"/>
      <c r="L1201"/>
      <c r="M1201"/>
      <c r="N1201"/>
      <c r="O1201"/>
      <c r="P1201"/>
      <c r="Q1201"/>
      <c r="R1201"/>
      <c r="S1201"/>
      <c r="T1201"/>
      <c r="U1201"/>
    </row>
    <row r="1202" spans="11:21" ht="12.75">
      <c r="K1202"/>
      <c r="L1202"/>
      <c r="M1202"/>
      <c r="N1202"/>
      <c r="O1202"/>
      <c r="P1202"/>
      <c r="Q1202"/>
      <c r="R1202"/>
      <c r="S1202"/>
      <c r="T1202"/>
      <c r="U1202"/>
    </row>
    <row r="1203" spans="11:21" ht="12.75">
      <c r="K1203"/>
      <c r="L1203"/>
      <c r="M1203"/>
      <c r="N1203"/>
      <c r="O1203"/>
      <c r="P1203"/>
      <c r="Q1203"/>
      <c r="R1203"/>
      <c r="S1203"/>
      <c r="T1203"/>
      <c r="U1203"/>
    </row>
    <row r="1204" spans="11:21" ht="12.75">
      <c r="K1204"/>
      <c r="L1204"/>
      <c r="M1204"/>
      <c r="N1204"/>
      <c r="O1204"/>
      <c r="P1204"/>
      <c r="Q1204"/>
      <c r="R1204"/>
      <c r="S1204"/>
      <c r="T1204"/>
      <c r="U1204"/>
    </row>
    <row r="1205" spans="11:21" ht="12.75">
      <c r="K1205"/>
      <c r="L1205"/>
      <c r="M1205"/>
      <c r="N1205"/>
      <c r="O1205"/>
      <c r="P1205"/>
      <c r="Q1205"/>
      <c r="R1205"/>
      <c r="S1205"/>
      <c r="T1205"/>
      <c r="U1205"/>
    </row>
    <row r="1206" spans="11:21" ht="12.75">
      <c r="K1206"/>
      <c r="L1206"/>
      <c r="M1206"/>
      <c r="N1206"/>
      <c r="O1206"/>
      <c r="P1206"/>
      <c r="Q1206"/>
      <c r="R1206"/>
      <c r="S1206"/>
      <c r="T1206"/>
      <c r="U1206"/>
    </row>
    <row r="1207" spans="11:21" ht="12.75">
      <c r="K1207"/>
      <c r="L1207"/>
      <c r="M1207"/>
      <c r="N1207"/>
      <c r="O1207"/>
      <c r="P1207"/>
      <c r="Q1207"/>
      <c r="R1207"/>
      <c r="S1207"/>
      <c r="T1207"/>
      <c r="U1207"/>
    </row>
    <row r="1208" spans="11:21" ht="12.75">
      <c r="K1208"/>
      <c r="L1208"/>
      <c r="M1208"/>
      <c r="N1208"/>
      <c r="O1208"/>
      <c r="P1208"/>
      <c r="Q1208"/>
      <c r="R1208"/>
      <c r="S1208"/>
      <c r="T1208"/>
      <c r="U1208"/>
    </row>
    <row r="1209" spans="11:21" ht="12.75">
      <c r="K1209"/>
      <c r="L1209"/>
      <c r="M1209"/>
      <c r="N1209"/>
      <c r="O1209"/>
      <c r="P1209"/>
      <c r="Q1209"/>
      <c r="R1209"/>
      <c r="S1209"/>
      <c r="T1209"/>
      <c r="U1209"/>
    </row>
    <row r="1210" spans="11:21" ht="12.75">
      <c r="K1210"/>
      <c r="L1210"/>
      <c r="M1210"/>
      <c r="N1210"/>
      <c r="O1210"/>
      <c r="P1210"/>
      <c r="Q1210"/>
      <c r="R1210"/>
      <c r="S1210"/>
      <c r="T1210"/>
      <c r="U1210"/>
    </row>
    <row r="1211" spans="11:21" ht="12.75">
      <c r="K1211"/>
      <c r="L1211"/>
      <c r="M1211"/>
      <c r="N1211"/>
      <c r="O1211"/>
      <c r="P1211"/>
      <c r="Q1211"/>
      <c r="R1211"/>
      <c r="S1211"/>
      <c r="T1211"/>
      <c r="U1211"/>
    </row>
    <row r="1212" spans="11:21" ht="12.75">
      <c r="K1212"/>
      <c r="L1212"/>
      <c r="M1212"/>
      <c r="N1212"/>
      <c r="O1212"/>
      <c r="P1212"/>
      <c r="Q1212"/>
      <c r="R1212"/>
      <c r="S1212"/>
      <c r="T1212"/>
      <c r="U1212"/>
    </row>
    <row r="1213" spans="11:21" ht="12.75">
      <c r="K1213"/>
      <c r="L1213"/>
      <c r="M1213"/>
      <c r="N1213"/>
      <c r="O1213"/>
      <c r="P1213"/>
      <c r="Q1213"/>
      <c r="R1213"/>
      <c r="S1213"/>
      <c r="T1213"/>
      <c r="U1213"/>
    </row>
    <row r="1214" spans="11:21" ht="12.75">
      <c r="K1214"/>
      <c r="L1214"/>
      <c r="M1214"/>
      <c r="N1214"/>
      <c r="O1214"/>
      <c r="P1214"/>
      <c r="Q1214"/>
      <c r="R1214"/>
      <c r="S1214"/>
      <c r="T1214"/>
      <c r="U1214"/>
    </row>
    <row r="1215" spans="11:21" ht="12.75">
      <c r="K1215"/>
      <c r="L1215"/>
      <c r="M1215"/>
      <c r="N1215"/>
      <c r="O1215"/>
      <c r="P1215"/>
      <c r="Q1215"/>
      <c r="R1215"/>
      <c r="S1215"/>
      <c r="T1215"/>
      <c r="U1215"/>
    </row>
    <row r="1216" spans="11:21" ht="12.75">
      <c r="K1216"/>
      <c r="L1216"/>
      <c r="M1216"/>
      <c r="N1216"/>
      <c r="O1216"/>
      <c r="P1216"/>
      <c r="Q1216"/>
      <c r="R1216"/>
      <c r="S1216"/>
      <c r="T1216"/>
      <c r="U1216"/>
    </row>
    <row r="1217" spans="11:21" ht="12.75">
      <c r="K1217"/>
      <c r="L1217"/>
      <c r="M1217"/>
      <c r="N1217"/>
      <c r="O1217"/>
      <c r="P1217"/>
      <c r="Q1217"/>
      <c r="R1217"/>
      <c r="S1217"/>
      <c r="T1217"/>
      <c r="U1217"/>
    </row>
    <row r="1218" spans="11:21" ht="12.75">
      <c r="K1218"/>
      <c r="L1218"/>
      <c r="M1218"/>
      <c r="N1218"/>
      <c r="O1218"/>
      <c r="P1218"/>
      <c r="Q1218"/>
      <c r="R1218"/>
      <c r="S1218"/>
      <c r="T1218"/>
      <c r="U1218"/>
    </row>
    <row r="1219" spans="11:21" ht="12.75">
      <c r="K1219"/>
      <c r="L1219"/>
      <c r="M1219"/>
      <c r="N1219"/>
      <c r="O1219"/>
      <c r="P1219"/>
      <c r="Q1219"/>
      <c r="R1219"/>
      <c r="S1219"/>
      <c r="T1219"/>
      <c r="U1219"/>
    </row>
    <row r="1220" spans="11:21" ht="12.75">
      <c r="K1220"/>
      <c r="L1220"/>
      <c r="M1220"/>
      <c r="N1220"/>
      <c r="O1220"/>
      <c r="P1220"/>
      <c r="Q1220"/>
      <c r="R1220"/>
      <c r="S1220"/>
      <c r="T1220"/>
      <c r="U1220"/>
    </row>
    <row r="1221" spans="11:21" ht="12.75">
      <c r="K1221"/>
      <c r="L1221"/>
      <c r="M1221"/>
      <c r="N1221"/>
      <c r="O1221"/>
      <c r="P1221"/>
      <c r="Q1221"/>
      <c r="R1221"/>
      <c r="S1221"/>
      <c r="T1221"/>
      <c r="U1221"/>
    </row>
    <row r="1222" spans="11:21" ht="12.75">
      <c r="K1222"/>
      <c r="L1222"/>
      <c r="M1222"/>
      <c r="N1222"/>
      <c r="O1222"/>
      <c r="P1222"/>
      <c r="Q1222"/>
      <c r="R1222"/>
      <c r="S1222"/>
      <c r="T1222"/>
      <c r="U1222"/>
    </row>
    <row r="1223" spans="11:21" ht="12.75">
      <c r="K1223"/>
      <c r="L1223"/>
      <c r="M1223"/>
      <c r="N1223"/>
      <c r="O1223"/>
      <c r="P1223"/>
      <c r="Q1223"/>
      <c r="R1223"/>
      <c r="S1223"/>
      <c r="T1223"/>
      <c r="U1223"/>
    </row>
    <row r="1224" spans="11:21" ht="12.75">
      <c r="K1224"/>
      <c r="L1224"/>
      <c r="M1224"/>
      <c r="N1224"/>
      <c r="O1224"/>
      <c r="P1224"/>
      <c r="Q1224"/>
      <c r="R1224"/>
      <c r="S1224"/>
      <c r="T1224"/>
      <c r="U1224"/>
    </row>
    <row r="1225" spans="11:21" ht="12.75">
      <c r="K1225"/>
      <c r="L1225"/>
      <c r="M1225"/>
      <c r="N1225"/>
      <c r="O1225"/>
      <c r="P1225"/>
      <c r="Q1225"/>
      <c r="R1225"/>
      <c r="S1225"/>
      <c r="T1225"/>
      <c r="U1225"/>
    </row>
    <row r="1226" spans="11:21" ht="12.75">
      <c r="K1226"/>
      <c r="L1226"/>
      <c r="M1226"/>
      <c r="N1226"/>
      <c r="O1226"/>
      <c r="P1226"/>
      <c r="Q1226"/>
      <c r="R1226"/>
      <c r="S1226"/>
      <c r="T1226"/>
      <c r="U1226"/>
    </row>
    <row r="1227" spans="11:21" ht="12.75">
      <c r="K1227"/>
      <c r="L1227"/>
      <c r="M1227"/>
      <c r="N1227"/>
      <c r="O1227"/>
      <c r="P1227"/>
      <c r="Q1227"/>
      <c r="R1227"/>
      <c r="S1227"/>
      <c r="T1227"/>
      <c r="U1227"/>
    </row>
    <row r="1228" spans="11:21" ht="12.75">
      <c r="K1228"/>
      <c r="L1228"/>
      <c r="M1228"/>
      <c r="N1228"/>
      <c r="O1228"/>
      <c r="P1228"/>
      <c r="Q1228"/>
      <c r="R1228"/>
      <c r="S1228"/>
      <c r="T1228"/>
      <c r="U1228"/>
    </row>
    <row r="1229" spans="11:21" ht="12.75">
      <c r="K1229"/>
      <c r="L1229"/>
      <c r="M1229"/>
      <c r="N1229"/>
      <c r="O1229"/>
      <c r="P1229"/>
      <c r="Q1229"/>
      <c r="R1229"/>
      <c r="S1229"/>
      <c r="T1229"/>
      <c r="U1229"/>
    </row>
    <row r="1230" spans="11:21" ht="12.75">
      <c r="K1230"/>
      <c r="L1230"/>
      <c r="M1230"/>
      <c r="N1230"/>
      <c r="O1230"/>
      <c r="P1230"/>
      <c r="Q1230"/>
      <c r="R1230"/>
      <c r="S1230"/>
      <c r="T1230"/>
      <c r="U1230"/>
    </row>
    <row r="1231" spans="11:21" ht="12.75">
      <c r="K1231"/>
      <c r="L1231"/>
      <c r="M1231"/>
      <c r="N1231"/>
      <c r="O1231"/>
      <c r="P1231"/>
      <c r="Q1231"/>
      <c r="R1231"/>
      <c r="S1231"/>
      <c r="T1231"/>
      <c r="U1231"/>
    </row>
    <row r="1232" spans="11:21" ht="12.75">
      <c r="K1232"/>
      <c r="L1232"/>
      <c r="M1232"/>
      <c r="N1232"/>
      <c r="O1232"/>
      <c r="P1232"/>
      <c r="Q1232"/>
      <c r="R1232"/>
      <c r="S1232"/>
      <c r="T1232"/>
      <c r="U1232"/>
    </row>
    <row r="1233" spans="11:21" ht="12.75">
      <c r="K1233"/>
      <c r="L1233"/>
      <c r="M1233"/>
      <c r="N1233"/>
      <c r="O1233"/>
      <c r="P1233"/>
      <c r="Q1233"/>
      <c r="R1233"/>
      <c r="S1233"/>
      <c r="T1233"/>
      <c r="U1233"/>
    </row>
    <row r="1234" spans="11:21" ht="12.75">
      <c r="K1234"/>
      <c r="L1234"/>
      <c r="M1234"/>
      <c r="N1234"/>
      <c r="O1234"/>
      <c r="P1234"/>
      <c r="Q1234"/>
      <c r="R1234"/>
      <c r="S1234"/>
      <c r="T1234"/>
      <c r="U1234"/>
    </row>
    <row r="1235" spans="11:21" ht="12.75">
      <c r="K1235"/>
      <c r="L1235"/>
      <c r="M1235"/>
      <c r="N1235"/>
      <c r="O1235"/>
      <c r="P1235"/>
      <c r="Q1235"/>
      <c r="R1235"/>
      <c r="S1235"/>
      <c r="T1235"/>
      <c r="U1235"/>
    </row>
    <row r="1236" spans="11:21" ht="12.75">
      <c r="K1236"/>
      <c r="L1236"/>
      <c r="M1236"/>
      <c r="N1236"/>
      <c r="O1236"/>
      <c r="P1236"/>
      <c r="Q1236"/>
      <c r="R1236"/>
      <c r="S1236"/>
      <c r="T1236"/>
      <c r="U1236"/>
    </row>
    <row r="1237" spans="11:21" ht="12.75">
      <c r="K1237"/>
      <c r="L1237"/>
      <c r="M1237"/>
      <c r="N1237"/>
      <c r="O1237"/>
      <c r="P1237"/>
      <c r="Q1237"/>
      <c r="R1237"/>
      <c r="S1237"/>
      <c r="T1237"/>
      <c r="U1237"/>
    </row>
    <row r="1238" spans="11:21" ht="12.75">
      <c r="K1238"/>
      <c r="L1238"/>
      <c r="M1238"/>
      <c r="N1238"/>
      <c r="O1238"/>
      <c r="P1238"/>
      <c r="Q1238"/>
      <c r="R1238"/>
      <c r="S1238"/>
      <c r="T1238"/>
      <c r="U1238"/>
    </row>
    <row r="1239" spans="11:21" ht="12.75">
      <c r="K1239"/>
      <c r="L1239"/>
      <c r="M1239"/>
      <c r="N1239"/>
      <c r="O1239"/>
      <c r="P1239"/>
      <c r="Q1239"/>
      <c r="R1239"/>
      <c r="S1239"/>
      <c r="T1239"/>
      <c r="U1239"/>
    </row>
    <row r="1240" spans="11:21" ht="12.75">
      <c r="K1240"/>
      <c r="L1240"/>
      <c r="M1240"/>
      <c r="N1240"/>
      <c r="O1240"/>
      <c r="P1240"/>
      <c r="Q1240"/>
      <c r="R1240"/>
      <c r="S1240"/>
      <c r="T1240"/>
      <c r="U1240"/>
    </row>
    <row r="1241" spans="11:21" ht="12.75">
      <c r="K1241"/>
      <c r="L1241"/>
      <c r="M1241"/>
      <c r="N1241"/>
      <c r="O1241"/>
      <c r="P1241"/>
      <c r="Q1241"/>
      <c r="R1241"/>
      <c r="S1241"/>
      <c r="T1241"/>
      <c r="U1241"/>
    </row>
    <row r="1242" spans="11:21" ht="12.75">
      <c r="K1242"/>
      <c r="L1242"/>
      <c r="M1242"/>
      <c r="N1242"/>
      <c r="O1242"/>
      <c r="P1242"/>
      <c r="Q1242"/>
      <c r="R1242"/>
      <c r="S1242"/>
      <c r="T1242"/>
      <c r="U1242"/>
    </row>
    <row r="1243" spans="11:21" ht="12.75">
      <c r="K1243"/>
      <c r="L1243"/>
      <c r="M1243"/>
      <c r="N1243"/>
      <c r="O1243"/>
      <c r="P1243"/>
      <c r="Q1243"/>
      <c r="R1243"/>
      <c r="S1243"/>
      <c r="T1243"/>
      <c r="U1243"/>
    </row>
    <row r="1244" spans="11:21" ht="12.75">
      <c r="K1244"/>
      <c r="L1244"/>
      <c r="M1244"/>
      <c r="N1244"/>
      <c r="O1244"/>
      <c r="P1244"/>
      <c r="Q1244"/>
      <c r="R1244"/>
      <c r="S1244"/>
      <c r="T1244"/>
      <c r="U1244"/>
    </row>
    <row r="1245" spans="11:21" ht="12.75">
      <c r="K1245"/>
      <c r="L1245"/>
      <c r="M1245"/>
      <c r="N1245"/>
      <c r="O1245"/>
      <c r="P1245"/>
      <c r="Q1245"/>
      <c r="R1245"/>
      <c r="S1245"/>
      <c r="T1245"/>
      <c r="U1245"/>
    </row>
    <row r="1246" spans="11:21" ht="12.75">
      <c r="K1246"/>
      <c r="L1246"/>
      <c r="M1246"/>
      <c r="N1246"/>
      <c r="O1246"/>
      <c r="P1246"/>
      <c r="Q1246"/>
      <c r="R1246"/>
      <c r="S1246"/>
      <c r="T1246"/>
      <c r="U1246"/>
    </row>
    <row r="1247" spans="11:21" ht="12.75">
      <c r="K1247"/>
      <c r="L1247"/>
      <c r="M1247"/>
      <c r="N1247"/>
      <c r="O1247"/>
      <c r="P1247"/>
      <c r="Q1247"/>
      <c r="R1247"/>
      <c r="S1247"/>
      <c r="T1247"/>
      <c r="U1247"/>
    </row>
    <row r="1248" spans="11:21" ht="12.75">
      <c r="K1248"/>
      <c r="L1248"/>
      <c r="M1248"/>
      <c r="N1248"/>
      <c r="O1248"/>
      <c r="P1248"/>
      <c r="Q1248"/>
      <c r="R1248"/>
      <c r="S1248"/>
      <c r="T1248"/>
      <c r="U1248"/>
    </row>
    <row r="1249" spans="11:21" ht="12.75">
      <c r="K1249"/>
      <c r="L1249"/>
      <c r="M1249"/>
      <c r="N1249"/>
      <c r="O1249"/>
      <c r="P1249"/>
      <c r="Q1249"/>
      <c r="R1249"/>
      <c r="S1249"/>
      <c r="T1249"/>
      <c r="U1249"/>
    </row>
    <row r="1250" spans="11:21" ht="12.75">
      <c r="K1250"/>
      <c r="L1250"/>
      <c r="M1250"/>
      <c r="N1250"/>
      <c r="O1250"/>
      <c r="P1250"/>
      <c r="Q1250"/>
      <c r="R1250"/>
      <c r="S1250"/>
      <c r="T1250"/>
      <c r="U1250"/>
    </row>
    <row r="1251" spans="11:21" ht="12.75">
      <c r="K1251"/>
      <c r="L1251"/>
      <c r="M1251"/>
      <c r="N1251"/>
      <c r="O1251"/>
      <c r="P1251"/>
      <c r="Q1251"/>
      <c r="R1251"/>
      <c r="S1251"/>
      <c r="T1251"/>
      <c r="U1251"/>
    </row>
    <row r="1252" spans="11:21" ht="12.75">
      <c r="K1252"/>
      <c r="L1252"/>
      <c r="M1252"/>
      <c r="N1252"/>
      <c r="O1252"/>
      <c r="P1252"/>
      <c r="Q1252"/>
      <c r="R1252"/>
      <c r="S1252"/>
      <c r="T1252"/>
      <c r="U1252"/>
    </row>
    <row r="1253" spans="11:21" ht="12.75">
      <c r="K1253"/>
      <c r="L1253"/>
      <c r="M1253"/>
      <c r="N1253"/>
      <c r="O1253"/>
      <c r="P1253"/>
      <c r="Q1253"/>
      <c r="R1253"/>
      <c r="S1253"/>
      <c r="T1253"/>
      <c r="U1253"/>
    </row>
    <row r="1254" spans="11:21" ht="12.75">
      <c r="K1254"/>
      <c r="L1254"/>
      <c r="M1254"/>
      <c r="N1254"/>
      <c r="O1254"/>
      <c r="P1254"/>
      <c r="Q1254"/>
      <c r="R1254"/>
      <c r="S1254"/>
      <c r="T1254"/>
      <c r="U1254"/>
    </row>
    <row r="1255" spans="11:21" ht="12.75">
      <c r="K1255"/>
      <c r="L1255"/>
      <c r="M1255"/>
      <c r="N1255"/>
      <c r="O1255"/>
      <c r="P1255"/>
      <c r="Q1255"/>
      <c r="R1255"/>
      <c r="S1255"/>
      <c r="T1255"/>
      <c r="U1255"/>
    </row>
    <row r="1256" spans="11:21" ht="12.75">
      <c r="K1256"/>
      <c r="L1256"/>
      <c r="M1256"/>
      <c r="N1256"/>
      <c r="O1256"/>
      <c r="P1256"/>
      <c r="Q1256"/>
      <c r="R1256"/>
      <c r="S1256"/>
      <c r="T1256"/>
      <c r="U1256"/>
    </row>
    <row r="1257" spans="11:21" ht="12.75">
      <c r="K1257"/>
      <c r="L1257"/>
      <c r="M1257"/>
      <c r="N1257"/>
      <c r="O1257"/>
      <c r="P1257"/>
      <c r="Q1257"/>
      <c r="R1257"/>
      <c r="S1257"/>
      <c r="T1257"/>
      <c r="U1257"/>
    </row>
    <row r="1258" spans="11:21" ht="12.75">
      <c r="K1258"/>
      <c r="L1258"/>
      <c r="M1258"/>
      <c r="N1258"/>
      <c r="O1258"/>
      <c r="P1258"/>
      <c r="Q1258"/>
      <c r="R1258"/>
      <c r="S1258"/>
      <c r="T1258"/>
      <c r="U1258"/>
    </row>
    <row r="1259" spans="11:21" ht="12.75">
      <c r="K1259"/>
      <c r="L1259"/>
      <c r="M1259"/>
      <c r="N1259"/>
      <c r="O1259"/>
      <c r="P1259"/>
      <c r="Q1259"/>
      <c r="R1259"/>
      <c r="S1259"/>
      <c r="T1259"/>
      <c r="U1259"/>
    </row>
    <row r="1260" spans="11:21" ht="12.75">
      <c r="K1260"/>
      <c r="L1260"/>
      <c r="M1260"/>
      <c r="N1260"/>
      <c r="O1260"/>
      <c r="P1260"/>
      <c r="Q1260"/>
      <c r="R1260"/>
      <c r="S1260"/>
      <c r="T1260"/>
      <c r="U1260"/>
    </row>
    <row r="1261" spans="11:21" ht="12.75">
      <c r="K1261"/>
      <c r="L1261"/>
      <c r="M1261"/>
      <c r="N1261"/>
      <c r="O1261"/>
      <c r="P1261"/>
      <c r="Q1261"/>
      <c r="R1261"/>
      <c r="S1261"/>
      <c r="T1261"/>
      <c r="U1261"/>
    </row>
    <row r="1262" spans="11:21" ht="12.75">
      <c r="K1262"/>
      <c r="L1262"/>
      <c r="M1262"/>
      <c r="N1262"/>
      <c r="O1262"/>
      <c r="P1262"/>
      <c r="Q1262"/>
      <c r="R1262"/>
      <c r="S1262"/>
      <c r="T1262"/>
      <c r="U1262"/>
    </row>
    <row r="1263" spans="11:21" ht="12.75">
      <c r="K1263"/>
      <c r="L1263"/>
      <c r="M1263"/>
      <c r="N1263"/>
      <c r="O1263"/>
      <c r="P1263"/>
      <c r="Q1263"/>
      <c r="R1263"/>
      <c r="S1263"/>
      <c r="T1263"/>
      <c r="U1263"/>
    </row>
    <row r="1264" spans="11:21" ht="12.75">
      <c r="K1264"/>
      <c r="L1264"/>
      <c r="M1264"/>
      <c r="N1264"/>
      <c r="O1264"/>
      <c r="P1264"/>
      <c r="Q1264"/>
      <c r="R1264"/>
      <c r="S1264"/>
      <c r="T1264"/>
      <c r="U1264"/>
    </row>
    <row r="1265" spans="11:21" ht="12.75">
      <c r="K1265"/>
      <c r="L1265"/>
      <c r="M1265"/>
      <c r="N1265"/>
      <c r="O1265"/>
      <c r="P1265"/>
      <c r="Q1265"/>
      <c r="R1265"/>
      <c r="S1265"/>
      <c r="T1265"/>
      <c r="U1265"/>
    </row>
    <row r="1266" spans="11:21" ht="12.75">
      <c r="K1266"/>
      <c r="L1266"/>
      <c r="M1266"/>
      <c r="N1266"/>
      <c r="O1266"/>
      <c r="P1266"/>
      <c r="Q1266"/>
      <c r="R1266"/>
      <c r="S1266"/>
      <c r="T1266"/>
      <c r="U1266"/>
    </row>
    <row r="1267" spans="11:21" ht="12.75">
      <c r="K1267"/>
      <c r="L1267"/>
      <c r="M1267"/>
      <c r="N1267"/>
      <c r="O1267"/>
      <c r="P1267"/>
      <c r="Q1267"/>
      <c r="R1267"/>
      <c r="S1267"/>
      <c r="T1267"/>
      <c r="U1267"/>
    </row>
    <row r="1268" spans="11:21" ht="12.75">
      <c r="K1268"/>
      <c r="L1268"/>
      <c r="M1268"/>
      <c r="N1268"/>
      <c r="O1268"/>
      <c r="P1268"/>
      <c r="Q1268"/>
      <c r="R1268"/>
      <c r="S1268"/>
      <c r="T1268"/>
      <c r="U1268"/>
    </row>
    <row r="1269" spans="11:21" ht="12.75">
      <c r="K1269"/>
      <c r="L1269"/>
      <c r="M1269"/>
      <c r="N1269"/>
      <c r="O1269"/>
      <c r="P1269"/>
      <c r="Q1269"/>
      <c r="R1269"/>
      <c r="S1269"/>
      <c r="T1269"/>
      <c r="U1269"/>
    </row>
    <row r="1270" spans="11:21" ht="12.75">
      <c r="K1270"/>
      <c r="L1270"/>
      <c r="M1270"/>
      <c r="N1270"/>
      <c r="O1270"/>
      <c r="P1270"/>
      <c r="Q1270"/>
      <c r="R1270"/>
      <c r="S1270"/>
      <c r="T1270"/>
      <c r="U1270"/>
    </row>
    <row r="1271" spans="11:21" ht="12.75">
      <c r="K1271"/>
      <c r="L1271"/>
      <c r="M1271"/>
      <c r="N1271"/>
      <c r="O1271"/>
      <c r="P1271"/>
      <c r="Q1271"/>
      <c r="R1271"/>
      <c r="S1271"/>
      <c r="T1271"/>
      <c r="U1271"/>
    </row>
    <row r="1272" spans="11:21" ht="12.75">
      <c r="K1272"/>
      <c r="L1272"/>
      <c r="M1272"/>
      <c r="N1272"/>
      <c r="O1272"/>
      <c r="P1272"/>
      <c r="Q1272"/>
      <c r="R1272"/>
      <c r="S1272"/>
      <c r="T1272"/>
      <c r="U1272"/>
    </row>
    <row r="1273" spans="11:21" ht="12.75">
      <c r="K1273"/>
      <c r="L1273"/>
      <c r="M1273"/>
      <c r="N1273"/>
      <c r="O1273"/>
      <c r="P1273"/>
      <c r="Q1273"/>
      <c r="R1273"/>
      <c r="S1273"/>
      <c r="T1273"/>
      <c r="U1273"/>
    </row>
    <row r="1274" spans="11:21" ht="12.75">
      <c r="K1274"/>
      <c r="L1274"/>
      <c r="M1274"/>
      <c r="N1274"/>
      <c r="O1274"/>
      <c r="P1274"/>
      <c r="Q1274"/>
      <c r="R1274"/>
      <c r="S1274"/>
      <c r="T1274"/>
      <c r="U1274"/>
    </row>
    <row r="1275" spans="11:21" ht="12.75">
      <c r="K1275"/>
      <c r="L1275"/>
      <c r="M1275"/>
      <c r="N1275"/>
      <c r="O1275"/>
      <c r="P1275"/>
      <c r="Q1275"/>
      <c r="R1275"/>
      <c r="S1275"/>
      <c r="T1275"/>
      <c r="U1275"/>
    </row>
    <row r="1276" spans="11:21" ht="12.75">
      <c r="K1276"/>
      <c r="L1276"/>
      <c r="M1276"/>
      <c r="N1276"/>
      <c r="O1276"/>
      <c r="P1276"/>
      <c r="Q1276"/>
      <c r="R1276"/>
      <c r="S1276"/>
      <c r="T1276"/>
      <c r="U1276"/>
    </row>
    <row r="1277" spans="11:21" ht="12.75">
      <c r="K1277"/>
      <c r="L1277"/>
      <c r="M1277"/>
      <c r="N1277"/>
      <c r="O1277"/>
      <c r="P1277"/>
      <c r="Q1277"/>
      <c r="R1277"/>
      <c r="S1277"/>
      <c r="T1277"/>
      <c r="U1277"/>
    </row>
    <row r="1278" spans="11:21" ht="12.75">
      <c r="K1278"/>
      <c r="L1278"/>
      <c r="M1278"/>
      <c r="N1278"/>
      <c r="O1278"/>
      <c r="P1278"/>
      <c r="Q1278"/>
      <c r="R1278"/>
      <c r="S1278"/>
      <c r="T1278"/>
      <c r="U1278"/>
    </row>
    <row r="1279" spans="11:21" ht="12.75">
      <c r="K1279"/>
      <c r="L1279"/>
      <c r="M1279"/>
      <c r="N1279"/>
      <c r="O1279"/>
      <c r="P1279"/>
      <c r="Q1279"/>
      <c r="R1279"/>
      <c r="S1279"/>
      <c r="T1279"/>
      <c r="U1279"/>
    </row>
    <row r="1280" spans="11:21" ht="12.75">
      <c r="K1280"/>
      <c r="L1280"/>
      <c r="M1280"/>
      <c r="N1280"/>
      <c r="O1280"/>
      <c r="P1280"/>
      <c r="Q1280"/>
      <c r="R1280"/>
      <c r="S1280"/>
      <c r="T1280"/>
      <c r="U1280"/>
    </row>
    <row r="1281" spans="11:21" ht="12.75">
      <c r="K1281"/>
      <c r="L1281"/>
      <c r="M1281"/>
      <c r="N1281"/>
      <c r="O1281"/>
      <c r="P1281"/>
      <c r="Q1281"/>
      <c r="R1281"/>
      <c r="S1281"/>
      <c r="T1281"/>
      <c r="U1281"/>
    </row>
    <row r="1282" spans="11:21" ht="12.75">
      <c r="K1282"/>
      <c r="L1282"/>
      <c r="M1282"/>
      <c r="N1282"/>
      <c r="O1282"/>
      <c r="P1282"/>
      <c r="Q1282"/>
      <c r="R1282"/>
      <c r="S1282"/>
      <c r="T1282"/>
      <c r="U1282"/>
    </row>
    <row r="1283" spans="11:21" ht="12.75">
      <c r="K1283"/>
      <c r="L1283"/>
      <c r="M1283"/>
      <c r="N1283"/>
      <c r="O1283"/>
      <c r="P1283"/>
      <c r="Q1283"/>
      <c r="R1283"/>
      <c r="S1283"/>
      <c r="T1283"/>
      <c r="U1283"/>
    </row>
    <row r="1284" spans="11:21" ht="12.75">
      <c r="K1284"/>
      <c r="L1284"/>
      <c r="M1284"/>
      <c r="N1284"/>
      <c r="O1284"/>
      <c r="P1284"/>
      <c r="Q1284"/>
      <c r="R1284"/>
      <c r="S1284"/>
      <c r="T1284"/>
      <c r="U1284"/>
    </row>
    <row r="1285" spans="11:21" ht="12.75">
      <c r="K1285"/>
      <c r="L1285"/>
      <c r="M1285"/>
      <c r="N1285"/>
      <c r="O1285"/>
      <c r="P1285"/>
      <c r="Q1285"/>
      <c r="R1285"/>
      <c r="S1285"/>
      <c r="T1285"/>
      <c r="U1285"/>
    </row>
    <row r="1286" spans="11:21" ht="12.75">
      <c r="K1286"/>
      <c r="L1286"/>
      <c r="M1286"/>
      <c r="N1286"/>
      <c r="O1286"/>
      <c r="P1286"/>
      <c r="Q1286"/>
      <c r="R1286"/>
      <c r="S1286"/>
      <c r="T1286"/>
      <c r="U1286"/>
    </row>
    <row r="1287" spans="11:21" ht="12.75">
      <c r="K1287"/>
      <c r="L1287"/>
      <c r="M1287"/>
      <c r="N1287"/>
      <c r="O1287"/>
      <c r="P1287"/>
      <c r="Q1287"/>
      <c r="R1287"/>
      <c r="S1287"/>
      <c r="T1287"/>
      <c r="U1287"/>
    </row>
    <row r="1288" spans="11:21" ht="12.75">
      <c r="K1288"/>
      <c r="L1288"/>
      <c r="M1288"/>
      <c r="N1288"/>
      <c r="O1288"/>
      <c r="P1288"/>
      <c r="Q1288"/>
      <c r="R1288"/>
      <c r="S1288"/>
      <c r="T1288"/>
      <c r="U1288"/>
    </row>
    <row r="1289" spans="11:21" ht="12.75">
      <c r="K1289"/>
      <c r="L1289"/>
      <c r="M1289"/>
      <c r="N1289"/>
      <c r="O1289"/>
      <c r="P1289"/>
      <c r="Q1289"/>
      <c r="R1289"/>
      <c r="S1289"/>
      <c r="T1289"/>
      <c r="U1289"/>
    </row>
    <row r="1290" spans="11:21" ht="12.75">
      <c r="K1290"/>
      <c r="L1290"/>
      <c r="M1290"/>
      <c r="N1290"/>
      <c r="O1290"/>
      <c r="P1290"/>
      <c r="Q1290"/>
      <c r="R1290"/>
      <c r="S1290"/>
      <c r="T1290"/>
      <c r="U1290"/>
    </row>
    <row r="1291" spans="11:21" ht="12.75">
      <c r="K1291"/>
      <c r="L1291"/>
      <c r="M1291"/>
      <c r="N1291"/>
      <c r="O1291"/>
      <c r="P1291"/>
      <c r="Q1291"/>
      <c r="R1291"/>
      <c r="S1291"/>
      <c r="T1291"/>
      <c r="U1291"/>
    </row>
    <row r="1292" spans="11:21" ht="12.75">
      <c r="K1292"/>
      <c r="L1292"/>
      <c r="M1292"/>
      <c r="N1292"/>
      <c r="O1292"/>
      <c r="P1292"/>
      <c r="Q1292"/>
      <c r="R1292"/>
      <c r="S1292"/>
      <c r="T1292"/>
      <c r="U1292"/>
    </row>
    <row r="1293" spans="11:21" ht="12.75">
      <c r="K1293"/>
      <c r="L1293"/>
      <c r="M1293"/>
      <c r="N1293"/>
      <c r="O1293"/>
      <c r="P1293"/>
      <c r="Q1293"/>
      <c r="R1293"/>
      <c r="S1293"/>
      <c r="T1293"/>
      <c r="U1293"/>
    </row>
    <row r="1294" spans="11:21" ht="12.75">
      <c r="K1294"/>
      <c r="L1294"/>
      <c r="M1294"/>
      <c r="N1294"/>
      <c r="O1294"/>
      <c r="P1294"/>
      <c r="Q1294"/>
      <c r="R1294"/>
      <c r="S1294"/>
      <c r="T1294"/>
      <c r="U1294"/>
    </row>
    <row r="1295" spans="11:21" ht="12.75">
      <c r="K1295"/>
      <c r="L1295"/>
      <c r="M1295"/>
      <c r="N1295"/>
      <c r="O1295"/>
      <c r="P1295"/>
      <c r="Q1295"/>
      <c r="R1295"/>
      <c r="S1295"/>
      <c r="T1295"/>
      <c r="U1295"/>
    </row>
    <row r="1296" spans="11:21" ht="12.75">
      <c r="K1296"/>
      <c r="L1296"/>
      <c r="M1296"/>
      <c r="N1296"/>
      <c r="O1296"/>
      <c r="P1296"/>
      <c r="Q1296"/>
      <c r="R1296"/>
      <c r="S1296"/>
      <c r="T1296"/>
      <c r="U1296"/>
    </row>
    <row r="1297" spans="11:21" ht="12.75">
      <c r="K1297"/>
      <c r="L1297"/>
      <c r="M1297"/>
      <c r="N1297"/>
      <c r="O1297"/>
      <c r="P1297"/>
      <c r="Q1297"/>
      <c r="R1297"/>
      <c r="S1297"/>
      <c r="T1297"/>
      <c r="U1297"/>
    </row>
    <row r="1298" spans="11:21" ht="12.75">
      <c r="K1298"/>
      <c r="L1298"/>
      <c r="M1298"/>
      <c r="N1298"/>
      <c r="O1298"/>
      <c r="P1298"/>
      <c r="Q1298"/>
      <c r="R1298"/>
      <c r="S1298"/>
      <c r="T1298"/>
      <c r="U1298"/>
    </row>
    <row r="1299" spans="11:21" ht="12.75">
      <c r="K1299"/>
      <c r="L1299"/>
      <c r="M1299"/>
      <c r="N1299"/>
      <c r="O1299"/>
      <c r="P1299"/>
      <c r="Q1299"/>
      <c r="R1299"/>
      <c r="S1299"/>
      <c r="T1299"/>
      <c r="U1299"/>
    </row>
    <row r="1300" spans="11:21" ht="12.75">
      <c r="K1300"/>
      <c r="L1300"/>
      <c r="M1300"/>
      <c r="N1300"/>
      <c r="O1300"/>
      <c r="P1300"/>
      <c r="Q1300"/>
      <c r="R1300"/>
      <c r="S1300"/>
      <c r="T1300"/>
      <c r="U1300"/>
    </row>
    <row r="1301" spans="11:21" ht="12.75">
      <c r="K1301"/>
      <c r="L1301"/>
      <c r="M1301"/>
      <c r="N1301"/>
      <c r="O1301"/>
      <c r="P1301"/>
      <c r="Q1301"/>
      <c r="R1301"/>
      <c r="S1301"/>
      <c r="T1301"/>
      <c r="U1301"/>
    </row>
    <row r="1302" spans="11:21" ht="12.75">
      <c r="K1302"/>
      <c r="L1302"/>
      <c r="M1302"/>
      <c r="N1302"/>
      <c r="O1302"/>
      <c r="P1302"/>
      <c r="Q1302"/>
      <c r="R1302"/>
      <c r="S1302"/>
      <c r="T1302"/>
      <c r="U1302"/>
    </row>
    <row r="1303" spans="11:21" ht="12.75">
      <c r="K1303"/>
      <c r="L1303"/>
      <c r="M1303"/>
      <c r="N1303"/>
      <c r="O1303"/>
      <c r="P1303"/>
      <c r="Q1303"/>
      <c r="R1303"/>
      <c r="S1303"/>
      <c r="T1303"/>
      <c r="U1303"/>
    </row>
    <row r="1304" spans="11:21" ht="12.75">
      <c r="K1304"/>
      <c r="L1304"/>
      <c r="M1304"/>
      <c r="N1304"/>
      <c r="O1304"/>
      <c r="P1304"/>
      <c r="Q1304"/>
      <c r="R1304"/>
      <c r="S1304"/>
      <c r="T1304"/>
      <c r="U1304"/>
    </row>
    <row r="1305" spans="11:21" ht="12.75">
      <c r="K1305"/>
      <c r="L1305"/>
      <c r="M1305"/>
      <c r="N1305"/>
      <c r="O1305"/>
      <c r="P1305"/>
      <c r="Q1305"/>
      <c r="R1305"/>
      <c r="S1305"/>
      <c r="T1305"/>
      <c r="U1305"/>
    </row>
    <row r="1306" spans="11:21" ht="12.75">
      <c r="K1306"/>
      <c r="L1306"/>
      <c r="M1306"/>
      <c r="N1306"/>
      <c r="O1306"/>
      <c r="P1306"/>
      <c r="Q1306"/>
      <c r="R1306"/>
      <c r="S1306"/>
      <c r="T1306"/>
      <c r="U1306"/>
    </row>
    <row r="1307" spans="11:21" ht="12.75">
      <c r="K1307"/>
      <c r="L1307"/>
      <c r="M1307"/>
      <c r="N1307"/>
      <c r="O1307"/>
      <c r="P1307"/>
      <c r="Q1307"/>
      <c r="R1307"/>
      <c r="S1307"/>
      <c r="T1307"/>
      <c r="U1307"/>
    </row>
    <row r="1308" spans="11:21" ht="12.75">
      <c r="K1308"/>
      <c r="L1308"/>
      <c r="M1308"/>
      <c r="N1308"/>
      <c r="O1308"/>
      <c r="P1308"/>
      <c r="Q1308"/>
      <c r="R1308"/>
      <c r="S1308"/>
      <c r="T1308"/>
      <c r="U1308"/>
    </row>
    <row r="1309" spans="11:21" ht="12.75">
      <c r="K1309"/>
      <c r="L1309"/>
      <c r="M1309"/>
      <c r="N1309"/>
      <c r="O1309"/>
      <c r="P1309"/>
      <c r="Q1309"/>
      <c r="R1309"/>
      <c r="S1309"/>
      <c r="T1309"/>
      <c r="U1309"/>
    </row>
    <row r="1310" spans="11:21" ht="12.75">
      <c r="K1310"/>
      <c r="L1310"/>
      <c r="M1310"/>
      <c r="N1310"/>
      <c r="O1310"/>
      <c r="P1310"/>
      <c r="Q1310"/>
      <c r="R1310"/>
      <c r="S1310"/>
      <c r="T1310"/>
      <c r="U1310"/>
    </row>
    <row r="1311" spans="11:21" ht="12.75">
      <c r="K1311"/>
      <c r="L1311"/>
      <c r="M1311"/>
      <c r="N1311"/>
      <c r="O1311"/>
      <c r="P1311"/>
      <c r="Q1311"/>
      <c r="R1311"/>
      <c r="S1311"/>
      <c r="T1311"/>
      <c r="U1311"/>
    </row>
    <row r="1312" spans="11:21" ht="12.75">
      <c r="K1312"/>
      <c r="L1312"/>
      <c r="M1312"/>
      <c r="N1312"/>
      <c r="O1312"/>
      <c r="P1312"/>
      <c r="Q1312"/>
      <c r="R1312"/>
      <c r="S1312"/>
      <c r="T1312"/>
      <c r="U1312"/>
    </row>
    <row r="1313" spans="11:21" ht="12.75">
      <c r="K1313"/>
      <c r="L1313"/>
      <c r="M1313"/>
      <c r="N1313"/>
      <c r="O1313"/>
      <c r="P1313"/>
      <c r="Q1313"/>
      <c r="R1313"/>
      <c r="S1313"/>
      <c r="T1313"/>
      <c r="U1313"/>
    </row>
    <row r="1314" spans="11:21" ht="12.75">
      <c r="K1314"/>
      <c r="L1314"/>
      <c r="M1314"/>
      <c r="N1314"/>
      <c r="O1314"/>
      <c r="P1314"/>
      <c r="Q1314"/>
      <c r="R1314"/>
      <c r="S1314"/>
      <c r="T1314"/>
      <c r="U1314"/>
    </row>
    <row r="1315" spans="11:21" ht="12.75">
      <c r="K1315"/>
      <c r="L1315"/>
      <c r="M1315"/>
      <c r="N1315"/>
      <c r="O1315"/>
      <c r="P1315"/>
      <c r="Q1315"/>
      <c r="R1315"/>
      <c r="S1315"/>
      <c r="T1315"/>
      <c r="U1315"/>
    </row>
    <row r="1316" spans="11:21" ht="12.75">
      <c r="K1316"/>
      <c r="L1316"/>
      <c r="M1316"/>
      <c r="N1316"/>
      <c r="O1316"/>
      <c r="P1316"/>
      <c r="Q1316"/>
      <c r="R1316"/>
      <c r="S1316"/>
      <c r="T1316"/>
      <c r="U1316"/>
    </row>
    <row r="1317" spans="11:21" ht="12.75">
      <c r="K1317"/>
      <c r="L1317"/>
      <c r="M1317"/>
      <c r="N1317"/>
      <c r="O1317"/>
      <c r="P1317"/>
      <c r="Q1317"/>
      <c r="R1317"/>
      <c r="S1317"/>
      <c r="T1317"/>
      <c r="U1317"/>
    </row>
    <row r="1318" spans="11:21" ht="12.75">
      <c r="K1318"/>
      <c r="L1318"/>
      <c r="M1318"/>
      <c r="N1318"/>
      <c r="O1318"/>
      <c r="P1318"/>
      <c r="Q1318"/>
      <c r="R1318"/>
      <c r="S1318"/>
      <c r="T1318"/>
      <c r="U1318"/>
    </row>
    <row r="1319" spans="11:21" ht="12.75">
      <c r="K1319"/>
      <c r="L1319"/>
      <c r="M1319"/>
      <c r="N1319"/>
      <c r="O1319"/>
      <c r="P1319"/>
      <c r="Q1319"/>
      <c r="R1319"/>
      <c r="S1319"/>
      <c r="T1319"/>
      <c r="U1319"/>
    </row>
    <row r="1320" spans="11:21" ht="12.75">
      <c r="K1320"/>
      <c r="L1320"/>
      <c r="M1320"/>
      <c r="N1320"/>
      <c r="O1320"/>
      <c r="P1320"/>
      <c r="Q1320"/>
      <c r="R1320"/>
      <c r="S1320"/>
      <c r="T1320"/>
      <c r="U1320"/>
    </row>
    <row r="1321" spans="11:21" ht="12.75">
      <c r="K1321"/>
      <c r="L1321"/>
      <c r="M1321"/>
      <c r="N1321"/>
      <c r="O1321"/>
      <c r="P1321"/>
      <c r="Q1321"/>
      <c r="R1321"/>
      <c r="S1321"/>
      <c r="T1321"/>
      <c r="U1321"/>
    </row>
    <row r="1322" spans="11:21" ht="12.75">
      <c r="K1322"/>
      <c r="L1322"/>
      <c r="M1322"/>
      <c r="N1322"/>
      <c r="O1322"/>
      <c r="P1322"/>
      <c r="Q1322"/>
      <c r="R1322"/>
      <c r="S1322"/>
      <c r="T1322"/>
      <c r="U1322"/>
    </row>
    <row r="1323" spans="11:21" ht="12.75">
      <c r="K1323"/>
      <c r="L1323"/>
      <c r="M1323"/>
      <c r="N1323"/>
      <c r="O1323"/>
      <c r="P1323"/>
      <c r="Q1323"/>
      <c r="R1323"/>
      <c r="S1323"/>
      <c r="T1323"/>
      <c r="U1323"/>
    </row>
    <row r="1324" spans="11:21" ht="12.75">
      <c r="K1324"/>
      <c r="L1324"/>
      <c r="M1324"/>
      <c r="N1324"/>
      <c r="O1324"/>
      <c r="P1324"/>
      <c r="Q1324"/>
      <c r="R1324"/>
      <c r="S1324"/>
      <c r="T1324"/>
      <c r="U1324"/>
    </row>
    <row r="1325" spans="11:21" ht="12.75">
      <c r="K1325"/>
      <c r="L1325"/>
      <c r="M1325"/>
      <c r="N1325"/>
      <c r="O1325"/>
      <c r="P1325"/>
      <c r="Q1325"/>
      <c r="R1325"/>
      <c r="S1325"/>
      <c r="T1325"/>
      <c r="U1325"/>
    </row>
    <row r="1326" spans="11:21" ht="12.75">
      <c r="K1326"/>
      <c r="L1326"/>
      <c r="M1326"/>
      <c r="N1326"/>
      <c r="O1326"/>
      <c r="P1326"/>
      <c r="Q1326"/>
      <c r="R1326"/>
      <c r="S1326"/>
      <c r="T1326"/>
      <c r="U1326"/>
    </row>
    <row r="1327" spans="11:21" ht="12.75">
      <c r="K1327"/>
      <c r="L1327"/>
      <c r="M1327"/>
      <c r="N1327"/>
      <c r="O1327"/>
      <c r="P1327"/>
      <c r="Q1327"/>
      <c r="R1327"/>
      <c r="S1327"/>
      <c r="T1327"/>
      <c r="U1327"/>
    </row>
    <row r="1328" spans="11:21" ht="12.75">
      <c r="K1328"/>
      <c r="L1328"/>
      <c r="M1328"/>
      <c r="N1328"/>
      <c r="O1328"/>
      <c r="P1328"/>
      <c r="Q1328"/>
      <c r="R1328"/>
      <c r="S1328"/>
      <c r="T1328"/>
      <c r="U1328"/>
    </row>
    <row r="1329" spans="11:21" ht="12.75">
      <c r="K1329"/>
      <c r="L1329"/>
      <c r="M1329"/>
      <c r="N1329"/>
      <c r="O1329"/>
      <c r="P1329"/>
      <c r="Q1329"/>
      <c r="R1329"/>
      <c r="S1329"/>
      <c r="T1329"/>
      <c r="U1329"/>
    </row>
    <row r="1330" spans="11:21" ht="12.75">
      <c r="K1330"/>
      <c r="L1330"/>
      <c r="M1330"/>
      <c r="N1330"/>
      <c r="O1330"/>
      <c r="P1330"/>
      <c r="Q1330"/>
      <c r="R1330"/>
      <c r="S1330"/>
      <c r="T1330"/>
      <c r="U1330"/>
    </row>
    <row r="1331" spans="11:21" ht="12.75">
      <c r="K1331"/>
      <c r="L1331"/>
      <c r="M1331"/>
      <c r="N1331"/>
      <c r="O1331"/>
      <c r="P1331"/>
      <c r="Q1331"/>
      <c r="R1331"/>
      <c r="S1331"/>
      <c r="T1331"/>
      <c r="U1331"/>
    </row>
    <row r="1332" spans="11:21" ht="12.75">
      <c r="K1332"/>
      <c r="L1332"/>
      <c r="M1332"/>
      <c r="N1332"/>
      <c r="O1332"/>
      <c r="P1332"/>
      <c r="Q1332"/>
      <c r="R1332"/>
      <c r="S1332"/>
      <c r="T1332"/>
      <c r="U1332"/>
    </row>
    <row r="1333" spans="11:21" ht="12.75">
      <c r="K1333"/>
      <c r="L1333"/>
      <c r="M1333"/>
      <c r="N1333"/>
      <c r="O1333"/>
      <c r="P1333"/>
      <c r="Q1333"/>
      <c r="R1333"/>
      <c r="S1333"/>
      <c r="T1333"/>
      <c r="U1333"/>
    </row>
    <row r="1334" spans="11:21" ht="12.75">
      <c r="K1334"/>
      <c r="L1334"/>
      <c r="M1334"/>
      <c r="N1334"/>
      <c r="O1334"/>
      <c r="P1334"/>
      <c r="Q1334"/>
      <c r="R1334"/>
      <c r="S1334"/>
      <c r="T1334"/>
      <c r="U1334"/>
    </row>
    <row r="1335" spans="11:21" ht="12.75">
      <c r="K1335"/>
      <c r="L1335"/>
      <c r="M1335"/>
      <c r="N1335"/>
      <c r="O1335"/>
      <c r="P1335"/>
      <c r="Q1335"/>
      <c r="R1335"/>
      <c r="S1335"/>
      <c r="T1335"/>
      <c r="U1335"/>
    </row>
    <row r="1336" spans="11:21" ht="12.75">
      <c r="K1336"/>
      <c r="L1336"/>
      <c r="M1336"/>
      <c r="N1336"/>
      <c r="O1336"/>
      <c r="P1336"/>
      <c r="Q1336"/>
      <c r="R1336"/>
      <c r="S1336"/>
      <c r="T1336"/>
      <c r="U1336"/>
    </row>
    <row r="1337" spans="11:21" ht="12.75">
      <c r="K1337"/>
      <c r="L1337"/>
      <c r="M1337"/>
      <c r="N1337"/>
      <c r="O1337"/>
      <c r="P1337"/>
      <c r="Q1337"/>
      <c r="R1337"/>
      <c r="S1337"/>
      <c r="T1337"/>
      <c r="U1337"/>
    </row>
    <row r="1338" spans="11:21" ht="12.75">
      <c r="K1338"/>
      <c r="L1338"/>
      <c r="M1338"/>
      <c r="N1338"/>
      <c r="O1338"/>
      <c r="P1338"/>
      <c r="Q1338"/>
      <c r="R1338"/>
      <c r="S1338"/>
      <c r="T1338"/>
      <c r="U1338"/>
    </row>
    <row r="1339" spans="11:21" ht="12.75">
      <c r="K1339"/>
      <c r="L1339"/>
      <c r="M1339"/>
      <c r="N1339"/>
      <c r="O1339"/>
      <c r="P1339"/>
      <c r="Q1339"/>
      <c r="R1339"/>
      <c r="S1339"/>
      <c r="T1339"/>
      <c r="U1339"/>
    </row>
    <row r="1340" spans="11:21" ht="12.75">
      <c r="K1340"/>
      <c r="L1340"/>
      <c r="M1340"/>
      <c r="N1340"/>
      <c r="O1340"/>
      <c r="P1340"/>
      <c r="Q1340"/>
      <c r="R1340"/>
      <c r="S1340"/>
      <c r="T1340"/>
      <c r="U1340"/>
    </row>
    <row r="1341" spans="11:21" ht="12.75">
      <c r="K1341"/>
      <c r="L1341"/>
      <c r="M1341"/>
      <c r="N1341"/>
      <c r="O1341"/>
      <c r="P1341"/>
      <c r="Q1341"/>
      <c r="R1341"/>
      <c r="S1341"/>
      <c r="T1341"/>
      <c r="U1341"/>
    </row>
    <row r="1342" spans="11:21" ht="12.75">
      <c r="K1342"/>
      <c r="L1342"/>
      <c r="M1342"/>
      <c r="N1342"/>
      <c r="O1342"/>
      <c r="P1342"/>
      <c r="Q1342"/>
      <c r="R1342"/>
      <c r="S1342"/>
      <c r="T1342"/>
      <c r="U1342"/>
    </row>
    <row r="1343" spans="11:21" ht="12.75">
      <c r="K1343"/>
      <c r="L1343"/>
      <c r="M1343"/>
      <c r="N1343"/>
      <c r="O1343"/>
      <c r="P1343"/>
      <c r="Q1343"/>
      <c r="R1343"/>
      <c r="S1343"/>
      <c r="T1343"/>
      <c r="U1343"/>
    </row>
    <row r="1344" spans="11:21" ht="12.75">
      <c r="K1344"/>
      <c r="L1344"/>
      <c r="M1344"/>
      <c r="N1344"/>
      <c r="O1344"/>
      <c r="P1344"/>
      <c r="Q1344"/>
      <c r="R1344"/>
      <c r="S1344"/>
      <c r="T1344"/>
      <c r="U1344"/>
    </row>
    <row r="1345" spans="11:21" ht="12.75">
      <c r="K1345"/>
      <c r="L1345"/>
      <c r="M1345"/>
      <c r="N1345"/>
      <c r="O1345"/>
      <c r="P1345"/>
      <c r="Q1345"/>
      <c r="R1345"/>
      <c r="S1345"/>
      <c r="T1345"/>
      <c r="U1345"/>
    </row>
    <row r="1346" spans="11:21" ht="12.75">
      <c r="K1346"/>
      <c r="L1346"/>
      <c r="M1346"/>
      <c r="N1346"/>
      <c r="O1346"/>
      <c r="P1346"/>
      <c r="Q1346"/>
      <c r="R1346"/>
      <c r="S1346"/>
      <c r="T1346"/>
      <c r="U1346"/>
    </row>
    <row r="1347" spans="11:21" ht="12.75">
      <c r="K1347"/>
      <c r="L1347"/>
      <c r="M1347"/>
      <c r="N1347"/>
      <c r="O1347"/>
      <c r="P1347"/>
      <c r="Q1347"/>
      <c r="R1347"/>
      <c r="S1347"/>
      <c r="T1347"/>
      <c r="U1347"/>
    </row>
    <row r="1348" spans="11:21" ht="12.75">
      <c r="K1348"/>
      <c r="L1348"/>
      <c r="M1348"/>
      <c r="N1348"/>
      <c r="O1348"/>
      <c r="P1348"/>
      <c r="Q1348"/>
      <c r="R1348"/>
      <c r="S1348"/>
      <c r="T1348"/>
      <c r="U1348"/>
    </row>
    <row r="1349" spans="11:21" ht="12.75">
      <c r="K1349"/>
      <c r="L1349"/>
      <c r="M1349"/>
      <c r="N1349"/>
      <c r="O1349"/>
      <c r="P1349"/>
      <c r="Q1349"/>
      <c r="R1349"/>
      <c r="S1349"/>
      <c r="T1349"/>
      <c r="U1349"/>
    </row>
    <row r="1350" spans="11:21" ht="12.75">
      <c r="K1350"/>
      <c r="L1350"/>
      <c r="M1350"/>
      <c r="N1350"/>
      <c r="O1350"/>
      <c r="P1350"/>
      <c r="Q1350"/>
      <c r="R1350"/>
      <c r="S1350"/>
      <c r="T1350"/>
      <c r="U1350"/>
    </row>
    <row r="1351" spans="11:21" ht="12.75">
      <c r="K1351"/>
      <c r="L1351"/>
      <c r="M1351"/>
      <c r="N1351"/>
      <c r="O1351"/>
      <c r="P1351"/>
      <c r="Q1351"/>
      <c r="R1351"/>
      <c r="S1351"/>
      <c r="T1351"/>
      <c r="U1351"/>
    </row>
    <row r="1352" spans="11:21" ht="12.75">
      <c r="K1352"/>
      <c r="L1352"/>
      <c r="M1352"/>
      <c r="N1352"/>
      <c r="O1352"/>
      <c r="P1352"/>
      <c r="Q1352"/>
      <c r="R1352"/>
      <c r="S1352"/>
      <c r="T1352"/>
      <c r="U1352"/>
    </row>
    <row r="1353" spans="11:21" ht="12.75">
      <c r="K1353"/>
      <c r="L1353"/>
      <c r="M1353"/>
      <c r="N1353"/>
      <c r="O1353"/>
      <c r="P1353"/>
      <c r="Q1353"/>
      <c r="R1353"/>
      <c r="S1353"/>
      <c r="T1353"/>
      <c r="U1353"/>
    </row>
    <row r="1354" spans="11:21" ht="12.75">
      <c r="K1354"/>
      <c r="L1354"/>
      <c r="M1354"/>
      <c r="N1354"/>
      <c r="O1354"/>
      <c r="P1354"/>
      <c r="Q1354"/>
      <c r="R1354"/>
      <c r="S1354"/>
      <c r="T1354"/>
      <c r="U1354"/>
    </row>
    <row r="1355" spans="11:21" ht="12.75">
      <c r="K1355"/>
      <c r="L1355"/>
      <c r="M1355"/>
      <c r="N1355"/>
      <c r="O1355"/>
      <c r="P1355"/>
      <c r="Q1355"/>
      <c r="R1355"/>
      <c r="S1355"/>
      <c r="T1355"/>
      <c r="U1355"/>
    </row>
    <row r="1356" spans="11:21" ht="12.75">
      <c r="K1356"/>
      <c r="L1356"/>
      <c r="M1356"/>
      <c r="N1356"/>
      <c r="O1356"/>
      <c r="P1356"/>
      <c r="Q1356"/>
      <c r="R1356"/>
      <c r="S1356"/>
      <c r="T1356"/>
      <c r="U1356"/>
    </row>
    <row r="1357" spans="11:21" ht="12.75">
      <c r="K1357"/>
      <c r="L1357"/>
      <c r="M1357"/>
      <c r="N1357"/>
      <c r="O1357"/>
      <c r="P1357"/>
      <c r="Q1357"/>
      <c r="R1357"/>
      <c r="S1357"/>
      <c r="T1357"/>
      <c r="U1357"/>
    </row>
    <row r="1358" spans="11:21" ht="12.75">
      <c r="K1358"/>
      <c r="L1358"/>
      <c r="M1358"/>
      <c r="N1358"/>
      <c r="O1358"/>
      <c r="P1358"/>
      <c r="Q1358"/>
      <c r="R1358"/>
      <c r="S1358"/>
      <c r="T1358"/>
      <c r="U1358"/>
    </row>
    <row r="1359" spans="11:21" ht="12.75">
      <c r="K1359"/>
      <c r="L1359"/>
      <c r="M1359"/>
      <c r="N1359"/>
      <c r="O1359"/>
      <c r="P1359"/>
      <c r="Q1359"/>
      <c r="R1359"/>
      <c r="S1359"/>
      <c r="T1359"/>
      <c r="U1359"/>
    </row>
    <row r="1360" spans="11:21" ht="12.75">
      <c r="K1360"/>
      <c r="L1360"/>
      <c r="M1360"/>
      <c r="N1360"/>
      <c r="O1360"/>
      <c r="P1360"/>
      <c r="Q1360"/>
      <c r="R1360"/>
      <c r="S1360"/>
      <c r="T1360"/>
      <c r="U1360"/>
    </row>
    <row r="1361" spans="11:21" ht="12.75">
      <c r="K1361"/>
      <c r="L1361"/>
      <c r="M1361"/>
      <c r="N1361"/>
      <c r="O1361"/>
      <c r="P1361"/>
      <c r="Q1361"/>
      <c r="R1361"/>
      <c r="S1361"/>
      <c r="T1361"/>
      <c r="U1361"/>
    </row>
    <row r="1362" spans="11:21" ht="12.75">
      <c r="K1362"/>
      <c r="L1362"/>
      <c r="M1362"/>
      <c r="N1362"/>
      <c r="O1362"/>
      <c r="P1362"/>
      <c r="Q1362"/>
      <c r="R1362"/>
      <c r="S1362"/>
      <c r="T1362"/>
      <c r="U1362"/>
    </row>
    <row r="1363" spans="11:21" ht="12.75">
      <c r="K1363"/>
      <c r="L1363"/>
      <c r="M1363"/>
      <c r="N1363"/>
      <c r="O1363"/>
      <c r="P1363"/>
      <c r="Q1363"/>
      <c r="R1363"/>
      <c r="S1363"/>
      <c r="T1363"/>
      <c r="U1363"/>
    </row>
    <row r="1364" spans="11:21" ht="12.75">
      <c r="K1364"/>
      <c r="L1364"/>
      <c r="M1364"/>
      <c r="N1364"/>
      <c r="O1364"/>
      <c r="P1364"/>
      <c r="Q1364"/>
      <c r="R1364"/>
      <c r="S1364"/>
      <c r="T1364"/>
      <c r="U1364"/>
    </row>
    <row r="1365" spans="11:21" ht="12.75">
      <c r="K1365"/>
      <c r="L1365"/>
      <c r="M1365"/>
      <c r="N1365"/>
      <c r="O1365"/>
      <c r="P1365"/>
      <c r="Q1365"/>
      <c r="R1365"/>
      <c r="S1365"/>
      <c r="T1365"/>
      <c r="U1365"/>
    </row>
    <row r="1366" spans="11:21" ht="12.75">
      <c r="K1366"/>
      <c r="L1366"/>
      <c r="M1366"/>
      <c r="N1366"/>
      <c r="O1366"/>
      <c r="P1366"/>
      <c r="Q1366"/>
      <c r="R1366"/>
      <c r="S1366"/>
      <c r="T1366"/>
      <c r="U1366"/>
    </row>
    <row r="1367" spans="11:21" ht="12.75">
      <c r="K1367"/>
      <c r="L1367"/>
      <c r="M1367"/>
      <c r="N1367"/>
      <c r="O1367"/>
      <c r="P1367"/>
      <c r="Q1367"/>
      <c r="R1367"/>
      <c r="S1367"/>
      <c r="T1367"/>
      <c r="U1367"/>
    </row>
    <row r="1368" spans="11:21" ht="12.75">
      <c r="K1368"/>
      <c r="L1368"/>
      <c r="M1368"/>
      <c r="N1368"/>
      <c r="O1368"/>
      <c r="P1368"/>
      <c r="Q1368"/>
      <c r="R1368"/>
      <c r="S1368"/>
      <c r="T1368"/>
      <c r="U1368"/>
    </row>
    <row r="1369" spans="11:21" ht="12.75">
      <c r="K1369"/>
      <c r="L1369"/>
      <c r="M1369"/>
      <c r="N1369"/>
      <c r="O1369"/>
      <c r="P1369"/>
      <c r="Q1369"/>
      <c r="R1369"/>
      <c r="S1369"/>
      <c r="T1369"/>
      <c r="U1369"/>
    </row>
    <row r="1370" spans="11:21" ht="12.75">
      <c r="K1370"/>
      <c r="L1370"/>
      <c r="M1370"/>
      <c r="N1370"/>
      <c r="O1370"/>
      <c r="P1370"/>
      <c r="Q1370"/>
      <c r="R1370"/>
      <c r="S1370"/>
      <c r="T1370"/>
      <c r="U1370"/>
    </row>
    <row r="1371" spans="11:21" ht="12.75">
      <c r="K1371"/>
      <c r="L1371"/>
      <c r="M1371"/>
      <c r="N1371"/>
      <c r="O1371"/>
      <c r="P1371"/>
      <c r="Q1371"/>
      <c r="R1371"/>
      <c r="S1371"/>
      <c r="T1371"/>
      <c r="U1371"/>
    </row>
    <row r="1372" spans="11:21" ht="12.75">
      <c r="K1372"/>
      <c r="L1372"/>
      <c r="M1372"/>
      <c r="N1372"/>
      <c r="O1372"/>
      <c r="P1372"/>
      <c r="Q1372"/>
      <c r="R1372"/>
      <c r="S1372"/>
      <c r="T1372"/>
      <c r="U1372"/>
    </row>
    <row r="1373" spans="11:21" ht="12.75">
      <c r="K1373"/>
      <c r="L1373"/>
      <c r="M1373"/>
      <c r="N1373"/>
      <c r="O1373"/>
      <c r="P1373"/>
      <c r="Q1373"/>
      <c r="R1373"/>
      <c r="S1373"/>
      <c r="T1373"/>
      <c r="U1373"/>
    </row>
    <row r="1374" spans="11:21" ht="12.75">
      <c r="K1374"/>
      <c r="L1374"/>
      <c r="M1374"/>
      <c r="N1374"/>
      <c r="O1374"/>
      <c r="P1374"/>
      <c r="Q1374"/>
      <c r="R1374"/>
      <c r="S1374"/>
      <c r="T1374"/>
      <c r="U1374"/>
    </row>
    <row r="1375" spans="11:21" ht="12.75">
      <c r="K1375"/>
      <c r="L1375"/>
      <c r="M1375"/>
      <c r="N1375"/>
      <c r="O1375"/>
      <c r="P1375"/>
      <c r="Q1375"/>
      <c r="R1375"/>
      <c r="S1375"/>
      <c r="T1375"/>
      <c r="U1375"/>
    </row>
    <row r="1376" spans="11:21" ht="12.75">
      <c r="K1376"/>
      <c r="L1376"/>
      <c r="M1376"/>
      <c r="N1376"/>
      <c r="O1376"/>
      <c r="P1376"/>
      <c r="Q1376"/>
      <c r="R1376"/>
      <c r="S1376"/>
      <c r="T1376"/>
      <c r="U1376"/>
    </row>
    <row r="1377" spans="11:21" ht="12.75">
      <c r="K1377"/>
      <c r="L1377"/>
      <c r="M1377"/>
      <c r="N1377"/>
      <c r="O1377"/>
      <c r="P1377"/>
      <c r="Q1377"/>
      <c r="R1377"/>
      <c r="S1377"/>
      <c r="T1377"/>
      <c r="U1377"/>
    </row>
    <row r="1378" spans="11:21" ht="12.75">
      <c r="K1378"/>
      <c r="L1378"/>
      <c r="M1378"/>
      <c r="N1378"/>
      <c r="O1378"/>
      <c r="P1378"/>
      <c r="Q1378"/>
      <c r="R1378"/>
      <c r="S1378"/>
      <c r="T1378"/>
      <c r="U1378"/>
    </row>
    <row r="1379" spans="11:21" ht="12.75">
      <c r="K1379"/>
      <c r="L1379"/>
      <c r="M1379"/>
      <c r="N1379"/>
      <c r="O1379"/>
      <c r="P1379"/>
      <c r="Q1379"/>
      <c r="R1379"/>
      <c r="S1379"/>
      <c r="T1379"/>
      <c r="U1379"/>
    </row>
    <row r="1380" spans="11:21" ht="12.75">
      <c r="K1380"/>
      <c r="L1380"/>
      <c r="M1380"/>
      <c r="N1380"/>
      <c r="O1380"/>
      <c r="P1380"/>
      <c r="Q1380"/>
      <c r="R1380"/>
      <c r="S1380"/>
      <c r="T1380"/>
      <c r="U1380"/>
    </row>
    <row r="1381" spans="11:21" ht="12.75">
      <c r="K1381"/>
      <c r="L1381"/>
      <c r="M1381"/>
      <c r="N1381"/>
      <c r="O1381"/>
      <c r="P1381"/>
      <c r="Q1381"/>
      <c r="R1381"/>
      <c r="S1381"/>
      <c r="T1381"/>
      <c r="U1381"/>
    </row>
    <row r="1382" spans="11:21" ht="12.75">
      <c r="K1382"/>
      <c r="L1382"/>
      <c r="M1382"/>
      <c r="N1382"/>
      <c r="O1382"/>
      <c r="P1382"/>
      <c r="Q1382"/>
      <c r="R1382"/>
      <c r="S1382"/>
      <c r="T1382"/>
      <c r="U1382"/>
    </row>
    <row r="1383" spans="11:21" ht="12.75">
      <c r="K1383"/>
      <c r="L1383"/>
      <c r="M1383"/>
      <c r="N1383"/>
      <c r="O1383"/>
      <c r="P1383"/>
      <c r="Q1383"/>
      <c r="R1383"/>
      <c r="S1383"/>
      <c r="T1383"/>
      <c r="U1383"/>
    </row>
    <row r="1384" spans="11:21" ht="12.75">
      <c r="K1384"/>
      <c r="L1384"/>
      <c r="M1384"/>
      <c r="N1384"/>
      <c r="O1384"/>
      <c r="P1384"/>
      <c r="Q1384"/>
      <c r="R1384"/>
      <c r="S1384"/>
      <c r="T1384"/>
      <c r="U1384"/>
    </row>
    <row r="1385" spans="11:21" ht="12.75">
      <c r="K1385"/>
      <c r="L1385"/>
      <c r="M1385"/>
      <c r="N1385"/>
      <c r="O1385"/>
      <c r="P1385"/>
      <c r="Q1385"/>
      <c r="R1385"/>
      <c r="S1385"/>
      <c r="T1385"/>
      <c r="U1385"/>
    </row>
    <row r="1386" spans="11:21" ht="12.75">
      <c r="K1386"/>
      <c r="L1386"/>
      <c r="M1386"/>
      <c r="N1386"/>
      <c r="O1386"/>
      <c r="P1386"/>
      <c r="Q1386"/>
      <c r="R1386"/>
      <c r="S1386"/>
      <c r="T1386"/>
      <c r="U1386"/>
    </row>
    <row r="1387" spans="11:21" ht="12.75">
      <c r="K1387"/>
      <c r="L1387"/>
      <c r="M1387"/>
      <c r="N1387"/>
      <c r="O1387"/>
      <c r="P1387"/>
      <c r="Q1387"/>
      <c r="R1387"/>
      <c r="S1387"/>
      <c r="T1387"/>
      <c r="U1387"/>
    </row>
    <row r="1388" spans="11:21" ht="12.75">
      <c r="K1388"/>
      <c r="L1388"/>
      <c r="M1388"/>
      <c r="N1388"/>
      <c r="O1388"/>
      <c r="P1388"/>
      <c r="Q1388"/>
      <c r="R1388"/>
      <c r="S1388"/>
      <c r="T1388"/>
      <c r="U1388"/>
    </row>
    <row r="1389" spans="11:21" ht="12.75">
      <c r="K1389"/>
      <c r="L1389"/>
      <c r="M1389"/>
      <c r="N1389"/>
      <c r="O1389"/>
      <c r="P1389"/>
      <c r="Q1389"/>
      <c r="R1389"/>
      <c r="S1389"/>
      <c r="T1389"/>
      <c r="U1389"/>
    </row>
    <row r="1390" spans="11:21" ht="12.75">
      <c r="K1390"/>
      <c r="L1390"/>
      <c r="M1390"/>
      <c r="N1390"/>
      <c r="O1390"/>
      <c r="P1390"/>
      <c r="Q1390"/>
      <c r="R1390"/>
      <c r="S1390"/>
      <c r="T1390"/>
      <c r="U1390"/>
    </row>
    <row r="1391" spans="11:21" ht="12.75">
      <c r="K1391"/>
      <c r="L1391"/>
      <c r="M1391"/>
      <c r="N1391"/>
      <c r="O1391"/>
      <c r="P1391"/>
      <c r="Q1391"/>
      <c r="R1391"/>
      <c r="S1391"/>
      <c r="T1391"/>
      <c r="U1391"/>
    </row>
    <row r="1392" spans="11:21" ht="12.75">
      <c r="K1392"/>
      <c r="L1392"/>
      <c r="M1392"/>
      <c r="N1392"/>
      <c r="O1392"/>
      <c r="P1392"/>
      <c r="Q1392"/>
      <c r="R1392"/>
      <c r="S1392"/>
      <c r="T1392"/>
      <c r="U1392"/>
    </row>
    <row r="1393" spans="11:21" ht="12.75">
      <c r="K1393"/>
      <c r="L1393"/>
      <c r="M1393"/>
      <c r="N1393"/>
      <c r="O1393"/>
      <c r="P1393"/>
      <c r="Q1393"/>
      <c r="R1393"/>
      <c r="S1393"/>
      <c r="T1393"/>
      <c r="U1393"/>
    </row>
    <row r="1394" spans="11:21" ht="12.75">
      <c r="K1394"/>
      <c r="L1394"/>
      <c r="M1394"/>
      <c r="N1394"/>
      <c r="O1394"/>
      <c r="P1394"/>
      <c r="Q1394"/>
      <c r="R1394"/>
      <c r="S1394"/>
      <c r="T1394"/>
      <c r="U1394"/>
    </row>
    <row r="1395" spans="11:21" ht="12.75">
      <c r="K1395"/>
      <c r="L1395"/>
      <c r="M1395"/>
      <c r="N1395"/>
      <c r="O1395"/>
      <c r="P1395"/>
      <c r="Q1395"/>
      <c r="R1395"/>
      <c r="S1395"/>
      <c r="T1395"/>
      <c r="U1395"/>
    </row>
    <row r="1396" spans="11:21" ht="12.75">
      <c r="K1396"/>
      <c r="L1396"/>
      <c r="M1396"/>
      <c r="N1396"/>
      <c r="O1396"/>
      <c r="P1396"/>
      <c r="Q1396"/>
      <c r="R1396"/>
      <c r="S1396"/>
      <c r="T1396"/>
      <c r="U1396"/>
    </row>
    <row r="1397" spans="11:21" ht="12.75">
      <c r="K1397"/>
      <c r="L1397"/>
      <c r="M1397"/>
      <c r="N1397"/>
      <c r="O1397"/>
      <c r="P1397"/>
      <c r="Q1397"/>
      <c r="R1397"/>
      <c r="S1397"/>
      <c r="T1397"/>
      <c r="U1397"/>
    </row>
    <row r="1398" spans="11:21" ht="12.75">
      <c r="K1398"/>
      <c r="L1398"/>
      <c r="M1398"/>
      <c r="N1398"/>
      <c r="O1398"/>
      <c r="P1398"/>
      <c r="Q1398"/>
      <c r="R1398"/>
      <c r="S1398"/>
      <c r="T1398"/>
      <c r="U1398"/>
    </row>
    <row r="1399" spans="11:21" ht="12.75">
      <c r="K1399"/>
      <c r="L1399"/>
      <c r="M1399"/>
      <c r="N1399"/>
      <c r="O1399"/>
      <c r="P1399"/>
      <c r="Q1399"/>
      <c r="R1399"/>
      <c r="S1399"/>
      <c r="T1399"/>
      <c r="U1399"/>
    </row>
    <row r="1400" spans="11:21" ht="12.75">
      <c r="K1400"/>
      <c r="L1400"/>
      <c r="M1400"/>
      <c r="N1400"/>
      <c r="O1400"/>
      <c r="P1400"/>
      <c r="Q1400"/>
      <c r="R1400"/>
      <c r="S1400"/>
      <c r="T1400"/>
      <c r="U1400"/>
    </row>
    <row r="1401" spans="11:21" ht="12.75">
      <c r="K1401"/>
      <c r="L1401"/>
      <c r="M1401"/>
      <c r="N1401"/>
      <c r="O1401"/>
      <c r="P1401"/>
      <c r="Q1401"/>
      <c r="R1401"/>
      <c r="S1401"/>
      <c r="T1401"/>
      <c r="U1401"/>
    </row>
    <row r="1402" spans="11:21" ht="12.75">
      <c r="K1402"/>
      <c r="L1402"/>
      <c r="M1402"/>
      <c r="N1402"/>
      <c r="O1402"/>
      <c r="P1402"/>
      <c r="Q1402"/>
      <c r="R1402"/>
      <c r="S1402"/>
      <c r="T1402"/>
      <c r="U1402"/>
    </row>
    <row r="1403" spans="11:21" ht="12.75">
      <c r="K1403"/>
      <c r="L1403"/>
      <c r="M1403"/>
      <c r="N1403"/>
      <c r="O1403"/>
      <c r="P1403"/>
      <c r="Q1403"/>
      <c r="R1403"/>
      <c r="S1403"/>
      <c r="T1403"/>
      <c r="U1403"/>
    </row>
    <row r="1404" spans="11:21" ht="12.75">
      <c r="K1404"/>
      <c r="L1404"/>
      <c r="M1404"/>
      <c r="N1404"/>
      <c r="O1404"/>
      <c r="P1404"/>
      <c r="Q1404"/>
      <c r="R1404"/>
      <c r="S1404"/>
      <c r="T1404"/>
      <c r="U1404"/>
    </row>
    <row r="1405" spans="11:21" ht="12.75">
      <c r="K1405"/>
      <c r="L1405"/>
      <c r="M1405"/>
      <c r="N1405"/>
      <c r="O1405"/>
      <c r="P1405"/>
      <c r="Q1405"/>
      <c r="R1405"/>
      <c r="S1405"/>
      <c r="T1405"/>
      <c r="U1405"/>
    </row>
    <row r="1406" spans="11:21" ht="12.75">
      <c r="K1406"/>
      <c r="L1406"/>
      <c r="M1406"/>
      <c r="N1406"/>
      <c r="O1406"/>
      <c r="P1406"/>
      <c r="Q1406"/>
      <c r="R1406"/>
      <c r="S1406"/>
      <c r="T1406"/>
      <c r="U1406"/>
    </row>
    <row r="1407" spans="11:21" ht="12.75">
      <c r="K1407"/>
      <c r="L1407"/>
      <c r="M1407"/>
      <c r="N1407"/>
      <c r="O1407"/>
      <c r="P1407"/>
      <c r="Q1407"/>
      <c r="R1407"/>
      <c r="S1407"/>
      <c r="T1407"/>
      <c r="U1407"/>
    </row>
    <row r="1408" spans="11:21" ht="12.75">
      <c r="K1408"/>
      <c r="L1408"/>
      <c r="M1408"/>
      <c r="N1408"/>
      <c r="O1408"/>
      <c r="P1408"/>
      <c r="Q1408"/>
      <c r="R1408"/>
      <c r="S1408"/>
      <c r="T1408"/>
      <c r="U1408"/>
    </row>
    <row r="1409" spans="11:21" ht="12.75">
      <c r="K1409"/>
      <c r="L1409"/>
      <c r="M1409"/>
      <c r="N1409"/>
      <c r="O1409"/>
      <c r="P1409"/>
      <c r="Q1409"/>
      <c r="R1409"/>
      <c r="S1409"/>
      <c r="T1409"/>
      <c r="U1409"/>
    </row>
    <row r="1410" spans="11:21" ht="12.75">
      <c r="K1410"/>
      <c r="L1410"/>
      <c r="M1410"/>
      <c r="N1410"/>
      <c r="O1410"/>
      <c r="P1410"/>
      <c r="Q1410"/>
      <c r="R1410"/>
      <c r="S1410"/>
      <c r="T1410"/>
      <c r="U1410"/>
    </row>
    <row r="1411" spans="11:21" ht="12.75">
      <c r="K1411"/>
      <c r="L1411"/>
      <c r="M1411"/>
      <c r="N1411"/>
      <c r="O1411"/>
      <c r="P1411"/>
      <c r="Q1411"/>
      <c r="R1411"/>
      <c r="S1411"/>
      <c r="T1411"/>
      <c r="U1411"/>
    </row>
    <row r="1412" spans="11:21" ht="12.75">
      <c r="K1412"/>
      <c r="L1412"/>
      <c r="M1412"/>
      <c r="N1412"/>
      <c r="O1412"/>
      <c r="P1412"/>
      <c r="Q1412"/>
      <c r="R1412"/>
      <c r="S1412"/>
      <c r="T1412"/>
      <c r="U1412"/>
    </row>
    <row r="1413" spans="11:21" ht="12.75">
      <c r="K1413"/>
      <c r="L1413"/>
      <c r="M1413"/>
      <c r="N1413"/>
      <c r="O1413"/>
      <c r="P1413"/>
      <c r="Q1413"/>
      <c r="R1413"/>
      <c r="S1413"/>
      <c r="T1413"/>
      <c r="U1413"/>
    </row>
    <row r="1414" spans="11:21" ht="12.75">
      <c r="K1414"/>
      <c r="L1414"/>
      <c r="M1414"/>
      <c r="N1414"/>
      <c r="O1414"/>
      <c r="P1414"/>
      <c r="Q1414"/>
      <c r="R1414"/>
      <c r="S1414"/>
      <c r="T1414"/>
      <c r="U1414"/>
    </row>
    <row r="1415" spans="11:21" ht="12.75">
      <c r="K1415"/>
      <c r="L1415"/>
      <c r="M1415"/>
      <c r="N1415"/>
      <c r="O1415"/>
      <c r="P1415"/>
      <c r="Q1415"/>
      <c r="R1415"/>
      <c r="S1415"/>
      <c r="T1415"/>
      <c r="U1415"/>
    </row>
    <row r="1416" spans="11:21" ht="12.75">
      <c r="K1416"/>
      <c r="L1416"/>
      <c r="M1416"/>
      <c r="N1416"/>
      <c r="O1416"/>
      <c r="P1416"/>
      <c r="Q1416"/>
      <c r="R1416"/>
      <c r="S1416"/>
      <c r="T1416"/>
      <c r="U1416"/>
    </row>
    <row r="1417" spans="11:21" ht="12.75">
      <c r="K1417"/>
      <c r="L1417"/>
      <c r="M1417"/>
      <c r="N1417"/>
      <c r="O1417"/>
      <c r="P1417"/>
      <c r="Q1417"/>
      <c r="R1417"/>
      <c r="S1417"/>
      <c r="T1417"/>
      <c r="U1417"/>
    </row>
    <row r="1418" spans="11:21" ht="12.75">
      <c r="K1418"/>
      <c r="L1418"/>
      <c r="M1418"/>
      <c r="N1418"/>
      <c r="O1418"/>
      <c r="P1418"/>
      <c r="Q1418"/>
      <c r="R1418"/>
      <c r="S1418"/>
      <c r="T1418"/>
      <c r="U1418"/>
    </row>
    <row r="1419" spans="11:21" ht="12.75">
      <c r="K1419"/>
      <c r="L1419"/>
      <c r="M1419"/>
      <c r="N1419"/>
      <c r="O1419"/>
      <c r="P1419"/>
      <c r="Q1419"/>
      <c r="R1419"/>
      <c r="S1419"/>
      <c r="T1419"/>
      <c r="U1419"/>
    </row>
    <row r="1420" spans="11:21" ht="12.75">
      <c r="K1420"/>
      <c r="L1420"/>
      <c r="M1420"/>
      <c r="N1420"/>
      <c r="O1420"/>
      <c r="P1420"/>
      <c r="Q1420"/>
      <c r="R1420"/>
      <c r="S1420"/>
      <c r="T1420"/>
      <c r="U1420"/>
    </row>
    <row r="1421" spans="11:21" ht="12.75">
      <c r="K1421"/>
      <c r="L1421"/>
      <c r="M1421"/>
      <c r="N1421"/>
      <c r="O1421"/>
      <c r="P1421"/>
      <c r="Q1421"/>
      <c r="R1421"/>
      <c r="S1421"/>
      <c r="T1421"/>
      <c r="U1421"/>
    </row>
    <row r="1422" spans="11:21" ht="12.75">
      <c r="K1422"/>
      <c r="L1422"/>
      <c r="M1422"/>
      <c r="N1422"/>
      <c r="O1422"/>
      <c r="P1422"/>
      <c r="Q1422"/>
      <c r="R1422"/>
      <c r="S1422"/>
      <c r="T1422"/>
      <c r="U1422"/>
    </row>
    <row r="1423" spans="11:21" ht="12.75">
      <c r="K1423"/>
      <c r="L1423"/>
      <c r="M1423"/>
      <c r="N1423"/>
      <c r="O1423"/>
      <c r="P1423"/>
      <c r="Q1423"/>
      <c r="R1423"/>
      <c r="S1423"/>
      <c r="T1423"/>
      <c r="U1423"/>
    </row>
    <row r="1424" spans="11:21" ht="12.75">
      <c r="K1424"/>
      <c r="L1424"/>
      <c r="M1424"/>
      <c r="N1424"/>
      <c r="O1424"/>
      <c r="P1424"/>
      <c r="Q1424"/>
      <c r="R1424"/>
      <c r="S1424"/>
      <c r="T1424"/>
      <c r="U1424"/>
    </row>
    <row r="1425" spans="11:21" ht="12.75">
      <c r="K1425"/>
      <c r="L1425"/>
      <c r="M1425"/>
      <c r="N1425"/>
      <c r="O1425"/>
      <c r="P1425"/>
      <c r="Q1425"/>
      <c r="R1425"/>
      <c r="S1425"/>
      <c r="T1425"/>
      <c r="U1425"/>
    </row>
    <row r="1426" spans="11:21" ht="12.75">
      <c r="K1426"/>
      <c r="L1426"/>
      <c r="M1426"/>
      <c r="N1426"/>
      <c r="O1426"/>
      <c r="P1426"/>
      <c r="Q1426"/>
      <c r="R1426"/>
      <c r="S1426"/>
      <c r="T1426"/>
      <c r="U1426"/>
    </row>
    <row r="1427" spans="11:21" ht="12.75">
      <c r="K1427"/>
      <c r="L1427"/>
      <c r="M1427"/>
      <c r="N1427"/>
      <c r="O1427"/>
      <c r="P1427"/>
      <c r="Q1427"/>
      <c r="R1427"/>
      <c r="S1427"/>
      <c r="T1427"/>
      <c r="U1427"/>
    </row>
    <row r="1428" spans="11:21" ht="12.75">
      <c r="K1428"/>
      <c r="L1428"/>
      <c r="M1428"/>
      <c r="N1428"/>
      <c r="O1428"/>
      <c r="P1428"/>
      <c r="Q1428"/>
      <c r="R1428"/>
      <c r="S1428"/>
      <c r="T1428"/>
      <c r="U1428"/>
    </row>
    <row r="1429" spans="11:21" ht="12.75">
      <c r="K1429"/>
      <c r="L1429"/>
      <c r="M1429"/>
      <c r="N1429"/>
      <c r="O1429"/>
      <c r="P1429"/>
      <c r="Q1429"/>
      <c r="R1429"/>
      <c r="S1429"/>
      <c r="T1429"/>
      <c r="U1429"/>
    </row>
    <row r="1430" spans="11:21" ht="12.75">
      <c r="K1430"/>
      <c r="L1430"/>
      <c r="M1430"/>
      <c r="N1430"/>
      <c r="O1430"/>
      <c r="P1430"/>
      <c r="Q1430"/>
      <c r="R1430"/>
      <c r="S1430"/>
      <c r="T1430"/>
      <c r="U1430"/>
    </row>
    <row r="1431" spans="11:21" ht="12.75">
      <c r="K1431"/>
      <c r="L1431"/>
      <c r="M1431"/>
      <c r="N1431"/>
      <c r="O1431"/>
      <c r="P1431"/>
      <c r="Q1431"/>
      <c r="R1431"/>
      <c r="S1431"/>
      <c r="T1431"/>
      <c r="U1431"/>
    </row>
    <row r="1432" spans="11:21" ht="12.75">
      <c r="K1432"/>
      <c r="L1432"/>
      <c r="M1432"/>
      <c r="N1432"/>
      <c r="O1432"/>
      <c r="P1432"/>
      <c r="Q1432"/>
      <c r="R1432"/>
      <c r="S1432"/>
      <c r="T1432"/>
      <c r="U1432"/>
    </row>
    <row r="1433" spans="11:21" ht="12.75">
      <c r="K1433"/>
      <c r="L1433"/>
      <c r="M1433"/>
      <c r="N1433"/>
      <c r="O1433"/>
      <c r="P1433"/>
      <c r="Q1433"/>
      <c r="R1433"/>
      <c r="S1433"/>
      <c r="T1433"/>
      <c r="U1433"/>
    </row>
    <row r="1434" spans="11:21" ht="12.75">
      <c r="K1434"/>
      <c r="L1434"/>
      <c r="M1434"/>
      <c r="N1434"/>
      <c r="O1434"/>
      <c r="P1434"/>
      <c r="Q1434"/>
      <c r="R1434"/>
      <c r="S1434"/>
      <c r="T1434"/>
      <c r="U1434"/>
    </row>
    <row r="1435" spans="11:21" ht="12.75">
      <c r="K1435"/>
      <c r="L1435"/>
      <c r="M1435"/>
      <c r="N1435"/>
      <c r="O1435"/>
      <c r="P1435"/>
      <c r="Q1435"/>
      <c r="R1435"/>
      <c r="S1435"/>
      <c r="T1435"/>
      <c r="U1435"/>
    </row>
    <row r="1436" spans="11:21" ht="12.75">
      <c r="K1436"/>
      <c r="L1436"/>
      <c r="M1436"/>
      <c r="N1436"/>
      <c r="O1436"/>
      <c r="P1436"/>
      <c r="Q1436"/>
      <c r="R1436"/>
      <c r="S1436"/>
      <c r="T1436"/>
      <c r="U1436"/>
    </row>
    <row r="1437" spans="11:21" ht="12.75">
      <c r="K1437"/>
      <c r="L1437"/>
      <c r="M1437"/>
      <c r="N1437"/>
      <c r="O1437"/>
      <c r="P1437"/>
      <c r="Q1437"/>
      <c r="R1437"/>
      <c r="S1437"/>
      <c r="T1437"/>
      <c r="U1437"/>
    </row>
    <row r="1438" spans="11:21" ht="12.75">
      <c r="K1438"/>
      <c r="L1438"/>
      <c r="M1438"/>
      <c r="N1438"/>
      <c r="O1438"/>
      <c r="P1438"/>
      <c r="Q1438"/>
      <c r="R1438"/>
      <c r="S1438"/>
      <c r="T1438"/>
      <c r="U1438"/>
    </row>
    <row r="1439" spans="11:21" ht="12.75">
      <c r="K1439"/>
      <c r="L1439"/>
      <c r="M1439"/>
      <c r="N1439"/>
      <c r="O1439"/>
      <c r="P1439"/>
      <c r="Q1439"/>
      <c r="R1439"/>
      <c r="S1439"/>
      <c r="T1439"/>
      <c r="U1439"/>
    </row>
    <row r="1440" spans="11:21" ht="12.75">
      <c r="K1440"/>
      <c r="L1440"/>
      <c r="M1440"/>
      <c r="N1440"/>
      <c r="O1440"/>
      <c r="P1440"/>
      <c r="Q1440"/>
      <c r="R1440"/>
      <c r="S1440"/>
      <c r="T1440"/>
      <c r="U1440"/>
    </row>
    <row r="1441" spans="11:21" ht="12.75">
      <c r="K1441"/>
      <c r="L1441"/>
      <c r="M1441"/>
      <c r="N1441"/>
      <c r="O1441"/>
      <c r="P1441"/>
      <c r="Q1441"/>
      <c r="R1441"/>
      <c r="S1441"/>
      <c r="T1441"/>
      <c r="U1441"/>
    </row>
    <row r="1442" spans="11:21" ht="12.75">
      <c r="K1442"/>
      <c r="L1442"/>
      <c r="M1442"/>
      <c r="N1442"/>
      <c r="O1442"/>
      <c r="P1442"/>
      <c r="Q1442"/>
      <c r="R1442"/>
      <c r="S1442"/>
      <c r="T1442"/>
      <c r="U1442"/>
    </row>
    <row r="1443" spans="11:21" ht="12.75">
      <c r="K1443"/>
      <c r="L1443"/>
      <c r="M1443"/>
      <c r="N1443"/>
      <c r="O1443"/>
      <c r="P1443"/>
      <c r="Q1443"/>
      <c r="R1443"/>
      <c r="S1443"/>
      <c r="T1443"/>
      <c r="U1443"/>
    </row>
    <row r="1444" spans="11:21" ht="12.75">
      <c r="K1444"/>
      <c r="L1444"/>
      <c r="M1444"/>
      <c r="N1444"/>
      <c r="O1444"/>
      <c r="P1444"/>
      <c r="Q1444"/>
      <c r="R1444"/>
      <c r="S1444"/>
      <c r="T1444"/>
      <c r="U1444"/>
    </row>
    <row r="1445" spans="11:21" ht="12.75">
      <c r="K1445"/>
      <c r="L1445"/>
      <c r="M1445"/>
      <c r="N1445"/>
      <c r="O1445"/>
      <c r="P1445"/>
      <c r="Q1445"/>
      <c r="R1445"/>
      <c r="S1445"/>
      <c r="T1445"/>
      <c r="U1445"/>
    </row>
    <row r="1446" spans="11:21" ht="12.75">
      <c r="K1446"/>
      <c r="L1446"/>
      <c r="M1446"/>
      <c r="N1446"/>
      <c r="O1446"/>
      <c r="P1446"/>
      <c r="Q1446"/>
      <c r="R1446"/>
      <c r="S1446"/>
      <c r="T1446"/>
      <c r="U1446"/>
    </row>
    <row r="1447" spans="11:21" ht="12.75">
      <c r="K1447"/>
      <c r="L1447"/>
      <c r="M1447"/>
      <c r="N1447"/>
      <c r="O1447"/>
      <c r="P1447"/>
      <c r="Q1447"/>
      <c r="R1447"/>
      <c r="S1447"/>
      <c r="T1447"/>
      <c r="U1447"/>
    </row>
    <row r="1448" spans="11:21" ht="12.75">
      <c r="K1448"/>
      <c r="L1448"/>
      <c r="M1448"/>
      <c r="N1448"/>
      <c r="O1448"/>
      <c r="P1448"/>
      <c r="Q1448"/>
      <c r="R1448"/>
      <c r="S1448"/>
      <c r="T1448"/>
      <c r="U1448"/>
    </row>
    <row r="1449" spans="11:21" ht="12.75">
      <c r="K1449"/>
      <c r="L1449"/>
      <c r="M1449"/>
      <c r="N1449"/>
      <c r="O1449"/>
      <c r="P1449"/>
      <c r="Q1449"/>
      <c r="R1449"/>
      <c r="S1449"/>
      <c r="T1449"/>
      <c r="U1449"/>
    </row>
    <row r="1450" spans="11:21" ht="12.75">
      <c r="K1450"/>
      <c r="L1450"/>
      <c r="M1450"/>
      <c r="N1450"/>
      <c r="O1450"/>
      <c r="P1450"/>
      <c r="Q1450"/>
      <c r="R1450"/>
      <c r="S1450"/>
      <c r="T1450"/>
      <c r="U1450"/>
    </row>
    <row r="1451" spans="11:21" ht="12.75">
      <c r="K1451"/>
      <c r="L1451"/>
      <c r="M1451"/>
      <c r="N1451"/>
      <c r="O1451"/>
      <c r="P1451"/>
      <c r="Q1451"/>
      <c r="R1451"/>
      <c r="S1451"/>
      <c r="T1451"/>
      <c r="U1451"/>
    </row>
    <row r="1452" spans="11:21" ht="12.75">
      <c r="K1452"/>
      <c r="L1452"/>
      <c r="M1452"/>
      <c r="N1452"/>
      <c r="O1452"/>
      <c r="P1452"/>
      <c r="Q1452"/>
      <c r="R1452"/>
      <c r="S1452"/>
      <c r="T1452"/>
      <c r="U1452"/>
    </row>
    <row r="1453" spans="11:21" ht="12.75">
      <c r="K1453"/>
      <c r="L1453"/>
      <c r="M1453"/>
      <c r="N1453"/>
      <c r="O1453"/>
      <c r="P1453"/>
      <c r="Q1453"/>
      <c r="R1453"/>
      <c r="S1453"/>
      <c r="T1453"/>
      <c r="U1453"/>
    </row>
    <row r="1454" spans="11:21" ht="12.75">
      <c r="K1454"/>
      <c r="L1454"/>
      <c r="M1454"/>
      <c r="N1454"/>
      <c r="O1454"/>
      <c r="P1454"/>
      <c r="Q1454"/>
      <c r="R1454"/>
      <c r="S1454"/>
      <c r="T1454"/>
      <c r="U1454"/>
    </row>
    <row r="1455" spans="11:21" ht="12.75">
      <c r="K1455"/>
      <c r="L1455"/>
      <c r="M1455"/>
      <c r="N1455"/>
      <c r="O1455"/>
      <c r="P1455"/>
      <c r="Q1455"/>
      <c r="R1455"/>
      <c r="S1455"/>
      <c r="T1455"/>
      <c r="U1455"/>
    </row>
    <row r="1456" spans="11:21" ht="12.75">
      <c r="K1456"/>
      <c r="L1456"/>
      <c r="M1456"/>
      <c r="N1456"/>
      <c r="O1456"/>
      <c r="P1456"/>
      <c r="Q1456"/>
      <c r="R1456"/>
      <c r="S1456"/>
      <c r="T1456"/>
      <c r="U1456"/>
    </row>
    <row r="1457" spans="11:21" ht="12.75">
      <c r="K1457"/>
      <c r="L1457"/>
      <c r="M1457"/>
      <c r="N1457"/>
      <c r="O1457"/>
      <c r="P1457"/>
      <c r="Q1457"/>
      <c r="R1457"/>
      <c r="S1457"/>
      <c r="T1457"/>
      <c r="U1457"/>
    </row>
    <row r="1458" spans="11:21" ht="12.75">
      <c r="K1458"/>
      <c r="L1458"/>
      <c r="M1458"/>
      <c r="N1458"/>
      <c r="O1458"/>
      <c r="P1458"/>
      <c r="Q1458"/>
      <c r="R1458"/>
      <c r="S1458"/>
      <c r="T1458"/>
      <c r="U1458"/>
    </row>
    <row r="1459" spans="11:21" ht="12.75">
      <c r="K1459"/>
      <c r="L1459"/>
      <c r="M1459"/>
      <c r="N1459"/>
      <c r="O1459"/>
      <c r="P1459"/>
      <c r="Q1459"/>
      <c r="R1459"/>
      <c r="S1459"/>
      <c r="T1459"/>
      <c r="U1459"/>
    </row>
    <row r="1460" spans="11:21" ht="12.75">
      <c r="K1460"/>
      <c r="L1460"/>
      <c r="M1460"/>
      <c r="N1460"/>
      <c r="O1460"/>
      <c r="P1460"/>
      <c r="Q1460"/>
      <c r="R1460"/>
      <c r="S1460"/>
      <c r="T1460"/>
      <c r="U1460"/>
    </row>
    <row r="1461" spans="11:21" ht="12.75">
      <c r="K1461"/>
      <c r="L1461"/>
      <c r="M1461"/>
      <c r="N1461"/>
      <c r="O1461"/>
      <c r="P1461"/>
      <c r="Q1461"/>
      <c r="R1461"/>
      <c r="S1461"/>
      <c r="T1461"/>
      <c r="U1461"/>
    </row>
    <row r="1462" spans="11:21" ht="12.75">
      <c r="K1462"/>
      <c r="L1462"/>
      <c r="M1462"/>
      <c r="N1462"/>
      <c r="O1462"/>
      <c r="P1462"/>
      <c r="Q1462"/>
      <c r="R1462"/>
      <c r="S1462"/>
      <c r="T1462"/>
      <c r="U1462"/>
    </row>
    <row r="1463" spans="11:21" ht="12.75">
      <c r="K1463"/>
      <c r="L1463"/>
      <c r="M1463"/>
      <c r="N1463"/>
      <c r="O1463"/>
      <c r="P1463"/>
      <c r="Q1463"/>
      <c r="R1463"/>
      <c r="S1463"/>
      <c r="T1463"/>
      <c r="U1463"/>
    </row>
    <row r="1464" spans="11:21" ht="12.75">
      <c r="K1464"/>
      <c r="L1464"/>
      <c r="M1464"/>
      <c r="N1464"/>
      <c r="O1464"/>
      <c r="P1464"/>
      <c r="Q1464"/>
      <c r="R1464"/>
      <c r="S1464"/>
      <c r="T1464"/>
      <c r="U1464"/>
    </row>
    <row r="1465" spans="11:21" ht="12.75">
      <c r="K1465"/>
      <c r="L1465"/>
      <c r="M1465"/>
      <c r="N1465"/>
      <c r="O1465"/>
      <c r="P1465"/>
      <c r="Q1465"/>
      <c r="R1465"/>
      <c r="S1465"/>
      <c r="T1465"/>
      <c r="U1465"/>
    </row>
    <row r="1466" spans="11:21" ht="12.75">
      <c r="K1466"/>
      <c r="L1466"/>
      <c r="M1466"/>
      <c r="N1466"/>
      <c r="O1466"/>
      <c r="P1466"/>
      <c r="Q1466"/>
      <c r="R1466"/>
      <c r="S1466"/>
      <c r="T1466"/>
      <c r="U1466"/>
    </row>
    <row r="1467" spans="11:21" ht="12.75">
      <c r="K1467"/>
      <c r="L1467"/>
      <c r="M1467"/>
      <c r="N1467"/>
      <c r="O1467"/>
      <c r="P1467"/>
      <c r="Q1467"/>
      <c r="R1467"/>
      <c r="S1467"/>
      <c r="T1467"/>
      <c r="U1467"/>
    </row>
    <row r="1468" spans="11:21" ht="12.75">
      <c r="K1468"/>
      <c r="L1468"/>
      <c r="M1468"/>
      <c r="N1468"/>
      <c r="O1468"/>
      <c r="P1468"/>
      <c r="Q1468"/>
      <c r="R1468"/>
      <c r="S1468"/>
      <c r="T1468"/>
      <c r="U1468"/>
    </row>
    <row r="1469" spans="11:21" ht="12.75">
      <c r="K1469"/>
      <c r="L1469"/>
      <c r="M1469"/>
      <c r="N1469"/>
      <c r="O1469"/>
      <c r="P1469"/>
      <c r="Q1469"/>
      <c r="R1469"/>
      <c r="S1469"/>
      <c r="T1469"/>
      <c r="U1469"/>
    </row>
    <row r="1470" spans="11:21" ht="12.75">
      <c r="K1470"/>
      <c r="L1470"/>
      <c r="M1470"/>
      <c r="N1470"/>
      <c r="O1470"/>
      <c r="P1470"/>
      <c r="Q1470"/>
      <c r="R1470"/>
      <c r="S1470"/>
      <c r="T1470"/>
      <c r="U1470"/>
    </row>
    <row r="1471" spans="11:21" ht="12.75">
      <c r="K1471"/>
      <c r="L1471"/>
      <c r="M1471"/>
      <c r="N1471"/>
      <c r="O1471"/>
      <c r="P1471"/>
      <c r="Q1471"/>
      <c r="R1471"/>
      <c r="S1471"/>
      <c r="T1471"/>
      <c r="U1471"/>
    </row>
    <row r="1472" spans="11:21" ht="12.75">
      <c r="K1472"/>
      <c r="L1472"/>
      <c r="M1472"/>
      <c r="N1472"/>
      <c r="O1472"/>
      <c r="P1472"/>
      <c r="Q1472"/>
      <c r="R1472"/>
      <c r="S1472"/>
      <c r="T1472"/>
      <c r="U1472"/>
    </row>
    <row r="1473" spans="11:21" ht="12.75">
      <c r="K1473"/>
      <c r="L1473"/>
      <c r="M1473"/>
      <c r="N1473"/>
      <c r="O1473"/>
      <c r="P1473"/>
      <c r="Q1473"/>
      <c r="R1473"/>
      <c r="S1473"/>
      <c r="T1473"/>
      <c r="U1473"/>
    </row>
    <row r="1474" spans="11:21" ht="12.75">
      <c r="K1474"/>
      <c r="L1474"/>
      <c r="M1474"/>
      <c r="N1474"/>
      <c r="O1474"/>
      <c r="P1474"/>
      <c r="Q1474"/>
      <c r="R1474"/>
      <c r="S1474"/>
      <c r="T1474"/>
      <c r="U1474"/>
    </row>
    <row r="1475" spans="11:21" ht="12.75">
      <c r="K1475"/>
      <c r="L1475"/>
      <c r="M1475"/>
      <c r="N1475"/>
      <c r="O1475"/>
      <c r="P1475"/>
      <c r="Q1475"/>
      <c r="R1475"/>
      <c r="S1475"/>
      <c r="T1475"/>
      <c r="U1475"/>
    </row>
    <row r="1476" spans="11:21" ht="12.75">
      <c r="K1476"/>
      <c r="L1476"/>
      <c r="M1476"/>
      <c r="N1476"/>
      <c r="O1476"/>
      <c r="P1476"/>
      <c r="Q1476"/>
      <c r="R1476"/>
      <c r="S1476"/>
      <c r="T1476"/>
      <c r="U1476"/>
    </row>
    <row r="1477" spans="11:21" ht="12.75">
      <c r="K1477"/>
      <c r="L1477"/>
      <c r="M1477"/>
      <c r="N1477"/>
      <c r="O1477"/>
      <c r="P1477"/>
      <c r="Q1477"/>
      <c r="R1477"/>
      <c r="S1477"/>
      <c r="T1477"/>
      <c r="U1477"/>
    </row>
    <row r="1478" spans="11:21" ht="12.75">
      <c r="K1478"/>
      <c r="L1478"/>
      <c r="M1478"/>
      <c r="N1478"/>
      <c r="O1478"/>
      <c r="P1478"/>
      <c r="Q1478"/>
      <c r="R1478"/>
      <c r="S1478"/>
      <c r="T1478"/>
      <c r="U1478"/>
    </row>
    <row r="1479" spans="11:21" ht="12.75">
      <c r="K1479"/>
      <c r="L1479"/>
      <c r="M1479"/>
      <c r="N1479"/>
      <c r="O1479"/>
      <c r="P1479"/>
      <c r="Q1479"/>
      <c r="R1479"/>
      <c r="S1479"/>
      <c r="T1479"/>
      <c r="U1479"/>
    </row>
    <row r="1480" spans="11:21" ht="12.75">
      <c r="K1480"/>
      <c r="L1480"/>
      <c r="M1480"/>
      <c r="N1480"/>
      <c r="O1480"/>
      <c r="P1480"/>
      <c r="Q1480"/>
      <c r="R1480"/>
      <c r="S1480"/>
      <c r="T1480"/>
      <c r="U1480"/>
    </row>
    <row r="1481" spans="11:21" ht="12.75">
      <c r="K1481"/>
      <c r="L1481"/>
      <c r="M1481"/>
      <c r="N1481"/>
      <c r="O1481"/>
      <c r="P1481"/>
      <c r="Q1481"/>
      <c r="R1481"/>
      <c r="S1481"/>
      <c r="T1481"/>
      <c r="U1481"/>
    </row>
    <row r="1482" spans="11:21" ht="12.75">
      <c r="K1482"/>
      <c r="L1482"/>
      <c r="M1482"/>
      <c r="N1482"/>
      <c r="O1482"/>
      <c r="P1482"/>
      <c r="Q1482"/>
      <c r="R1482"/>
      <c r="S1482"/>
      <c r="T1482"/>
      <c r="U1482"/>
    </row>
    <row r="1483" spans="11:21" ht="12.75">
      <c r="K1483"/>
      <c r="L1483"/>
      <c r="M1483"/>
      <c r="N1483"/>
      <c r="O1483"/>
      <c r="P1483"/>
      <c r="Q1483"/>
      <c r="R1483"/>
      <c r="S1483"/>
      <c r="T1483"/>
      <c r="U1483"/>
    </row>
    <row r="1484" spans="11:21" ht="12.75">
      <c r="K1484"/>
      <c r="L1484"/>
      <c r="M1484"/>
      <c r="N1484"/>
      <c r="O1484"/>
      <c r="P1484"/>
      <c r="Q1484"/>
      <c r="R1484"/>
      <c r="S1484"/>
      <c r="T1484"/>
      <c r="U1484"/>
    </row>
    <row r="1485" spans="11:21" ht="12.75">
      <c r="K1485"/>
      <c r="L1485"/>
      <c r="M1485"/>
      <c r="N1485"/>
      <c r="O1485"/>
      <c r="P1485"/>
      <c r="Q1485"/>
      <c r="R1485"/>
      <c r="S1485"/>
      <c r="T1485"/>
      <c r="U1485"/>
    </row>
    <row r="1486" spans="11:21" ht="12.75">
      <c r="K1486"/>
      <c r="L1486"/>
      <c r="M1486"/>
      <c r="N1486"/>
      <c r="O1486"/>
      <c r="P1486"/>
      <c r="Q1486"/>
      <c r="R1486"/>
      <c r="S1486"/>
      <c r="T1486"/>
      <c r="U1486"/>
    </row>
    <row r="1487" spans="11:21" ht="12.75">
      <c r="K1487"/>
      <c r="L1487"/>
      <c r="M1487"/>
      <c r="N1487"/>
      <c r="O1487"/>
      <c r="P1487"/>
      <c r="Q1487"/>
      <c r="R1487"/>
      <c r="S1487"/>
      <c r="T1487"/>
      <c r="U1487"/>
    </row>
    <row r="1488" spans="11:21" ht="12.75">
      <c r="K1488"/>
      <c r="L1488"/>
      <c r="M1488"/>
      <c r="N1488"/>
      <c r="O1488"/>
      <c r="P1488"/>
      <c r="Q1488"/>
      <c r="R1488"/>
      <c r="S1488"/>
      <c r="T1488"/>
      <c r="U1488"/>
    </row>
    <row r="1489" spans="11:21" ht="12.75">
      <c r="K1489"/>
      <c r="L1489"/>
      <c r="M1489"/>
      <c r="N1489"/>
      <c r="O1489"/>
      <c r="P1489"/>
      <c r="Q1489"/>
      <c r="R1489"/>
      <c r="S1489"/>
      <c r="T1489"/>
      <c r="U1489"/>
    </row>
    <row r="1490" spans="11:21" ht="12.75">
      <c r="K1490"/>
      <c r="L1490"/>
      <c r="M1490"/>
      <c r="N1490"/>
      <c r="O1490"/>
      <c r="P1490"/>
      <c r="Q1490"/>
      <c r="R1490"/>
      <c r="S1490"/>
      <c r="T1490"/>
      <c r="U1490"/>
    </row>
    <row r="1491" spans="11:21" ht="12.75">
      <c r="K1491"/>
      <c r="L1491"/>
      <c r="M1491"/>
      <c r="N1491"/>
      <c r="O1491"/>
      <c r="P1491"/>
      <c r="Q1491"/>
      <c r="R1491"/>
      <c r="S1491"/>
      <c r="T1491"/>
      <c r="U1491"/>
    </row>
    <row r="1492" spans="11:21" ht="12.75">
      <c r="K1492"/>
      <c r="L1492"/>
      <c r="M1492"/>
      <c r="N1492"/>
      <c r="O1492"/>
      <c r="P1492"/>
      <c r="Q1492"/>
      <c r="R1492"/>
      <c r="S1492"/>
      <c r="T1492"/>
      <c r="U1492"/>
    </row>
    <row r="1493" spans="11:21" ht="12.75">
      <c r="K1493"/>
      <c r="L1493"/>
      <c r="M1493"/>
      <c r="N1493"/>
      <c r="O1493"/>
      <c r="P1493"/>
      <c r="Q1493"/>
      <c r="R1493"/>
      <c r="S1493"/>
      <c r="T1493"/>
      <c r="U1493"/>
    </row>
    <row r="1494" spans="11:21" ht="12.75">
      <c r="K1494"/>
      <c r="L1494"/>
      <c r="M1494"/>
      <c r="N1494"/>
      <c r="O1494"/>
      <c r="P1494"/>
      <c r="Q1494"/>
      <c r="R1494"/>
      <c r="S1494"/>
      <c r="T1494"/>
      <c r="U1494"/>
    </row>
    <row r="1495" spans="11:21" ht="12.75">
      <c r="K1495"/>
      <c r="L1495"/>
      <c r="M1495"/>
      <c r="N1495"/>
      <c r="O1495"/>
      <c r="P1495"/>
      <c r="Q1495"/>
      <c r="R1495"/>
      <c r="S1495"/>
      <c r="T1495"/>
      <c r="U1495"/>
    </row>
    <row r="1496" spans="11:21" ht="12.75">
      <c r="K1496"/>
      <c r="L1496"/>
      <c r="M1496"/>
      <c r="N1496"/>
      <c r="O1496"/>
      <c r="P1496"/>
      <c r="Q1496"/>
      <c r="R1496"/>
      <c r="S1496"/>
      <c r="T1496"/>
      <c r="U1496"/>
    </row>
    <row r="1497" spans="11:21" ht="12.75">
      <c r="K1497"/>
      <c r="L1497"/>
      <c r="M1497"/>
      <c r="N1497"/>
      <c r="O1497"/>
      <c r="P1497"/>
      <c r="Q1497"/>
      <c r="R1497"/>
      <c r="S1497"/>
      <c r="T1497"/>
      <c r="U1497"/>
    </row>
    <row r="1498" spans="11:21" ht="12.75">
      <c r="K1498"/>
      <c r="L1498"/>
      <c r="M1498"/>
      <c r="N1498"/>
      <c r="O1498"/>
      <c r="P1498"/>
      <c r="Q1498"/>
      <c r="R1498"/>
      <c r="S1498"/>
      <c r="T1498"/>
      <c r="U1498"/>
    </row>
    <row r="1499" spans="11:21" ht="12.75">
      <c r="K1499"/>
      <c r="L1499"/>
      <c r="M1499"/>
      <c r="N1499"/>
      <c r="O1499"/>
      <c r="P1499"/>
      <c r="Q1499"/>
      <c r="R1499"/>
      <c r="S1499"/>
      <c r="T1499"/>
      <c r="U1499"/>
    </row>
    <row r="1500" spans="11:21" ht="12.75">
      <c r="K1500"/>
      <c r="L1500"/>
      <c r="M1500"/>
      <c r="N1500"/>
      <c r="O1500"/>
      <c r="P1500"/>
      <c r="Q1500"/>
      <c r="R1500"/>
      <c r="S1500"/>
      <c r="T1500"/>
      <c r="U1500"/>
    </row>
    <row r="1501" spans="11:21" ht="12.75">
      <c r="K1501"/>
      <c r="L1501"/>
      <c r="M1501"/>
      <c r="N1501"/>
      <c r="O1501"/>
      <c r="P1501"/>
      <c r="Q1501"/>
      <c r="R1501"/>
      <c r="S1501"/>
      <c r="T1501"/>
      <c r="U1501"/>
    </row>
    <row r="1502" spans="11:21" ht="12.75">
      <c r="K1502"/>
      <c r="L1502"/>
      <c r="M1502"/>
      <c r="N1502"/>
      <c r="O1502"/>
      <c r="P1502"/>
      <c r="Q1502"/>
      <c r="R1502"/>
      <c r="S1502"/>
      <c r="T1502"/>
      <c r="U1502"/>
    </row>
    <row r="1503" spans="11:21" ht="12.75">
      <c r="K1503"/>
      <c r="L1503"/>
      <c r="M1503"/>
      <c r="N1503"/>
      <c r="O1503"/>
      <c r="P1503"/>
      <c r="Q1503"/>
      <c r="R1503"/>
      <c r="S1503"/>
      <c r="T1503"/>
      <c r="U1503"/>
    </row>
    <row r="1504" spans="11:21" ht="12.75">
      <c r="K1504"/>
      <c r="L1504"/>
      <c r="M1504"/>
      <c r="N1504"/>
      <c r="O1504"/>
      <c r="P1504"/>
      <c r="Q1504"/>
      <c r="R1504"/>
      <c r="S1504"/>
      <c r="T1504"/>
      <c r="U1504"/>
    </row>
    <row r="1505" spans="11:21" ht="12.75">
      <c r="K1505"/>
      <c r="L1505"/>
      <c r="M1505"/>
      <c r="N1505"/>
      <c r="O1505"/>
      <c r="P1505"/>
      <c r="Q1505"/>
      <c r="R1505"/>
      <c r="S1505"/>
      <c r="T1505"/>
      <c r="U1505"/>
    </row>
    <row r="1506" spans="11:21" ht="12.75">
      <c r="K1506"/>
      <c r="L1506"/>
      <c r="M1506"/>
      <c r="N1506"/>
      <c r="O1506"/>
      <c r="P1506"/>
      <c r="Q1506"/>
      <c r="R1506"/>
      <c r="S1506"/>
      <c r="T1506"/>
      <c r="U1506"/>
    </row>
    <row r="1507" spans="11:21" ht="12.75">
      <c r="K1507"/>
      <c r="L1507"/>
      <c r="M1507"/>
      <c r="N1507"/>
      <c r="O1507"/>
      <c r="P1507"/>
      <c r="Q1507"/>
      <c r="R1507"/>
      <c r="S1507"/>
      <c r="T1507"/>
      <c r="U1507"/>
    </row>
    <row r="1508" spans="11:21" ht="12.75">
      <c r="K1508"/>
      <c r="L1508"/>
      <c r="M1508"/>
      <c r="N1508"/>
      <c r="O1508"/>
      <c r="P1508"/>
      <c r="Q1508"/>
      <c r="R1508"/>
      <c r="S1508"/>
      <c r="T1508"/>
      <c r="U1508"/>
    </row>
    <row r="1509" spans="11:21" ht="12.75">
      <c r="K1509"/>
      <c r="L1509"/>
      <c r="M1509"/>
      <c r="N1509"/>
      <c r="O1509"/>
      <c r="P1509"/>
      <c r="Q1509"/>
      <c r="R1509"/>
      <c r="S1509"/>
      <c r="T1509"/>
      <c r="U1509"/>
    </row>
    <row r="1510" spans="11:21" ht="12.75">
      <c r="K1510"/>
      <c r="L1510"/>
      <c r="M1510"/>
      <c r="N1510"/>
      <c r="O1510"/>
      <c r="P1510"/>
      <c r="Q1510"/>
      <c r="R1510"/>
      <c r="S1510"/>
      <c r="T1510"/>
      <c r="U1510"/>
    </row>
    <row r="1511" spans="11:21" ht="12.75">
      <c r="K1511"/>
      <c r="L1511"/>
      <c r="M1511"/>
      <c r="N1511"/>
      <c r="O1511"/>
      <c r="P1511"/>
      <c r="Q1511"/>
      <c r="R1511"/>
      <c r="S1511"/>
      <c r="T1511"/>
      <c r="U1511"/>
    </row>
    <row r="1512" spans="11:21" ht="12.75">
      <c r="K1512"/>
      <c r="L1512"/>
      <c r="M1512"/>
      <c r="N1512"/>
      <c r="O1512"/>
      <c r="P1512"/>
      <c r="Q1512"/>
      <c r="R1512"/>
      <c r="S1512"/>
      <c r="T1512"/>
      <c r="U1512"/>
    </row>
    <row r="1513" spans="11:21" ht="12.75">
      <c r="K1513"/>
      <c r="L1513"/>
      <c r="M1513"/>
      <c r="N1513"/>
      <c r="O1513"/>
      <c r="P1513"/>
      <c r="Q1513"/>
      <c r="R1513"/>
      <c r="S1513"/>
      <c r="T1513"/>
      <c r="U1513"/>
    </row>
    <row r="1514" spans="11:21" ht="12.75">
      <c r="K1514"/>
      <c r="L1514"/>
      <c r="M1514"/>
      <c r="N1514"/>
      <c r="O1514"/>
      <c r="P1514"/>
      <c r="Q1514"/>
      <c r="R1514"/>
      <c r="S1514"/>
      <c r="T1514"/>
      <c r="U1514"/>
    </row>
    <row r="1515" spans="11:21" ht="12.75">
      <c r="K1515"/>
      <c r="L1515"/>
      <c r="M1515"/>
      <c r="N1515"/>
      <c r="O1515"/>
      <c r="P1515"/>
      <c r="Q1515"/>
      <c r="R1515"/>
      <c r="S1515"/>
      <c r="T1515"/>
      <c r="U1515"/>
    </row>
    <row r="1516" spans="11:21" ht="12.75">
      <c r="K1516"/>
      <c r="L1516"/>
      <c r="M1516"/>
      <c r="N1516"/>
      <c r="O1516"/>
      <c r="P1516"/>
      <c r="Q1516"/>
      <c r="R1516"/>
      <c r="S1516"/>
      <c r="T1516"/>
      <c r="U1516"/>
    </row>
    <row r="1517" spans="11:21" ht="12.75">
      <c r="K1517"/>
      <c r="L1517"/>
      <c r="M1517"/>
      <c r="N1517"/>
      <c r="O1517"/>
      <c r="P1517"/>
      <c r="Q1517"/>
      <c r="R1517"/>
      <c r="S1517"/>
      <c r="T1517"/>
      <c r="U1517"/>
    </row>
    <row r="1518" spans="11:21" ht="12.75">
      <c r="K1518"/>
      <c r="L1518"/>
      <c r="M1518"/>
      <c r="N1518"/>
      <c r="O1518"/>
      <c r="P1518"/>
      <c r="Q1518"/>
      <c r="R1518"/>
      <c r="S1518"/>
      <c r="T1518"/>
      <c r="U1518"/>
    </row>
    <row r="1519" spans="11:21" ht="12.75">
      <c r="K1519"/>
      <c r="L1519"/>
      <c r="M1519"/>
      <c r="N1519"/>
      <c r="O1519"/>
      <c r="P1519"/>
      <c r="Q1519"/>
      <c r="R1519"/>
      <c r="S1519"/>
      <c r="T1519"/>
      <c r="U1519"/>
    </row>
    <row r="1520" spans="11:21" ht="12.75">
      <c r="K1520"/>
      <c r="L1520"/>
      <c r="M1520"/>
      <c r="N1520"/>
      <c r="O1520"/>
      <c r="P1520"/>
      <c r="Q1520"/>
      <c r="R1520"/>
      <c r="S1520"/>
      <c r="T1520"/>
      <c r="U1520"/>
    </row>
    <row r="1521" spans="11:21" ht="12.75">
      <c r="K1521"/>
      <c r="L1521"/>
      <c r="M1521"/>
      <c r="N1521"/>
      <c r="O1521"/>
      <c r="P1521"/>
      <c r="Q1521"/>
      <c r="R1521"/>
      <c r="S1521"/>
      <c r="T1521"/>
      <c r="U1521"/>
    </row>
    <row r="1522" spans="11:21" ht="12.75">
      <c r="K1522"/>
      <c r="L1522"/>
      <c r="M1522"/>
      <c r="N1522"/>
      <c r="O1522"/>
      <c r="P1522"/>
      <c r="Q1522"/>
      <c r="R1522"/>
      <c r="S1522"/>
      <c r="T1522"/>
      <c r="U1522"/>
    </row>
    <row r="1523" spans="11:21" ht="12.75">
      <c r="K1523"/>
      <c r="L1523"/>
      <c r="M1523"/>
      <c r="N1523"/>
      <c r="O1523"/>
      <c r="P1523"/>
      <c r="Q1523"/>
      <c r="R1523"/>
      <c r="S1523"/>
      <c r="T1523"/>
      <c r="U1523"/>
    </row>
    <row r="1524" spans="11:21" ht="12.75">
      <c r="K1524"/>
      <c r="L1524"/>
      <c r="M1524"/>
      <c r="N1524"/>
      <c r="O1524"/>
      <c r="P1524"/>
      <c r="Q1524"/>
      <c r="R1524"/>
      <c r="S1524"/>
      <c r="T1524"/>
      <c r="U1524"/>
    </row>
    <row r="1525" spans="11:21" ht="12.75">
      <c r="K1525"/>
      <c r="L1525"/>
      <c r="M1525"/>
      <c r="N1525"/>
      <c r="O1525"/>
      <c r="P1525"/>
      <c r="Q1525"/>
      <c r="R1525"/>
      <c r="S1525"/>
      <c r="T1525"/>
      <c r="U1525"/>
    </row>
    <row r="1526" spans="11:21" ht="12.75">
      <c r="K1526"/>
      <c r="L1526"/>
      <c r="M1526"/>
      <c r="N1526"/>
      <c r="O1526"/>
      <c r="P1526"/>
      <c r="Q1526"/>
      <c r="R1526"/>
      <c r="S1526"/>
      <c r="T1526"/>
      <c r="U1526"/>
    </row>
    <row r="1527" spans="11:21" ht="12.75">
      <c r="K1527"/>
      <c r="L1527"/>
      <c r="M1527"/>
      <c r="N1527"/>
      <c r="O1527"/>
      <c r="P1527"/>
      <c r="Q1527"/>
      <c r="R1527"/>
      <c r="S1527"/>
      <c r="T1527"/>
      <c r="U1527"/>
    </row>
    <row r="1528" spans="11:21" ht="12.75">
      <c r="K1528"/>
      <c r="L1528"/>
      <c r="M1528"/>
      <c r="N1528"/>
      <c r="O1528"/>
      <c r="P1528"/>
      <c r="Q1528"/>
      <c r="R1528"/>
      <c r="S1528"/>
      <c r="T1528"/>
      <c r="U1528"/>
    </row>
    <row r="1529" spans="11:21" ht="12.75">
      <c r="K1529"/>
      <c r="L1529"/>
      <c r="M1529"/>
      <c r="N1529"/>
      <c r="O1529"/>
      <c r="P1529"/>
      <c r="Q1529"/>
      <c r="R1529"/>
      <c r="S1529"/>
      <c r="T1529"/>
      <c r="U1529"/>
    </row>
    <row r="1530" spans="11:21" ht="12.75">
      <c r="K1530"/>
      <c r="L1530"/>
      <c r="M1530"/>
      <c r="N1530"/>
      <c r="O1530"/>
      <c r="P1530"/>
      <c r="Q1530"/>
      <c r="R1530"/>
      <c r="S1530"/>
      <c r="T1530"/>
      <c r="U1530"/>
    </row>
    <row r="1531" spans="11:21" ht="12.75">
      <c r="K1531"/>
      <c r="L1531"/>
      <c r="M1531"/>
      <c r="N1531"/>
      <c r="O1531"/>
      <c r="P1531"/>
      <c r="Q1531"/>
      <c r="R1531"/>
      <c r="S1531"/>
      <c r="T1531"/>
      <c r="U1531"/>
    </row>
    <row r="1532" spans="11:21" ht="12.75">
      <c r="K1532"/>
      <c r="L1532"/>
      <c r="M1532"/>
      <c r="N1532"/>
      <c r="O1532"/>
      <c r="P1532"/>
      <c r="Q1532"/>
      <c r="R1532"/>
      <c r="S1532"/>
      <c r="T1532"/>
      <c r="U1532"/>
    </row>
    <row r="1533" spans="11:21" ht="12.75">
      <c r="K1533"/>
      <c r="L1533"/>
      <c r="M1533"/>
      <c r="N1533"/>
      <c r="O1533"/>
      <c r="P1533"/>
      <c r="Q1533"/>
      <c r="R1533"/>
      <c r="S1533"/>
      <c r="T1533"/>
      <c r="U1533"/>
    </row>
    <row r="1534" spans="11:21" ht="12.75">
      <c r="K1534"/>
      <c r="L1534"/>
      <c r="M1534"/>
      <c r="N1534"/>
      <c r="O1534"/>
      <c r="P1534"/>
      <c r="Q1534"/>
      <c r="R1534"/>
      <c r="S1534"/>
      <c r="T1534"/>
      <c r="U1534"/>
    </row>
    <row r="1535" spans="11:21" ht="12.75">
      <c r="K1535"/>
      <c r="L1535"/>
      <c r="M1535"/>
      <c r="N1535"/>
      <c r="O1535"/>
      <c r="P1535"/>
      <c r="Q1535"/>
      <c r="R1535"/>
      <c r="S1535"/>
      <c r="T1535"/>
      <c r="U1535"/>
    </row>
    <row r="1536" spans="11:21" ht="12.75">
      <c r="K1536"/>
      <c r="L1536"/>
      <c r="M1536"/>
      <c r="N1536"/>
      <c r="O1536"/>
      <c r="P1536"/>
      <c r="Q1536"/>
      <c r="R1536"/>
      <c r="S1536"/>
      <c r="T1536"/>
      <c r="U1536"/>
    </row>
    <row r="1537" spans="11:21" ht="12.75">
      <c r="K1537"/>
      <c r="L1537"/>
      <c r="M1537"/>
      <c r="N1537"/>
      <c r="O1537"/>
      <c r="P1537"/>
      <c r="Q1537"/>
      <c r="R1537"/>
      <c r="S1537"/>
      <c r="T1537"/>
      <c r="U1537"/>
    </row>
    <row r="1538" spans="11:21" ht="12.75">
      <c r="K1538"/>
      <c r="L1538"/>
      <c r="M1538"/>
      <c r="N1538"/>
      <c r="O1538"/>
      <c r="P1538"/>
      <c r="Q1538"/>
      <c r="R1538"/>
      <c r="S1538"/>
      <c r="T1538"/>
      <c r="U1538"/>
    </row>
    <row r="1539" spans="11:21" ht="12.75">
      <c r="K1539"/>
      <c r="L1539"/>
      <c r="M1539"/>
      <c r="N1539"/>
      <c r="O1539"/>
      <c r="P1539"/>
      <c r="Q1539"/>
      <c r="R1539"/>
      <c r="S1539"/>
      <c r="T1539"/>
      <c r="U1539"/>
    </row>
    <row r="1540" spans="11:21" ht="12.75">
      <c r="K1540"/>
      <c r="L1540"/>
      <c r="M1540"/>
      <c r="N1540"/>
      <c r="O1540"/>
      <c r="P1540"/>
      <c r="Q1540"/>
      <c r="R1540"/>
      <c r="S1540"/>
      <c r="T1540"/>
      <c r="U1540"/>
    </row>
    <row r="1541" spans="11:21" ht="12.75">
      <c r="K1541"/>
      <c r="L1541"/>
      <c r="M1541"/>
      <c r="N1541"/>
      <c r="O1541"/>
      <c r="P1541"/>
      <c r="Q1541"/>
      <c r="R1541"/>
      <c r="S1541"/>
      <c r="T1541"/>
      <c r="U1541"/>
    </row>
    <row r="1542" spans="11:21" ht="12.75">
      <c r="K1542"/>
      <c r="L1542"/>
      <c r="M1542"/>
      <c r="N1542"/>
      <c r="O1542"/>
      <c r="P1542"/>
      <c r="Q1542"/>
      <c r="R1542"/>
      <c r="S1542"/>
      <c r="T1542"/>
      <c r="U1542"/>
    </row>
    <row r="1543" spans="11:21" ht="12.75">
      <c r="K1543"/>
      <c r="L1543"/>
      <c r="M1543"/>
      <c r="N1543"/>
      <c r="O1543"/>
      <c r="P1543"/>
      <c r="Q1543"/>
      <c r="R1543"/>
      <c r="S1543"/>
      <c r="T1543"/>
      <c r="U1543"/>
    </row>
    <row r="1544" spans="11:21" ht="12.75">
      <c r="K1544"/>
      <c r="L1544"/>
      <c r="M1544"/>
      <c r="N1544"/>
      <c r="O1544"/>
      <c r="P1544"/>
      <c r="Q1544"/>
      <c r="R1544"/>
      <c r="S1544"/>
      <c r="T1544"/>
      <c r="U1544"/>
    </row>
    <row r="1545" spans="11:21" ht="12.75">
      <c r="K1545"/>
      <c r="L1545"/>
      <c r="M1545"/>
      <c r="N1545"/>
      <c r="O1545"/>
      <c r="P1545"/>
      <c r="Q1545"/>
      <c r="R1545"/>
      <c r="S1545"/>
      <c r="T1545"/>
      <c r="U1545"/>
    </row>
    <row r="1546" spans="11:21" ht="12.75">
      <c r="K1546"/>
      <c r="L1546"/>
      <c r="M1546"/>
      <c r="N1546"/>
      <c r="O1546"/>
      <c r="P1546"/>
      <c r="Q1546"/>
      <c r="R1546"/>
      <c r="S1546"/>
      <c r="T1546"/>
      <c r="U1546"/>
    </row>
    <row r="1547" spans="11:21" ht="12.75">
      <c r="K1547"/>
      <c r="L1547"/>
      <c r="M1547"/>
      <c r="N1547"/>
      <c r="O1547"/>
      <c r="P1547"/>
      <c r="Q1547"/>
      <c r="R1547"/>
      <c r="S1547"/>
      <c r="T1547"/>
      <c r="U1547"/>
    </row>
    <row r="1548" spans="11:21" ht="12.75">
      <c r="K1548"/>
      <c r="L1548"/>
      <c r="M1548"/>
      <c r="N1548"/>
      <c r="O1548"/>
      <c r="P1548"/>
      <c r="Q1548"/>
      <c r="R1548"/>
      <c r="S1548"/>
      <c r="T1548"/>
      <c r="U1548"/>
    </row>
    <row r="1549" spans="11:21" ht="12.75">
      <c r="K1549"/>
      <c r="L1549"/>
      <c r="M1549"/>
      <c r="N1549"/>
      <c r="O1549"/>
      <c r="P1549"/>
      <c r="Q1549"/>
      <c r="R1549"/>
      <c r="S1549"/>
      <c r="T1549"/>
      <c r="U1549"/>
    </row>
    <row r="1550" spans="11:21" ht="12.75">
      <c r="K1550"/>
      <c r="L1550"/>
      <c r="M1550"/>
      <c r="N1550"/>
      <c r="O1550"/>
      <c r="P1550"/>
      <c r="Q1550"/>
      <c r="R1550"/>
      <c r="S1550"/>
      <c r="T1550"/>
      <c r="U1550"/>
    </row>
    <row r="1551" spans="11:21" ht="12.75">
      <c r="K1551"/>
      <c r="L1551"/>
      <c r="M1551"/>
      <c r="N1551"/>
      <c r="O1551"/>
      <c r="P1551"/>
      <c r="Q1551"/>
      <c r="R1551"/>
      <c r="S1551"/>
      <c r="T1551"/>
      <c r="U1551"/>
    </row>
    <row r="1552" spans="11:21" ht="12.75">
      <c r="K1552"/>
      <c r="L1552"/>
      <c r="M1552"/>
      <c r="N1552"/>
      <c r="O1552"/>
      <c r="P1552"/>
      <c r="Q1552"/>
      <c r="R1552"/>
      <c r="S1552"/>
      <c r="T1552"/>
      <c r="U1552"/>
    </row>
    <row r="1553" spans="11:21" ht="12.75">
      <c r="K1553"/>
      <c r="L1553"/>
      <c r="M1553"/>
      <c r="N1553"/>
      <c r="O1553"/>
      <c r="P1553"/>
      <c r="Q1553"/>
      <c r="R1553"/>
      <c r="S1553"/>
      <c r="T1553"/>
      <c r="U1553"/>
    </row>
    <row r="1554" spans="11:21" ht="12.75">
      <c r="K1554"/>
      <c r="L1554"/>
      <c r="M1554"/>
      <c r="N1554"/>
      <c r="O1554"/>
      <c r="P1554"/>
      <c r="Q1554"/>
      <c r="R1554"/>
      <c r="S1554"/>
      <c r="T1554"/>
      <c r="U1554"/>
    </row>
    <row r="1555" spans="11:21" ht="12.75">
      <c r="K1555"/>
      <c r="L1555"/>
      <c r="M1555"/>
      <c r="N1555"/>
      <c r="O1555"/>
      <c r="P1555"/>
      <c r="Q1555"/>
      <c r="R1555"/>
      <c r="S1555"/>
      <c r="T1555"/>
      <c r="U1555"/>
    </row>
    <row r="1556" spans="11:21" ht="12.75">
      <c r="K1556"/>
      <c r="L1556"/>
      <c r="M1556"/>
      <c r="N1556"/>
      <c r="O1556"/>
      <c r="P1556"/>
      <c r="Q1556"/>
      <c r="R1556"/>
      <c r="S1556"/>
      <c r="T1556"/>
      <c r="U1556"/>
    </row>
    <row r="1557" spans="11:21" ht="12.75">
      <c r="K1557"/>
      <c r="L1557"/>
      <c r="M1557"/>
      <c r="N1557"/>
      <c r="O1557"/>
      <c r="P1557"/>
      <c r="Q1557"/>
      <c r="R1557"/>
      <c r="S1557"/>
      <c r="T1557"/>
      <c r="U1557"/>
    </row>
    <row r="1558" spans="11:21" ht="12.75">
      <c r="K1558"/>
      <c r="L1558"/>
      <c r="M1558"/>
      <c r="N1558"/>
      <c r="O1558"/>
      <c r="P1558"/>
      <c r="Q1558"/>
      <c r="R1558"/>
      <c r="S1558"/>
      <c r="T1558"/>
      <c r="U1558"/>
    </row>
    <row r="1559" spans="11:21" ht="12.75">
      <c r="K1559"/>
      <c r="L1559"/>
      <c r="M1559"/>
      <c r="N1559"/>
      <c r="O1559"/>
      <c r="P1559"/>
      <c r="Q1559"/>
      <c r="R1559"/>
      <c r="S1559"/>
      <c r="T1559"/>
      <c r="U1559"/>
    </row>
    <row r="1560" spans="11:21" ht="12.75">
      <c r="K1560"/>
      <c r="L1560"/>
      <c r="M1560"/>
      <c r="N1560"/>
      <c r="O1560"/>
      <c r="P1560"/>
      <c r="Q1560"/>
      <c r="R1560"/>
      <c r="S1560"/>
      <c r="T1560"/>
      <c r="U1560"/>
    </row>
    <row r="1561" spans="11:21" ht="12.75">
      <c r="K1561"/>
      <c r="L1561"/>
      <c r="M1561"/>
      <c r="N1561"/>
      <c r="O1561"/>
      <c r="P1561"/>
      <c r="Q1561"/>
      <c r="R1561"/>
      <c r="S1561"/>
      <c r="T1561"/>
      <c r="U1561"/>
    </row>
    <row r="1562" spans="11:21" ht="12.75">
      <c r="K1562"/>
      <c r="L1562"/>
      <c r="M1562"/>
      <c r="N1562"/>
      <c r="O1562"/>
      <c r="P1562"/>
      <c r="Q1562"/>
      <c r="R1562"/>
      <c r="S1562"/>
      <c r="T1562"/>
      <c r="U1562"/>
    </row>
    <row r="1563" spans="11:21" ht="12.75">
      <c r="K1563"/>
      <c r="L1563"/>
      <c r="M1563"/>
      <c r="N1563"/>
      <c r="O1563"/>
      <c r="P1563"/>
      <c r="Q1563"/>
      <c r="R1563"/>
      <c r="S1563"/>
      <c r="T1563"/>
      <c r="U1563"/>
    </row>
    <row r="1564" spans="11:21" ht="12.75">
      <c r="K1564"/>
      <c r="L1564"/>
      <c r="M1564"/>
      <c r="N1564"/>
      <c r="O1564"/>
      <c r="P1564"/>
      <c r="Q1564"/>
      <c r="R1564"/>
      <c r="S1564"/>
      <c r="T1564"/>
      <c r="U1564"/>
    </row>
    <row r="1565" spans="11:21" ht="12.75">
      <c r="K1565"/>
      <c r="L1565"/>
      <c r="M1565"/>
      <c r="N1565"/>
      <c r="O1565"/>
      <c r="P1565"/>
      <c r="Q1565"/>
      <c r="R1565"/>
      <c r="S1565"/>
      <c r="T1565"/>
      <c r="U1565"/>
    </row>
    <row r="1566" spans="11:21" ht="12.75">
      <c r="K1566"/>
      <c r="L1566"/>
      <c r="M1566"/>
      <c r="N1566"/>
      <c r="O1566"/>
      <c r="P1566"/>
      <c r="Q1566"/>
      <c r="R1566"/>
      <c r="S1566"/>
      <c r="T1566"/>
      <c r="U1566"/>
    </row>
    <row r="1567" spans="11:21" ht="12.75">
      <c r="K1567"/>
      <c r="L1567"/>
      <c r="M1567"/>
      <c r="N1567"/>
      <c r="O1567"/>
      <c r="P1567"/>
      <c r="Q1567"/>
      <c r="R1567"/>
      <c r="S1567"/>
      <c r="T1567"/>
      <c r="U1567"/>
    </row>
    <row r="1568" spans="11:21" ht="12.75">
      <c r="K1568"/>
      <c r="L1568"/>
      <c r="M1568"/>
      <c r="N1568"/>
      <c r="O1568"/>
      <c r="P1568"/>
      <c r="Q1568"/>
      <c r="R1568"/>
      <c r="S1568"/>
      <c r="T1568"/>
      <c r="U1568"/>
    </row>
    <row r="1569" spans="11:21" ht="12.75">
      <c r="K1569"/>
      <c r="L1569"/>
      <c r="M1569"/>
      <c r="N1569"/>
      <c r="O1569"/>
      <c r="P1569"/>
      <c r="Q1569"/>
      <c r="R1569"/>
      <c r="S1569"/>
      <c r="T1569"/>
      <c r="U1569"/>
    </row>
    <row r="1570" spans="11:21" ht="12.75">
      <c r="K1570"/>
      <c r="L1570"/>
      <c r="M1570"/>
      <c r="N1570"/>
      <c r="O1570"/>
      <c r="P1570"/>
      <c r="Q1570"/>
      <c r="R1570"/>
      <c r="S1570"/>
      <c r="T1570"/>
      <c r="U1570"/>
    </row>
    <row r="1571" spans="11:21" ht="12.75">
      <c r="K1571"/>
      <c r="L1571"/>
      <c r="M1571"/>
      <c r="N1571"/>
      <c r="O1571"/>
      <c r="P1571"/>
      <c r="Q1571"/>
      <c r="R1571"/>
      <c r="S1571"/>
      <c r="T1571"/>
      <c r="U1571"/>
    </row>
    <row r="1572" spans="11:21" ht="12.75">
      <c r="K1572"/>
      <c r="L1572"/>
      <c r="M1572"/>
      <c r="N1572"/>
      <c r="O1572"/>
      <c r="P1572"/>
      <c r="Q1572"/>
      <c r="R1572"/>
      <c r="S1572"/>
      <c r="T1572"/>
      <c r="U1572"/>
    </row>
    <row r="1573" spans="11:21" ht="12.75">
      <c r="K1573"/>
      <c r="L1573"/>
      <c r="M1573"/>
      <c r="N1573"/>
      <c r="O1573"/>
      <c r="P1573"/>
      <c r="Q1573"/>
      <c r="R1573"/>
      <c r="S1573"/>
      <c r="T1573"/>
      <c r="U1573"/>
    </row>
    <row r="1574" spans="11:21" ht="12.75">
      <c r="K1574"/>
      <c r="L1574"/>
      <c r="M1574"/>
      <c r="N1574"/>
      <c r="O1574"/>
      <c r="P1574"/>
      <c r="Q1574"/>
      <c r="R1574"/>
      <c r="S1574"/>
      <c r="T1574"/>
      <c r="U1574"/>
    </row>
    <row r="1575" spans="11:21" ht="12.75">
      <c r="K1575"/>
      <c r="L1575"/>
      <c r="M1575"/>
      <c r="N1575"/>
      <c r="O1575"/>
      <c r="P1575"/>
      <c r="Q1575"/>
      <c r="R1575"/>
      <c r="S1575"/>
      <c r="T1575"/>
      <c r="U1575"/>
    </row>
    <row r="1576" spans="11:21" ht="12.75">
      <c r="K1576"/>
      <c r="L1576"/>
      <c r="M1576"/>
      <c r="N1576"/>
      <c r="O1576"/>
      <c r="P1576"/>
      <c r="Q1576"/>
      <c r="R1576"/>
      <c r="S1576"/>
      <c r="T1576"/>
      <c r="U1576"/>
    </row>
    <row r="1577" spans="11:21" ht="12.75">
      <c r="K1577"/>
      <c r="L1577"/>
      <c r="M1577"/>
      <c r="N1577"/>
      <c r="O1577"/>
      <c r="P1577"/>
      <c r="Q1577"/>
      <c r="R1577"/>
      <c r="S1577"/>
      <c r="T1577"/>
      <c r="U1577"/>
    </row>
    <row r="1578" spans="11:21" ht="12.75">
      <c r="K1578"/>
      <c r="L1578"/>
      <c r="M1578"/>
      <c r="N1578"/>
      <c r="O1578"/>
      <c r="P1578"/>
      <c r="Q1578"/>
      <c r="R1578"/>
      <c r="S1578"/>
      <c r="T1578"/>
      <c r="U1578"/>
    </row>
    <row r="1579" spans="11:21" ht="12.75">
      <c r="K1579"/>
      <c r="L1579"/>
      <c r="M1579"/>
      <c r="N1579"/>
      <c r="O1579"/>
      <c r="P1579"/>
      <c r="Q1579"/>
      <c r="R1579"/>
      <c r="S1579"/>
      <c r="T1579"/>
      <c r="U1579"/>
    </row>
    <row r="1580" spans="11:21" ht="12.75">
      <c r="K1580"/>
      <c r="L1580"/>
      <c r="M1580"/>
      <c r="N1580"/>
      <c r="O1580"/>
      <c r="P1580"/>
      <c r="Q1580"/>
      <c r="R1580"/>
      <c r="S1580"/>
      <c r="T1580"/>
      <c r="U1580"/>
    </row>
    <row r="1581" spans="11:21" ht="12.75">
      <c r="K1581"/>
      <c r="L1581"/>
      <c r="M1581"/>
      <c r="N1581"/>
      <c r="O1581"/>
      <c r="P1581"/>
      <c r="Q1581"/>
      <c r="R1581"/>
      <c r="S1581"/>
      <c r="T1581"/>
      <c r="U1581"/>
    </row>
    <row r="1582" spans="11:21" ht="12.75">
      <c r="K1582"/>
      <c r="L1582"/>
      <c r="M1582"/>
      <c r="N1582"/>
      <c r="O1582"/>
      <c r="P1582"/>
      <c r="Q1582"/>
      <c r="R1582"/>
      <c r="S1582"/>
      <c r="T1582"/>
      <c r="U1582"/>
    </row>
    <row r="1583" spans="11:21" ht="12.75">
      <c r="K1583"/>
      <c r="L1583"/>
      <c r="M1583"/>
      <c r="N1583"/>
      <c r="O1583"/>
      <c r="P1583"/>
      <c r="Q1583"/>
      <c r="R1583"/>
      <c r="S1583"/>
      <c r="T1583"/>
      <c r="U1583"/>
    </row>
    <row r="1584" spans="11:21" ht="12.75">
      <c r="K1584"/>
      <c r="L1584"/>
      <c r="M1584"/>
      <c r="N1584"/>
      <c r="O1584"/>
      <c r="P1584"/>
      <c r="Q1584"/>
      <c r="R1584"/>
      <c r="S1584"/>
      <c r="T1584"/>
      <c r="U1584"/>
    </row>
    <row r="1585" spans="11:21" ht="12.75">
      <c r="K1585"/>
      <c r="L1585"/>
      <c r="M1585"/>
      <c r="N1585"/>
      <c r="O1585"/>
      <c r="P1585"/>
      <c r="Q1585"/>
      <c r="R1585"/>
      <c r="S1585"/>
      <c r="T1585"/>
      <c r="U1585"/>
    </row>
    <row r="1586" spans="11:21" ht="12.75">
      <c r="K1586"/>
      <c r="L1586"/>
      <c r="M1586"/>
      <c r="N1586"/>
      <c r="O1586"/>
      <c r="P1586"/>
      <c r="Q1586"/>
      <c r="R1586"/>
      <c r="S1586"/>
      <c r="T1586"/>
      <c r="U1586"/>
    </row>
    <row r="1587" spans="11:21" ht="12.75">
      <c r="K1587"/>
      <c r="L1587"/>
      <c r="M1587"/>
      <c r="N1587"/>
      <c r="O1587"/>
      <c r="P1587"/>
      <c r="Q1587"/>
      <c r="R1587"/>
      <c r="S1587"/>
      <c r="T1587"/>
      <c r="U1587"/>
    </row>
    <row r="1588" spans="11:21" ht="12.75">
      <c r="K1588"/>
      <c r="L1588"/>
      <c r="M1588"/>
      <c r="N1588"/>
      <c r="O1588"/>
      <c r="P1588"/>
      <c r="Q1588"/>
      <c r="R1588"/>
      <c r="S1588"/>
      <c r="T1588"/>
      <c r="U1588"/>
    </row>
    <row r="1589" spans="11:21" ht="12.75">
      <c r="K1589"/>
      <c r="L1589"/>
      <c r="M1589"/>
      <c r="N1589"/>
      <c r="O1589"/>
      <c r="P1589"/>
      <c r="Q1589"/>
      <c r="R1589"/>
      <c r="S1589"/>
      <c r="T1589"/>
      <c r="U1589"/>
    </row>
    <row r="1590" spans="11:21" ht="12.75">
      <c r="K1590"/>
      <c r="L1590"/>
      <c r="M1590"/>
      <c r="N1590"/>
      <c r="O1590"/>
      <c r="P1590"/>
      <c r="Q1590"/>
      <c r="R1590"/>
      <c r="S1590"/>
      <c r="T1590"/>
      <c r="U1590"/>
    </row>
    <row r="1591" spans="11:21" ht="12.75">
      <c r="K1591"/>
      <c r="L1591"/>
      <c r="M1591"/>
      <c r="N1591"/>
      <c r="O1591"/>
      <c r="P1591"/>
      <c r="Q1591"/>
      <c r="R1591"/>
      <c r="S1591"/>
      <c r="T1591"/>
      <c r="U1591"/>
    </row>
    <row r="1592" spans="11:21" ht="12.75">
      <c r="K1592"/>
      <c r="L1592"/>
      <c r="M1592"/>
      <c r="N1592"/>
      <c r="O1592"/>
      <c r="P1592"/>
      <c r="Q1592"/>
      <c r="R1592"/>
      <c r="S1592"/>
      <c r="T1592"/>
      <c r="U1592"/>
    </row>
    <row r="1593" spans="11:21" ht="12.75">
      <c r="K1593"/>
      <c r="L1593"/>
      <c r="M1593"/>
      <c r="N1593"/>
      <c r="O1593"/>
      <c r="P1593"/>
      <c r="Q1593"/>
      <c r="R1593"/>
      <c r="S1593"/>
      <c r="T1593"/>
      <c r="U1593"/>
    </row>
    <row r="1594" spans="11:21" ht="12.75">
      <c r="K1594"/>
      <c r="L1594"/>
      <c r="M1594"/>
      <c r="N1594"/>
      <c r="O1594"/>
      <c r="P1594"/>
      <c r="Q1594"/>
      <c r="R1594"/>
      <c r="S1594"/>
      <c r="T1594"/>
      <c r="U1594"/>
    </row>
    <row r="1595" spans="11:21" ht="12.75">
      <c r="K1595"/>
      <c r="L1595"/>
      <c r="M1595"/>
      <c r="N1595"/>
      <c r="O1595"/>
      <c r="P1595"/>
      <c r="Q1595"/>
      <c r="R1595"/>
      <c r="S1595"/>
      <c r="T1595"/>
      <c r="U1595"/>
    </row>
    <row r="1596" spans="11:21" ht="12.75">
      <c r="K1596"/>
      <c r="L1596"/>
      <c r="M1596"/>
      <c r="N1596"/>
      <c r="O1596"/>
      <c r="P1596"/>
      <c r="Q1596"/>
      <c r="R1596"/>
      <c r="S1596"/>
      <c r="T1596"/>
      <c r="U1596"/>
    </row>
    <row r="1597" spans="11:21" ht="12.75">
      <c r="K1597"/>
      <c r="L1597"/>
      <c r="M1597"/>
      <c r="N1597"/>
      <c r="O1597"/>
      <c r="P1597"/>
      <c r="Q1597"/>
      <c r="R1597"/>
      <c r="S1597"/>
      <c r="T1597"/>
      <c r="U1597"/>
    </row>
    <row r="1598" spans="11:21" ht="12.75">
      <c r="K1598"/>
      <c r="L1598"/>
      <c r="M1598"/>
      <c r="N1598"/>
      <c r="O1598"/>
      <c r="P1598"/>
      <c r="Q1598"/>
      <c r="R1598"/>
      <c r="S1598"/>
      <c r="T1598"/>
      <c r="U1598"/>
    </row>
    <row r="1599" spans="11:21" ht="12.75">
      <c r="K1599"/>
      <c r="L1599"/>
      <c r="M1599"/>
      <c r="N1599"/>
      <c r="O1599"/>
      <c r="P1599"/>
      <c r="Q1599"/>
      <c r="R1599"/>
      <c r="S1599"/>
      <c r="T1599"/>
      <c r="U1599"/>
    </row>
    <row r="1600" spans="11:21" ht="12.75">
      <c r="K1600"/>
      <c r="L1600"/>
      <c r="M1600"/>
      <c r="N1600"/>
      <c r="O1600"/>
      <c r="P1600"/>
      <c r="Q1600"/>
      <c r="R1600"/>
      <c r="S1600"/>
      <c r="T1600"/>
      <c r="U1600"/>
    </row>
    <row r="1601" spans="11:21" ht="12.75">
      <c r="K1601"/>
      <c r="L1601"/>
      <c r="M1601"/>
      <c r="N1601"/>
      <c r="O1601"/>
      <c r="P1601"/>
      <c r="Q1601"/>
      <c r="R1601"/>
      <c r="S1601"/>
      <c r="T1601"/>
      <c r="U1601"/>
    </row>
    <row r="1602" spans="11:21" ht="12.75">
      <c r="K1602"/>
      <c r="L1602"/>
      <c r="M1602"/>
      <c r="N1602"/>
      <c r="O1602"/>
      <c r="P1602"/>
      <c r="Q1602"/>
      <c r="R1602"/>
      <c r="S1602"/>
      <c r="T1602"/>
      <c r="U1602"/>
    </row>
    <row r="1603" spans="11:21" ht="12.75">
      <c r="K1603"/>
      <c r="L1603"/>
      <c r="M1603"/>
      <c r="N1603"/>
      <c r="O1603"/>
      <c r="P1603"/>
      <c r="Q1603"/>
      <c r="R1603"/>
      <c r="S1603"/>
      <c r="T1603"/>
      <c r="U1603"/>
    </row>
    <row r="1604" spans="11:21" ht="12.75">
      <c r="K1604"/>
      <c r="L1604"/>
      <c r="M1604"/>
      <c r="N1604"/>
      <c r="O1604"/>
      <c r="P1604"/>
      <c r="Q1604"/>
      <c r="R1604"/>
      <c r="S1604"/>
      <c r="T1604"/>
      <c r="U1604"/>
    </row>
    <row r="1605" spans="11:21" ht="12.75">
      <c r="K1605"/>
      <c r="L1605"/>
      <c r="M1605"/>
      <c r="N1605"/>
      <c r="O1605"/>
      <c r="P1605"/>
      <c r="Q1605"/>
      <c r="R1605"/>
      <c r="S1605"/>
      <c r="T1605"/>
      <c r="U1605"/>
    </row>
    <row r="1606" spans="11:21" ht="12.75">
      <c r="K1606"/>
      <c r="L1606"/>
      <c r="M1606"/>
      <c r="N1606"/>
      <c r="O1606"/>
      <c r="P1606"/>
      <c r="Q1606"/>
      <c r="R1606"/>
      <c r="S1606"/>
      <c r="T1606"/>
      <c r="U1606"/>
    </row>
    <row r="1607" spans="11:21" ht="12.75">
      <c r="K1607"/>
      <c r="L1607"/>
      <c r="M1607"/>
      <c r="N1607"/>
      <c r="O1607"/>
      <c r="P1607"/>
      <c r="Q1607"/>
      <c r="R1607"/>
      <c r="S1607"/>
      <c r="T1607"/>
      <c r="U1607"/>
    </row>
    <row r="1608" spans="11:21" ht="12.75">
      <c r="K1608"/>
      <c r="L1608"/>
      <c r="M1608"/>
      <c r="N1608"/>
      <c r="O1608"/>
      <c r="P1608"/>
      <c r="Q1608"/>
      <c r="R1608"/>
      <c r="S1608"/>
      <c r="T1608"/>
      <c r="U1608"/>
    </row>
    <row r="1609" spans="11:21" ht="12.75">
      <c r="K1609"/>
      <c r="L1609"/>
      <c r="M1609"/>
      <c r="N1609"/>
      <c r="O1609"/>
      <c r="P1609"/>
      <c r="Q1609"/>
      <c r="R1609"/>
      <c r="S1609"/>
      <c r="T1609"/>
      <c r="U1609"/>
    </row>
    <row r="1610" spans="11:21" ht="12.75">
      <c r="K1610"/>
      <c r="L1610"/>
      <c r="M1610"/>
      <c r="N1610"/>
      <c r="O1610"/>
      <c r="P1610"/>
      <c r="Q1610"/>
      <c r="R1610"/>
      <c r="S1610"/>
      <c r="T1610"/>
      <c r="U1610"/>
    </row>
    <row r="1611" spans="11:21" ht="12.75">
      <c r="K1611"/>
      <c r="L1611"/>
      <c r="M1611"/>
      <c r="N1611"/>
      <c r="O1611"/>
      <c r="P1611"/>
      <c r="Q1611"/>
      <c r="R1611"/>
      <c r="S1611"/>
      <c r="T1611"/>
      <c r="U1611"/>
    </row>
    <row r="1612" spans="11:21" ht="12.75">
      <c r="K1612"/>
      <c r="L1612"/>
      <c r="M1612"/>
      <c r="N1612"/>
      <c r="O1612"/>
      <c r="P1612"/>
      <c r="Q1612"/>
      <c r="R1612"/>
      <c r="S1612"/>
      <c r="T1612"/>
      <c r="U1612"/>
    </row>
    <row r="1613" spans="11:21" ht="12.75">
      <c r="K1613"/>
      <c r="L1613"/>
      <c r="M1613"/>
      <c r="N1613"/>
      <c r="O1613"/>
      <c r="P1613"/>
      <c r="Q1613"/>
      <c r="R1613"/>
      <c r="S1613"/>
      <c r="T1613"/>
      <c r="U1613"/>
    </row>
    <row r="1614" spans="11:21" ht="12.75">
      <c r="K1614"/>
      <c r="L1614"/>
      <c r="M1614"/>
      <c r="N1614"/>
      <c r="O1614"/>
      <c r="P1614"/>
      <c r="Q1614"/>
      <c r="R1614"/>
      <c r="S1614"/>
      <c r="T1614"/>
      <c r="U1614"/>
    </row>
    <row r="1615" spans="11:21" ht="12.75">
      <c r="K1615"/>
      <c r="L1615"/>
      <c r="M1615"/>
      <c r="N1615"/>
      <c r="O1615"/>
      <c r="P1615"/>
      <c r="Q1615"/>
      <c r="R1615"/>
      <c r="S1615"/>
      <c r="T1615"/>
      <c r="U1615"/>
    </row>
    <row r="1616" spans="11:21" ht="12.75">
      <c r="K1616"/>
      <c r="L1616"/>
      <c r="M1616"/>
      <c r="N1616"/>
      <c r="O1616"/>
      <c r="P1616"/>
      <c r="Q1616"/>
      <c r="R1616"/>
      <c r="S1616"/>
      <c r="T1616"/>
      <c r="U1616"/>
    </row>
    <row r="1617" spans="11:21" ht="12.75">
      <c r="K1617"/>
      <c r="L1617"/>
      <c r="M1617"/>
      <c r="N1617"/>
      <c r="O1617"/>
      <c r="P1617"/>
      <c r="Q1617"/>
      <c r="R1617"/>
      <c r="S1617"/>
      <c r="T1617"/>
      <c r="U1617"/>
    </row>
    <row r="1618" spans="11:21" ht="12.75">
      <c r="K1618"/>
      <c r="L1618"/>
      <c r="M1618"/>
      <c r="N1618"/>
      <c r="O1618"/>
      <c r="P1618"/>
      <c r="Q1618"/>
      <c r="R1618"/>
      <c r="S1618"/>
      <c r="T1618"/>
      <c r="U1618"/>
    </row>
    <row r="1619" spans="11:21" ht="12.75">
      <c r="K1619"/>
      <c r="L1619"/>
      <c r="M1619"/>
      <c r="N1619"/>
      <c r="O1619"/>
      <c r="P1619"/>
      <c r="Q1619"/>
      <c r="R1619"/>
      <c r="S1619"/>
      <c r="T1619"/>
      <c r="U1619"/>
    </row>
    <row r="1620" spans="11:21" ht="12.75">
      <c r="K1620"/>
      <c r="L1620"/>
      <c r="M1620"/>
      <c r="N1620"/>
      <c r="O1620"/>
      <c r="P1620"/>
      <c r="Q1620"/>
      <c r="R1620"/>
      <c r="S1620"/>
      <c r="T1620"/>
      <c r="U1620"/>
    </row>
    <row r="1621" spans="11:21" ht="12.75">
      <c r="K1621"/>
      <c r="L1621"/>
      <c r="M1621"/>
      <c r="N1621"/>
      <c r="O1621"/>
      <c r="P1621"/>
      <c r="Q1621"/>
      <c r="R1621"/>
      <c r="S1621"/>
      <c r="T1621"/>
      <c r="U1621"/>
    </row>
    <row r="1622" spans="11:21" ht="12.75">
      <c r="K1622"/>
      <c r="L1622"/>
      <c r="M1622"/>
      <c r="N1622"/>
      <c r="O1622"/>
      <c r="P1622"/>
      <c r="Q1622"/>
      <c r="R1622"/>
      <c r="S1622"/>
      <c r="T1622"/>
      <c r="U1622"/>
    </row>
    <row r="1623" spans="11:21" ht="12.75">
      <c r="K1623"/>
      <c r="L1623"/>
      <c r="M1623"/>
      <c r="N1623"/>
      <c r="O1623"/>
      <c r="P1623"/>
      <c r="Q1623"/>
      <c r="R1623"/>
      <c r="S1623"/>
      <c r="T1623"/>
      <c r="U1623"/>
    </row>
    <row r="1624" spans="11:21" ht="12.75">
      <c r="K1624"/>
      <c r="L1624"/>
      <c r="M1624"/>
      <c r="N1624"/>
      <c r="O1624"/>
      <c r="P1624"/>
      <c r="Q1624"/>
      <c r="R1624"/>
      <c r="S1624"/>
      <c r="T1624"/>
      <c r="U1624"/>
    </row>
    <row r="1625" spans="11:21" ht="12.75">
      <c r="K1625"/>
      <c r="L1625"/>
      <c r="M1625"/>
      <c r="N1625"/>
      <c r="O1625"/>
      <c r="P1625"/>
      <c r="Q1625"/>
      <c r="R1625"/>
      <c r="S1625"/>
      <c r="T1625"/>
      <c r="U1625"/>
    </row>
    <row r="1626" spans="11:21" ht="12.75">
      <c r="K1626"/>
      <c r="L1626"/>
      <c r="M1626"/>
      <c r="N1626"/>
      <c r="O1626"/>
      <c r="P1626"/>
      <c r="Q1626"/>
      <c r="R1626"/>
      <c r="S1626"/>
      <c r="T1626"/>
      <c r="U1626"/>
    </row>
    <row r="1627" spans="11:21" ht="12.75">
      <c r="K1627"/>
      <c r="L1627"/>
      <c r="M1627"/>
      <c r="N1627"/>
      <c r="O1627"/>
      <c r="P1627"/>
      <c r="Q1627"/>
      <c r="R1627"/>
      <c r="S1627"/>
      <c r="T1627"/>
      <c r="U1627"/>
    </row>
    <row r="1628" spans="11:21" ht="12.75">
      <c r="K1628"/>
      <c r="L1628"/>
      <c r="M1628"/>
      <c r="N1628"/>
      <c r="O1628"/>
      <c r="P1628"/>
      <c r="Q1628"/>
      <c r="R1628"/>
      <c r="S1628"/>
      <c r="T1628"/>
      <c r="U1628"/>
    </row>
    <row r="1629" spans="11:21" ht="12.75">
      <c r="K1629"/>
      <c r="L1629"/>
      <c r="M1629"/>
      <c r="N1629"/>
      <c r="O1629"/>
      <c r="P1629"/>
      <c r="Q1629"/>
      <c r="R1629"/>
      <c r="S1629"/>
      <c r="T1629"/>
      <c r="U1629"/>
    </row>
    <row r="1630" spans="11:21" ht="12.75">
      <c r="K1630"/>
      <c r="L1630"/>
      <c r="M1630"/>
      <c r="N1630"/>
      <c r="O1630"/>
      <c r="P1630"/>
      <c r="Q1630"/>
      <c r="R1630"/>
      <c r="S1630"/>
      <c r="T1630"/>
      <c r="U1630"/>
    </row>
    <row r="1631" spans="11:21" ht="12.75">
      <c r="K1631"/>
      <c r="L1631"/>
      <c r="M1631"/>
      <c r="N1631"/>
      <c r="O1631"/>
      <c r="P1631"/>
      <c r="Q1631"/>
      <c r="R1631"/>
      <c r="S1631"/>
      <c r="T1631"/>
      <c r="U1631"/>
    </row>
    <row r="1632" spans="11:21" ht="12.75">
      <c r="K1632"/>
      <c r="L1632"/>
      <c r="M1632"/>
      <c r="N1632"/>
      <c r="O1632"/>
      <c r="P1632"/>
      <c r="Q1632"/>
      <c r="R1632"/>
      <c r="S1632"/>
      <c r="T1632"/>
      <c r="U1632"/>
    </row>
    <row r="1633" spans="11:21" ht="12.75">
      <c r="K1633"/>
      <c r="L1633"/>
      <c r="M1633"/>
      <c r="N1633"/>
      <c r="O1633"/>
      <c r="P1633"/>
      <c r="Q1633"/>
      <c r="R1633"/>
      <c r="S1633"/>
      <c r="T1633"/>
      <c r="U1633"/>
    </row>
    <row r="1634" spans="11:21" ht="12.75">
      <c r="K1634"/>
      <c r="L1634"/>
      <c r="M1634"/>
      <c r="N1634"/>
      <c r="O1634"/>
      <c r="P1634"/>
      <c r="Q1634"/>
      <c r="R1634"/>
      <c r="S1634"/>
      <c r="T1634"/>
      <c r="U1634"/>
    </row>
    <row r="1635" spans="11:21" ht="12.75">
      <c r="K1635"/>
      <c r="L1635"/>
      <c r="M1635"/>
      <c r="N1635"/>
      <c r="O1635"/>
      <c r="P1635"/>
      <c r="Q1635"/>
      <c r="R1635"/>
      <c r="S1635"/>
      <c r="T1635"/>
      <c r="U1635"/>
    </row>
    <row r="1636" spans="11:21" ht="12.75">
      <c r="K1636"/>
      <c r="L1636"/>
      <c r="M1636"/>
      <c r="N1636"/>
      <c r="O1636"/>
      <c r="P1636"/>
      <c r="Q1636"/>
      <c r="R1636"/>
      <c r="S1636"/>
      <c r="T1636"/>
      <c r="U1636"/>
    </row>
    <row r="1637" spans="11:21" ht="12.75">
      <c r="K1637"/>
      <c r="L1637"/>
      <c r="M1637"/>
      <c r="N1637"/>
      <c r="O1637"/>
      <c r="P1637"/>
      <c r="Q1637"/>
      <c r="R1637"/>
      <c r="S1637"/>
      <c r="T1637"/>
      <c r="U1637"/>
    </row>
    <row r="1638" spans="11:21" ht="12.75">
      <c r="K1638"/>
      <c r="L1638"/>
      <c r="M1638"/>
      <c r="N1638"/>
      <c r="O1638"/>
      <c r="P1638"/>
      <c r="Q1638"/>
      <c r="R1638"/>
      <c r="S1638"/>
      <c r="T1638"/>
      <c r="U1638"/>
    </row>
    <row r="1639" spans="11:21" ht="12.75">
      <c r="K1639"/>
      <c r="L1639"/>
      <c r="M1639"/>
      <c r="N1639"/>
      <c r="O1639"/>
      <c r="P1639"/>
      <c r="Q1639"/>
      <c r="R1639"/>
      <c r="S1639"/>
      <c r="T1639"/>
      <c r="U1639"/>
    </row>
    <row r="1640" spans="11:21" ht="12.75">
      <c r="K1640"/>
      <c r="L1640"/>
      <c r="M1640"/>
      <c r="N1640"/>
      <c r="O1640"/>
      <c r="P1640"/>
      <c r="Q1640"/>
      <c r="R1640"/>
      <c r="S1640"/>
      <c r="T1640"/>
      <c r="U1640"/>
    </row>
    <row r="1641" spans="11:21" ht="12.75">
      <c r="K1641"/>
      <c r="L1641"/>
      <c r="M1641"/>
      <c r="N1641"/>
      <c r="O1641"/>
      <c r="P1641"/>
      <c r="Q1641"/>
      <c r="R1641"/>
      <c r="S1641"/>
      <c r="T1641"/>
      <c r="U1641"/>
    </row>
    <row r="1642" spans="11:21" ht="12.75">
      <c r="K1642"/>
      <c r="L1642"/>
      <c r="M1642"/>
      <c r="N1642"/>
      <c r="O1642"/>
      <c r="P1642"/>
      <c r="Q1642"/>
      <c r="R1642"/>
      <c r="S1642"/>
      <c r="T1642"/>
      <c r="U1642"/>
    </row>
    <row r="1643" spans="11:21" ht="12.75">
      <c r="K1643"/>
      <c r="L1643"/>
      <c r="M1643"/>
      <c r="N1643"/>
      <c r="O1643"/>
      <c r="P1643"/>
      <c r="Q1643"/>
      <c r="R1643"/>
      <c r="S1643"/>
      <c r="T1643"/>
      <c r="U1643"/>
    </row>
    <row r="1644" spans="11:21" ht="12.75">
      <c r="K1644"/>
      <c r="L1644"/>
      <c r="M1644"/>
      <c r="N1644"/>
      <c r="O1644"/>
      <c r="P1644"/>
      <c r="Q1644"/>
      <c r="R1644"/>
      <c r="S1644"/>
      <c r="T1644"/>
      <c r="U1644"/>
    </row>
    <row r="1645" spans="11:21" ht="12.75">
      <c r="K1645"/>
      <c r="L1645"/>
      <c r="M1645"/>
      <c r="N1645"/>
      <c r="O1645"/>
      <c r="P1645"/>
      <c r="Q1645"/>
      <c r="R1645"/>
      <c r="S1645"/>
      <c r="T1645"/>
      <c r="U1645"/>
    </row>
    <row r="1646" spans="11:21" ht="12.75">
      <c r="K1646"/>
      <c r="L1646"/>
      <c r="M1646"/>
      <c r="N1646"/>
      <c r="O1646"/>
      <c r="P1646"/>
      <c r="Q1646"/>
      <c r="R1646"/>
      <c r="S1646"/>
      <c r="T1646"/>
      <c r="U1646"/>
    </row>
    <row r="1647" spans="11:21" ht="12.75">
      <c r="K1647"/>
      <c r="L1647"/>
      <c r="M1647"/>
      <c r="N1647"/>
      <c r="O1647"/>
      <c r="P1647"/>
      <c r="Q1647"/>
      <c r="R1647"/>
      <c r="S1647"/>
      <c r="T1647"/>
      <c r="U1647"/>
    </row>
    <row r="1648" spans="11:21" ht="12.75">
      <c r="K1648"/>
      <c r="L1648"/>
      <c r="M1648"/>
      <c r="N1648"/>
      <c r="O1648"/>
      <c r="P1648"/>
      <c r="Q1648"/>
      <c r="R1648"/>
      <c r="S1648"/>
      <c r="T1648"/>
      <c r="U1648"/>
    </row>
    <row r="1649" spans="11:21" ht="12.75">
      <c r="K1649"/>
      <c r="L1649"/>
      <c r="M1649"/>
      <c r="N1649"/>
      <c r="O1649"/>
      <c r="P1649"/>
      <c r="Q1649"/>
      <c r="R1649"/>
      <c r="S1649"/>
      <c r="T1649"/>
      <c r="U1649"/>
    </row>
    <row r="1650" spans="11:21" ht="12.75">
      <c r="K1650"/>
      <c r="L1650"/>
      <c r="M1650"/>
      <c r="N1650"/>
      <c r="O1650"/>
      <c r="P1650"/>
      <c r="Q1650"/>
      <c r="R1650"/>
      <c r="S1650"/>
      <c r="T1650"/>
      <c r="U1650"/>
    </row>
    <row r="1651" spans="11:21" ht="12.75">
      <c r="K1651"/>
      <c r="L1651"/>
      <c r="M1651"/>
      <c r="N1651"/>
      <c r="O1651"/>
      <c r="P1651"/>
      <c r="Q1651"/>
      <c r="R1651"/>
      <c r="S1651"/>
      <c r="T1651"/>
      <c r="U1651"/>
    </row>
    <row r="1652" spans="11:21" ht="12.75">
      <c r="K1652"/>
      <c r="L1652"/>
      <c r="M1652"/>
      <c r="N1652"/>
      <c r="O1652"/>
      <c r="P1652"/>
      <c r="Q1652"/>
      <c r="R1652"/>
      <c r="S1652"/>
      <c r="T1652"/>
      <c r="U1652"/>
    </row>
    <row r="1653" spans="11:21" ht="12.75">
      <c r="K1653"/>
      <c r="L1653"/>
      <c r="M1653"/>
      <c r="N1653"/>
      <c r="O1653"/>
      <c r="P1653"/>
      <c r="Q1653"/>
      <c r="R1653"/>
      <c r="S1653"/>
      <c r="T1653"/>
      <c r="U1653"/>
    </row>
    <row r="1654" spans="11:21" ht="12.75">
      <c r="K1654"/>
      <c r="L1654"/>
      <c r="M1654"/>
      <c r="N1654"/>
      <c r="O1654"/>
      <c r="P1654"/>
      <c r="Q1654"/>
      <c r="R1654"/>
      <c r="S1654"/>
      <c r="T1654"/>
      <c r="U1654"/>
    </row>
    <row r="1655" spans="11:21" ht="12.75">
      <c r="K1655"/>
      <c r="L1655"/>
      <c r="M1655"/>
      <c r="N1655"/>
      <c r="O1655"/>
      <c r="P1655"/>
      <c r="Q1655"/>
      <c r="R1655"/>
      <c r="S1655"/>
      <c r="T1655"/>
      <c r="U1655"/>
    </row>
    <row r="1656" spans="11:21" ht="12.75">
      <c r="K1656"/>
      <c r="L1656"/>
      <c r="M1656"/>
      <c r="N1656"/>
      <c r="O1656"/>
      <c r="P1656"/>
      <c r="Q1656"/>
      <c r="R1656"/>
      <c r="S1656"/>
      <c r="T1656"/>
      <c r="U1656"/>
    </row>
    <row r="1657" spans="11:21" ht="12.75">
      <c r="K1657"/>
      <c r="L1657"/>
      <c r="M1657"/>
      <c r="N1657"/>
      <c r="O1657"/>
      <c r="P1657"/>
      <c r="Q1657"/>
      <c r="R1657"/>
      <c r="S1657"/>
      <c r="T1657"/>
      <c r="U1657"/>
    </row>
    <row r="1658" spans="11:21" ht="12.75">
      <c r="K1658"/>
      <c r="L1658"/>
      <c r="M1658"/>
      <c r="N1658"/>
      <c r="O1658"/>
      <c r="P1658"/>
      <c r="Q1658"/>
      <c r="R1658"/>
      <c r="S1658"/>
      <c r="T1658"/>
      <c r="U1658"/>
    </row>
    <row r="1659" spans="11:21" ht="12.75">
      <c r="K1659"/>
      <c r="L1659"/>
      <c r="M1659"/>
      <c r="N1659"/>
      <c r="O1659"/>
      <c r="P1659"/>
      <c r="Q1659"/>
      <c r="R1659"/>
      <c r="S1659"/>
      <c r="T1659"/>
      <c r="U1659"/>
    </row>
    <row r="1660" spans="11:21" ht="12.75">
      <c r="K1660"/>
      <c r="L1660"/>
      <c r="M1660"/>
      <c r="N1660"/>
      <c r="O1660"/>
      <c r="P1660"/>
      <c r="Q1660"/>
      <c r="R1660"/>
      <c r="S1660"/>
      <c r="T1660"/>
      <c r="U1660"/>
    </row>
    <row r="1661" spans="11:21" ht="12.75">
      <c r="K1661"/>
      <c r="L1661"/>
      <c r="M1661"/>
      <c r="N1661"/>
      <c r="O1661"/>
      <c r="P1661"/>
      <c r="Q1661"/>
      <c r="R1661"/>
      <c r="S1661"/>
      <c r="T1661"/>
      <c r="U1661"/>
    </row>
    <row r="1662" spans="11:21" ht="12.75">
      <c r="K1662"/>
      <c r="L1662"/>
      <c r="M1662"/>
      <c r="N1662"/>
      <c r="O1662"/>
      <c r="P1662"/>
      <c r="Q1662"/>
      <c r="R1662"/>
      <c r="S1662"/>
      <c r="T1662"/>
      <c r="U1662"/>
    </row>
    <row r="1663" spans="11:21" ht="12.75">
      <c r="K1663"/>
      <c r="L1663"/>
      <c r="M1663"/>
      <c r="N1663"/>
      <c r="O1663"/>
      <c r="P1663"/>
      <c r="Q1663"/>
      <c r="R1663"/>
      <c r="S1663"/>
      <c r="T1663"/>
      <c r="U1663"/>
    </row>
    <row r="1664" spans="11:21" ht="12.75">
      <c r="K1664"/>
      <c r="L1664"/>
      <c r="M1664"/>
      <c r="N1664"/>
      <c r="O1664"/>
      <c r="P1664"/>
      <c r="Q1664"/>
      <c r="R1664"/>
      <c r="S1664"/>
      <c r="T1664"/>
      <c r="U1664"/>
    </row>
    <row r="1665" spans="11:21" ht="12.75">
      <c r="K1665"/>
      <c r="L1665"/>
      <c r="M1665"/>
      <c r="N1665"/>
      <c r="O1665"/>
      <c r="P1665"/>
      <c r="Q1665"/>
      <c r="R1665"/>
      <c r="S1665"/>
      <c r="T1665"/>
      <c r="U1665"/>
    </row>
    <row r="1666" spans="11:21" ht="12.75">
      <c r="K1666"/>
      <c r="L1666"/>
      <c r="M1666"/>
      <c r="N1666"/>
      <c r="O1666"/>
      <c r="P1666"/>
      <c r="Q1666"/>
      <c r="R1666"/>
      <c r="S1666"/>
      <c r="T1666"/>
      <c r="U1666"/>
    </row>
    <row r="1667" spans="11:21" ht="12.75">
      <c r="K1667"/>
      <c r="L1667"/>
      <c r="M1667"/>
      <c r="N1667"/>
      <c r="O1667"/>
      <c r="P1667"/>
      <c r="Q1667"/>
      <c r="R1667"/>
      <c r="S1667"/>
      <c r="T1667"/>
      <c r="U1667"/>
    </row>
    <row r="1668" spans="11:21" ht="12.75">
      <c r="K1668"/>
      <c r="L1668"/>
      <c r="M1668"/>
      <c r="N1668"/>
      <c r="O1668"/>
      <c r="P1668"/>
      <c r="Q1668"/>
      <c r="R1668"/>
      <c r="S1668"/>
      <c r="T1668"/>
      <c r="U1668"/>
    </row>
    <row r="1669" spans="11:21" ht="12.75">
      <c r="K1669"/>
      <c r="L1669"/>
      <c r="M1669"/>
      <c r="N1669"/>
      <c r="O1669"/>
      <c r="P1669"/>
      <c r="Q1669"/>
      <c r="R1669"/>
      <c r="S1669"/>
      <c r="T1669"/>
      <c r="U1669"/>
    </row>
    <row r="1670" spans="11:21" ht="12.75">
      <c r="K1670"/>
      <c r="L1670"/>
      <c r="M1670"/>
      <c r="N1670"/>
      <c r="O1670"/>
      <c r="P1670"/>
      <c r="Q1670"/>
      <c r="R1670"/>
      <c r="S1670"/>
      <c r="T1670"/>
      <c r="U1670"/>
    </row>
    <row r="1671" spans="11:21" ht="12.75">
      <c r="K1671"/>
      <c r="L1671"/>
      <c r="M1671"/>
      <c r="N1671"/>
      <c r="O1671"/>
      <c r="P1671"/>
      <c r="Q1671"/>
      <c r="R1671"/>
      <c r="S1671"/>
      <c r="T1671"/>
      <c r="U1671"/>
    </row>
    <row r="1672" spans="11:21" ht="12.75">
      <c r="K1672"/>
      <c r="L1672"/>
      <c r="M1672"/>
      <c r="N1672"/>
      <c r="O1672"/>
      <c r="P1672"/>
      <c r="Q1672"/>
      <c r="R1672"/>
      <c r="S1672"/>
      <c r="T1672"/>
      <c r="U1672"/>
    </row>
    <row r="1673" spans="11:21" ht="12.75">
      <c r="K1673"/>
      <c r="L1673"/>
      <c r="M1673"/>
      <c r="N1673"/>
      <c r="O1673"/>
      <c r="P1673"/>
      <c r="Q1673"/>
      <c r="R1673"/>
      <c r="S1673"/>
      <c r="T1673"/>
      <c r="U1673"/>
    </row>
    <row r="1674" spans="11:21" ht="12.75">
      <c r="K1674"/>
      <c r="L1674"/>
      <c r="M1674"/>
      <c r="N1674"/>
      <c r="O1674"/>
      <c r="P1674"/>
      <c r="Q1674"/>
      <c r="R1674"/>
      <c r="S1674"/>
      <c r="T1674"/>
      <c r="U1674"/>
    </row>
    <row r="1675" spans="11:21" ht="12.75">
      <c r="K1675"/>
      <c r="L1675"/>
      <c r="M1675"/>
      <c r="N1675"/>
      <c r="O1675"/>
      <c r="P1675"/>
      <c r="Q1675"/>
      <c r="R1675"/>
      <c r="S1675"/>
      <c r="T1675"/>
      <c r="U1675"/>
    </row>
    <row r="1676" spans="11:21" ht="12.75">
      <c r="K1676"/>
      <c r="L1676"/>
      <c r="M1676"/>
      <c r="N1676"/>
      <c r="O1676"/>
      <c r="P1676"/>
      <c r="Q1676"/>
      <c r="R1676"/>
      <c r="S1676"/>
      <c r="T1676"/>
      <c r="U1676"/>
    </row>
    <row r="1677" spans="11:21" ht="12.75">
      <c r="K1677"/>
      <c r="L1677"/>
      <c r="M1677"/>
      <c r="N1677"/>
      <c r="O1677"/>
      <c r="P1677"/>
      <c r="Q1677"/>
      <c r="R1677"/>
      <c r="S1677"/>
      <c r="T1677"/>
      <c r="U1677"/>
    </row>
    <row r="1678" spans="11:21" ht="12.75">
      <c r="K1678"/>
      <c r="L1678"/>
      <c r="M1678"/>
      <c r="N1678"/>
      <c r="O1678"/>
      <c r="P1678"/>
      <c r="Q1678"/>
      <c r="R1678"/>
      <c r="S1678"/>
      <c r="T1678"/>
      <c r="U1678"/>
    </row>
    <row r="1679" spans="11:21" ht="12.75">
      <c r="K1679"/>
      <c r="L1679"/>
      <c r="M1679"/>
      <c r="N1679"/>
      <c r="O1679"/>
      <c r="P1679"/>
      <c r="Q1679"/>
      <c r="R1679"/>
      <c r="S1679"/>
      <c r="T1679"/>
      <c r="U1679"/>
    </row>
    <row r="1680" spans="11:21" ht="12.75">
      <c r="K1680"/>
      <c r="L1680"/>
      <c r="M1680"/>
      <c r="N1680"/>
      <c r="O1680"/>
      <c r="P1680"/>
      <c r="Q1680"/>
      <c r="R1680"/>
      <c r="S1680"/>
      <c r="T1680"/>
      <c r="U1680"/>
    </row>
    <row r="1681" spans="11:21" ht="12.75">
      <c r="K1681"/>
      <c r="L1681"/>
      <c r="M1681"/>
      <c r="N1681"/>
      <c r="O1681"/>
      <c r="P1681"/>
      <c r="Q1681"/>
      <c r="R1681"/>
      <c r="S1681"/>
      <c r="T1681"/>
      <c r="U1681"/>
    </row>
    <row r="1682" spans="11:21" ht="12.75">
      <c r="K1682"/>
      <c r="L1682"/>
      <c r="M1682"/>
      <c r="N1682"/>
      <c r="O1682"/>
      <c r="P1682"/>
      <c r="Q1682"/>
      <c r="R1682"/>
      <c r="S1682"/>
      <c r="T1682"/>
      <c r="U1682"/>
    </row>
    <row r="1683" spans="11:21" ht="12.75">
      <c r="K1683"/>
      <c r="L1683"/>
      <c r="M1683"/>
      <c r="N1683"/>
      <c r="O1683"/>
      <c r="P1683"/>
      <c r="Q1683"/>
      <c r="R1683"/>
      <c r="S1683"/>
      <c r="T1683"/>
      <c r="U1683"/>
    </row>
    <row r="1684" spans="11:21" ht="12.75">
      <c r="K1684"/>
      <c r="L1684"/>
      <c r="M1684"/>
      <c r="N1684"/>
      <c r="O1684"/>
      <c r="P1684"/>
      <c r="Q1684"/>
      <c r="R1684"/>
      <c r="S1684"/>
      <c r="T1684"/>
      <c r="U1684"/>
    </row>
    <row r="1685" spans="11:21" ht="12.75">
      <c r="K1685"/>
      <c r="L1685"/>
      <c r="M1685"/>
      <c r="N1685"/>
      <c r="O1685"/>
      <c r="P1685"/>
      <c r="Q1685"/>
      <c r="R1685"/>
      <c r="S1685"/>
      <c r="T1685"/>
      <c r="U1685"/>
    </row>
    <row r="1686" spans="11:21" ht="12.75">
      <c r="K1686"/>
      <c r="L1686"/>
      <c r="M1686"/>
      <c r="N1686"/>
      <c r="O1686"/>
      <c r="P1686"/>
      <c r="Q1686"/>
      <c r="R1686"/>
      <c r="S1686"/>
      <c r="T1686"/>
      <c r="U1686"/>
    </row>
    <row r="1687" spans="11:21" ht="12.75">
      <c r="K1687"/>
      <c r="L1687"/>
      <c r="M1687"/>
      <c r="N1687"/>
      <c r="O1687"/>
      <c r="P1687"/>
      <c r="Q1687"/>
      <c r="R1687"/>
      <c r="S1687"/>
      <c r="T1687"/>
      <c r="U1687"/>
    </row>
    <row r="1688" spans="11:21" ht="12.75">
      <c r="K1688"/>
      <c r="L1688"/>
      <c r="M1688"/>
      <c r="N1688"/>
      <c r="O1688"/>
      <c r="P1688"/>
      <c r="Q1688"/>
      <c r="R1688"/>
      <c r="S1688"/>
      <c r="T1688"/>
      <c r="U1688"/>
    </row>
    <row r="1689" spans="11:21" ht="12.75">
      <c r="K1689"/>
      <c r="L1689"/>
      <c r="M1689"/>
      <c r="N1689"/>
      <c r="O1689"/>
      <c r="P1689"/>
      <c r="Q1689"/>
      <c r="R1689"/>
      <c r="S1689"/>
      <c r="T1689"/>
      <c r="U1689"/>
    </row>
    <row r="1690" spans="11:21" ht="12.75">
      <c r="K1690"/>
      <c r="L1690"/>
      <c r="M1690"/>
      <c r="N1690"/>
      <c r="O1690"/>
      <c r="P1690"/>
      <c r="Q1690"/>
      <c r="R1690"/>
      <c r="S1690"/>
      <c r="T1690"/>
      <c r="U1690"/>
    </row>
    <row r="1691" spans="11:21" ht="12.75">
      <c r="K1691"/>
      <c r="L1691"/>
      <c r="M1691"/>
      <c r="N1691"/>
      <c r="O1691"/>
      <c r="P1691"/>
      <c r="Q1691"/>
      <c r="R1691"/>
      <c r="S1691"/>
      <c r="T1691"/>
      <c r="U1691"/>
    </row>
    <row r="1692" spans="11:21" ht="12.75">
      <c r="K1692"/>
      <c r="L1692"/>
      <c r="M1692"/>
      <c r="N1692"/>
      <c r="O1692"/>
      <c r="P1692"/>
      <c r="Q1692"/>
      <c r="R1692"/>
      <c r="S1692"/>
      <c r="T1692"/>
      <c r="U1692"/>
    </row>
    <row r="1693" spans="11:21" ht="12.75">
      <c r="K1693"/>
      <c r="L1693"/>
      <c r="M1693"/>
      <c r="N1693"/>
      <c r="O1693"/>
      <c r="P1693"/>
      <c r="Q1693"/>
      <c r="R1693"/>
      <c r="S1693"/>
      <c r="T1693"/>
      <c r="U1693"/>
    </row>
    <row r="1694" spans="11:21" ht="12.75">
      <c r="K1694"/>
      <c r="L1694"/>
      <c r="M1694"/>
      <c r="N1694"/>
      <c r="O1694"/>
      <c r="P1694"/>
      <c r="Q1694"/>
      <c r="R1694"/>
      <c r="S1694"/>
      <c r="T1694"/>
      <c r="U1694"/>
    </row>
    <row r="1695" spans="11:21" ht="12.75">
      <c r="K1695"/>
      <c r="L1695"/>
      <c r="M1695"/>
      <c r="N1695"/>
      <c r="O1695"/>
      <c r="P1695"/>
      <c r="Q1695"/>
      <c r="R1695"/>
      <c r="S1695"/>
      <c r="T1695"/>
      <c r="U1695"/>
    </row>
    <row r="1696" spans="11:21" ht="12.75">
      <c r="K1696"/>
      <c r="L1696"/>
      <c r="M1696"/>
      <c r="N1696"/>
      <c r="O1696"/>
      <c r="P1696"/>
      <c r="Q1696"/>
      <c r="R1696"/>
      <c r="S1696"/>
      <c r="T1696"/>
      <c r="U1696"/>
    </row>
    <row r="1697" spans="11:21" ht="12.75">
      <c r="K1697"/>
      <c r="L1697"/>
      <c r="M1697"/>
      <c r="N1697"/>
      <c r="O1697"/>
      <c r="P1697"/>
      <c r="Q1697"/>
      <c r="R1697"/>
      <c r="S1697"/>
      <c r="T1697"/>
      <c r="U1697"/>
    </row>
    <row r="1698" spans="11:21" ht="12.75">
      <c r="K1698"/>
      <c r="L1698"/>
      <c r="M1698"/>
      <c r="N1698"/>
      <c r="O1698"/>
      <c r="P1698"/>
      <c r="Q1698"/>
      <c r="R1698"/>
      <c r="S1698"/>
      <c r="T1698"/>
      <c r="U1698"/>
    </row>
    <row r="1699" spans="11:21" ht="12.75">
      <c r="K1699"/>
      <c r="L1699"/>
      <c r="M1699"/>
      <c r="N1699"/>
      <c r="O1699"/>
      <c r="P1699"/>
      <c r="Q1699"/>
      <c r="R1699"/>
      <c r="S1699"/>
      <c r="T1699"/>
      <c r="U1699"/>
    </row>
    <row r="1700" spans="11:21" ht="12.75">
      <c r="K1700"/>
      <c r="L1700"/>
      <c r="M1700"/>
      <c r="N1700"/>
      <c r="O1700"/>
      <c r="P1700"/>
      <c r="Q1700"/>
      <c r="R1700"/>
      <c r="S1700"/>
      <c r="T1700"/>
      <c r="U1700"/>
    </row>
    <row r="1701" spans="11:21" ht="12.75">
      <c r="K1701"/>
      <c r="L1701"/>
      <c r="M1701"/>
      <c r="N1701"/>
      <c r="O1701"/>
      <c r="P1701"/>
      <c r="Q1701"/>
      <c r="R1701"/>
      <c r="S1701"/>
      <c r="T1701"/>
      <c r="U1701"/>
    </row>
    <row r="1702" spans="11:21" ht="12.75">
      <c r="K1702"/>
      <c r="L1702"/>
      <c r="M1702"/>
      <c r="N1702"/>
      <c r="O1702"/>
      <c r="P1702"/>
      <c r="Q1702"/>
      <c r="R1702"/>
      <c r="S1702"/>
      <c r="T1702"/>
      <c r="U1702"/>
    </row>
    <row r="1703" spans="11:21" ht="12.75">
      <c r="K1703"/>
      <c r="L1703"/>
      <c r="M1703"/>
      <c r="N1703"/>
      <c r="O1703"/>
      <c r="P1703"/>
      <c r="Q1703"/>
      <c r="R1703"/>
      <c r="S1703"/>
      <c r="T1703"/>
      <c r="U1703"/>
    </row>
    <row r="1704" spans="11:21" ht="12.75">
      <c r="K1704"/>
      <c r="L1704"/>
      <c r="M1704"/>
      <c r="N1704"/>
      <c r="O1704"/>
      <c r="P1704"/>
      <c r="Q1704"/>
      <c r="R1704"/>
      <c r="S1704"/>
      <c r="T1704"/>
      <c r="U1704"/>
    </row>
    <row r="1705" spans="11:21" ht="12.75">
      <c r="K1705"/>
      <c r="L1705"/>
      <c r="M1705"/>
      <c r="N1705"/>
      <c r="O1705"/>
      <c r="P1705"/>
      <c r="Q1705"/>
      <c r="R1705"/>
      <c r="S1705"/>
      <c r="T1705"/>
      <c r="U1705"/>
    </row>
    <row r="1706" spans="11:21" ht="12.75">
      <c r="K1706"/>
      <c r="L1706"/>
      <c r="M1706"/>
      <c r="N1706"/>
      <c r="O1706"/>
      <c r="P1706"/>
      <c r="Q1706"/>
      <c r="R1706"/>
      <c r="S1706"/>
      <c r="T1706"/>
      <c r="U1706"/>
    </row>
    <row r="1707" spans="11:21" ht="12.75">
      <c r="K1707"/>
      <c r="L1707"/>
      <c r="M1707"/>
      <c r="N1707"/>
      <c r="O1707"/>
      <c r="P1707"/>
      <c r="Q1707"/>
      <c r="R1707"/>
      <c r="S1707"/>
      <c r="T1707"/>
      <c r="U1707"/>
    </row>
    <row r="1708" spans="11:21" ht="12.75">
      <c r="K1708"/>
      <c r="L1708"/>
      <c r="M1708"/>
      <c r="N1708"/>
      <c r="O1708"/>
      <c r="P1708"/>
      <c r="Q1708"/>
      <c r="R1708"/>
      <c r="S1708"/>
      <c r="T1708"/>
      <c r="U1708"/>
    </row>
    <row r="1709" spans="11:21" ht="12.75">
      <c r="K1709"/>
      <c r="L1709"/>
      <c r="M1709"/>
      <c r="N1709"/>
      <c r="O1709"/>
      <c r="P1709"/>
      <c r="Q1709"/>
      <c r="R1709"/>
      <c r="S1709"/>
      <c r="T1709"/>
      <c r="U1709"/>
    </row>
    <row r="1710" spans="11:21" ht="12.75">
      <c r="K1710"/>
      <c r="L1710"/>
      <c r="M1710"/>
      <c r="N1710"/>
      <c r="O1710"/>
      <c r="P1710"/>
      <c r="Q1710"/>
      <c r="R1710"/>
      <c r="S1710"/>
      <c r="T1710"/>
      <c r="U1710"/>
    </row>
    <row r="1711" spans="11:21" ht="12.75">
      <c r="K1711"/>
      <c r="L1711"/>
      <c r="M1711"/>
      <c r="N1711"/>
      <c r="O1711"/>
      <c r="P1711"/>
      <c r="Q1711"/>
      <c r="R1711"/>
      <c r="S1711"/>
      <c r="T1711"/>
      <c r="U1711"/>
    </row>
    <row r="1712" spans="11:21" ht="12.75">
      <c r="K1712"/>
      <c r="L1712"/>
      <c r="M1712"/>
      <c r="N1712"/>
      <c r="O1712"/>
      <c r="P1712"/>
      <c r="Q1712"/>
      <c r="R1712"/>
      <c r="S1712"/>
      <c r="T1712"/>
      <c r="U1712"/>
    </row>
    <row r="1713" spans="11:21" ht="12.75">
      <c r="K1713"/>
      <c r="L1713"/>
      <c r="M1713"/>
      <c r="N1713"/>
      <c r="O1713"/>
      <c r="P1713"/>
      <c r="Q1713"/>
      <c r="R1713"/>
      <c r="S1713"/>
      <c r="T1713"/>
      <c r="U1713"/>
    </row>
    <row r="1714" spans="11:21" ht="12.75">
      <c r="K1714"/>
      <c r="L1714"/>
      <c r="M1714"/>
      <c r="N1714"/>
      <c r="O1714"/>
      <c r="P1714"/>
      <c r="Q1714"/>
      <c r="R1714"/>
      <c r="S1714"/>
      <c r="T1714"/>
      <c r="U1714"/>
    </row>
    <row r="1715" spans="11:21" ht="12.75">
      <c r="K1715"/>
      <c r="L1715"/>
      <c r="M1715"/>
      <c r="N1715"/>
      <c r="O1715"/>
      <c r="P1715"/>
      <c r="Q1715"/>
      <c r="R1715"/>
      <c r="S1715"/>
      <c r="T1715"/>
      <c r="U1715"/>
    </row>
    <row r="1716" spans="11:21" ht="12.75">
      <c r="K1716"/>
      <c r="L1716"/>
      <c r="M1716"/>
      <c r="N1716"/>
      <c r="O1716"/>
      <c r="P1716"/>
      <c r="Q1716"/>
      <c r="R1716"/>
      <c r="S1716"/>
      <c r="T1716"/>
      <c r="U1716"/>
    </row>
    <row r="1717" spans="11:21" ht="12.75">
      <c r="K1717"/>
      <c r="L1717"/>
      <c r="M1717"/>
      <c r="N1717"/>
      <c r="O1717"/>
      <c r="P1717"/>
      <c r="Q1717"/>
      <c r="R1717"/>
      <c r="S1717"/>
      <c r="T1717"/>
      <c r="U1717"/>
    </row>
    <row r="1718" spans="11:21" ht="12.75">
      <c r="K1718"/>
      <c r="L1718"/>
      <c r="M1718"/>
      <c r="N1718"/>
      <c r="O1718"/>
      <c r="P1718"/>
      <c r="Q1718"/>
      <c r="R1718"/>
      <c r="S1718"/>
      <c r="T1718"/>
      <c r="U1718"/>
    </row>
    <row r="1719" spans="11:21" ht="12.75">
      <c r="K1719"/>
      <c r="L1719"/>
      <c r="M1719"/>
      <c r="N1719"/>
      <c r="O1719"/>
      <c r="P1719"/>
      <c r="Q1719"/>
      <c r="R1719"/>
      <c r="S1719"/>
      <c r="T1719"/>
      <c r="U1719"/>
    </row>
    <row r="1720" spans="11:21" ht="12.75">
      <c r="K1720"/>
      <c r="L1720"/>
      <c r="M1720"/>
      <c r="N1720"/>
      <c r="O1720"/>
      <c r="P1720"/>
      <c r="Q1720"/>
      <c r="R1720"/>
      <c r="S1720"/>
      <c r="T1720"/>
      <c r="U1720"/>
    </row>
    <row r="1721" spans="11:21" ht="12.75">
      <c r="K1721"/>
      <c r="L1721"/>
      <c r="M1721"/>
      <c r="N1721"/>
      <c r="O1721"/>
      <c r="P1721"/>
      <c r="Q1721"/>
      <c r="R1721"/>
      <c r="S1721"/>
      <c r="T1721"/>
      <c r="U1721"/>
    </row>
    <row r="1722" spans="11:21" ht="12.75">
      <c r="K1722"/>
      <c r="L1722"/>
      <c r="M1722"/>
      <c r="N1722"/>
      <c r="O1722"/>
      <c r="P1722"/>
      <c r="Q1722"/>
      <c r="R1722"/>
      <c r="S1722"/>
      <c r="T1722"/>
      <c r="U1722"/>
    </row>
    <row r="1723" spans="11:21" ht="12.75">
      <c r="K1723"/>
      <c r="L1723"/>
      <c r="M1723"/>
      <c r="N1723"/>
      <c r="O1723"/>
      <c r="P1723"/>
      <c r="Q1723"/>
      <c r="R1723"/>
      <c r="S1723"/>
      <c r="T1723"/>
      <c r="U1723"/>
    </row>
    <row r="1724" spans="11:21" ht="12.75">
      <c r="K1724"/>
      <c r="L1724"/>
      <c r="M1724"/>
      <c r="N1724"/>
      <c r="O1724"/>
      <c r="P1724"/>
      <c r="Q1724"/>
      <c r="R1724"/>
      <c r="S1724"/>
      <c r="T1724"/>
      <c r="U1724"/>
    </row>
    <row r="1725" spans="11:21" ht="12.75">
      <c r="K1725"/>
      <c r="L1725"/>
      <c r="M1725"/>
      <c r="N1725"/>
      <c r="O1725"/>
      <c r="P1725"/>
      <c r="Q1725"/>
      <c r="R1725"/>
      <c r="S1725"/>
      <c r="T1725"/>
      <c r="U1725"/>
    </row>
    <row r="1726" spans="11:21" ht="12.75">
      <c r="K1726"/>
      <c r="L1726"/>
      <c r="M1726"/>
      <c r="N1726"/>
      <c r="O1726"/>
      <c r="P1726"/>
      <c r="Q1726"/>
      <c r="R1726"/>
      <c r="S1726"/>
      <c r="T1726"/>
      <c r="U1726"/>
    </row>
    <row r="1727" spans="11:21" ht="12.75">
      <c r="K1727"/>
      <c r="L1727"/>
      <c r="M1727"/>
      <c r="N1727"/>
      <c r="O1727"/>
      <c r="P1727"/>
      <c r="Q1727"/>
      <c r="R1727"/>
      <c r="S1727"/>
      <c r="T1727"/>
      <c r="U1727"/>
    </row>
    <row r="1728" spans="11:21" ht="12.75">
      <c r="K1728"/>
      <c r="L1728"/>
      <c r="M1728"/>
      <c r="N1728"/>
      <c r="O1728"/>
      <c r="P1728"/>
      <c r="Q1728"/>
      <c r="R1728"/>
      <c r="S1728"/>
      <c r="T1728"/>
      <c r="U1728"/>
    </row>
    <row r="1729" spans="11:21" ht="12.75">
      <c r="K1729"/>
      <c r="L1729"/>
      <c r="M1729"/>
      <c r="N1729"/>
      <c r="O1729"/>
      <c r="P1729"/>
      <c r="Q1729"/>
      <c r="R1729"/>
      <c r="S1729"/>
      <c r="T1729"/>
      <c r="U1729"/>
    </row>
    <row r="1730" spans="11:21" ht="12.75">
      <c r="K1730"/>
      <c r="L1730"/>
      <c r="M1730"/>
      <c r="N1730"/>
      <c r="O1730"/>
      <c r="P1730"/>
      <c r="Q1730"/>
      <c r="R1730"/>
      <c r="S1730"/>
      <c r="T1730"/>
      <c r="U1730"/>
    </row>
    <row r="1731" spans="11:21" ht="12.75">
      <c r="K1731"/>
      <c r="L1731"/>
      <c r="M1731"/>
      <c r="N1731"/>
      <c r="O1731"/>
      <c r="P1731"/>
      <c r="Q1731"/>
      <c r="R1731"/>
      <c r="S1731"/>
      <c r="T1731"/>
      <c r="U1731"/>
    </row>
    <row r="1732" spans="11:21" ht="12.75">
      <c r="K1732"/>
      <c r="L1732"/>
      <c r="M1732"/>
      <c r="N1732"/>
      <c r="O1732"/>
      <c r="P1732"/>
      <c r="Q1732"/>
      <c r="R1732"/>
      <c r="S1732"/>
      <c r="T1732"/>
      <c r="U1732"/>
    </row>
    <row r="1733" spans="11:21" ht="12.75">
      <c r="K1733"/>
      <c r="L1733"/>
      <c r="M1733"/>
      <c r="N1733"/>
      <c r="O1733"/>
      <c r="P1733"/>
      <c r="Q1733"/>
      <c r="R1733"/>
      <c r="S1733"/>
      <c r="T1733"/>
      <c r="U1733"/>
    </row>
    <row r="1734" spans="11:21" ht="12.75">
      <c r="K1734"/>
      <c r="L1734"/>
      <c r="M1734"/>
      <c r="N1734"/>
      <c r="O1734"/>
      <c r="P1734"/>
      <c r="Q1734"/>
      <c r="R1734"/>
      <c r="S1734"/>
      <c r="T1734"/>
      <c r="U1734"/>
    </row>
    <row r="1735" spans="11:21" ht="12.75">
      <c r="K1735"/>
      <c r="L1735"/>
      <c r="M1735"/>
      <c r="N1735"/>
      <c r="O1735"/>
      <c r="P1735"/>
      <c r="Q1735"/>
      <c r="R1735"/>
      <c r="S1735"/>
      <c r="T1735"/>
      <c r="U1735"/>
    </row>
    <row r="1736" spans="11:21" ht="12.75">
      <c r="K1736"/>
      <c r="L1736"/>
      <c r="M1736"/>
      <c r="N1736"/>
      <c r="O1736"/>
      <c r="P1736"/>
      <c r="Q1736"/>
      <c r="R1736"/>
      <c r="S1736"/>
      <c r="T1736"/>
      <c r="U1736"/>
    </row>
    <row r="1737" spans="11:21" ht="12.75">
      <c r="K1737"/>
      <c r="L1737"/>
      <c r="M1737"/>
      <c r="N1737"/>
      <c r="O1737"/>
      <c r="P1737"/>
      <c r="Q1737"/>
      <c r="R1737"/>
      <c r="S1737"/>
      <c r="T1737"/>
      <c r="U1737"/>
    </row>
    <row r="1738" spans="11:21" ht="12.75">
      <c r="K1738"/>
      <c r="L1738"/>
      <c r="M1738"/>
      <c r="N1738"/>
      <c r="O1738"/>
      <c r="P1738"/>
      <c r="Q1738"/>
      <c r="R1738"/>
      <c r="S1738"/>
      <c r="T1738"/>
      <c r="U1738"/>
    </row>
    <row r="1739" spans="11:21" ht="12.75">
      <c r="K1739"/>
      <c r="L1739"/>
      <c r="M1739"/>
      <c r="N1739"/>
      <c r="O1739"/>
      <c r="P1739"/>
      <c r="Q1739"/>
      <c r="R1739"/>
      <c r="S1739"/>
      <c r="T1739"/>
      <c r="U1739"/>
    </row>
    <row r="1740" spans="11:21" ht="12.75">
      <c r="K1740"/>
      <c r="L1740"/>
      <c r="M1740"/>
      <c r="N1740"/>
      <c r="O1740"/>
      <c r="P1740"/>
      <c r="Q1740"/>
      <c r="R1740"/>
      <c r="S1740"/>
      <c r="T1740"/>
      <c r="U1740"/>
    </row>
    <row r="1741" spans="11:21" ht="12.75">
      <c r="K1741"/>
      <c r="L1741"/>
      <c r="M1741"/>
      <c r="N1741"/>
      <c r="O1741"/>
      <c r="P1741"/>
      <c r="Q1741"/>
      <c r="R1741"/>
      <c r="S1741"/>
      <c r="T1741"/>
      <c r="U1741"/>
    </row>
    <row r="1742" spans="11:21" ht="12.75">
      <c r="K1742"/>
      <c r="L1742"/>
      <c r="M1742"/>
      <c r="N1742"/>
      <c r="O1742"/>
      <c r="P1742"/>
      <c r="Q1742"/>
      <c r="R1742"/>
      <c r="S1742"/>
      <c r="T1742"/>
      <c r="U1742"/>
    </row>
    <row r="1743" spans="11:21" ht="12.75">
      <c r="K1743"/>
      <c r="L1743"/>
      <c r="M1743"/>
      <c r="N1743"/>
      <c r="O1743"/>
      <c r="P1743"/>
      <c r="Q1743"/>
      <c r="R1743"/>
      <c r="S1743"/>
      <c r="T1743"/>
      <c r="U1743"/>
    </row>
    <row r="1744" spans="11:21" ht="12.75">
      <c r="K1744"/>
      <c r="L1744"/>
      <c r="M1744"/>
      <c r="N1744"/>
      <c r="O1744"/>
      <c r="P1744"/>
      <c r="Q1744"/>
      <c r="R1744"/>
      <c r="S1744"/>
      <c r="T1744"/>
      <c r="U1744"/>
    </row>
    <row r="1745" spans="11:21" ht="12.75">
      <c r="K1745"/>
      <c r="L1745"/>
      <c r="M1745"/>
      <c r="N1745"/>
      <c r="O1745"/>
      <c r="P1745"/>
      <c r="Q1745"/>
      <c r="R1745"/>
      <c r="S1745"/>
      <c r="T1745"/>
      <c r="U1745"/>
    </row>
    <row r="1746" spans="11:21" ht="12.75">
      <c r="K1746"/>
      <c r="L1746"/>
      <c r="M1746"/>
      <c r="N1746"/>
      <c r="O1746"/>
      <c r="P1746"/>
      <c r="Q1746"/>
      <c r="R1746"/>
      <c r="S1746"/>
      <c r="T1746"/>
      <c r="U1746"/>
    </row>
    <row r="1747" spans="11:21" ht="12.75">
      <c r="K1747"/>
      <c r="L1747"/>
      <c r="M1747"/>
      <c r="N1747"/>
      <c r="O1747"/>
      <c r="P1747"/>
      <c r="Q1747"/>
      <c r="R1747"/>
      <c r="S1747"/>
      <c r="T1747"/>
      <c r="U1747"/>
    </row>
    <row r="1748" spans="11:21" ht="12.75">
      <c r="K1748"/>
      <c r="L1748"/>
      <c r="M1748"/>
      <c r="N1748"/>
      <c r="O1748"/>
      <c r="P1748"/>
      <c r="Q1748"/>
      <c r="R1748"/>
      <c r="S1748"/>
      <c r="T1748"/>
      <c r="U1748"/>
    </row>
    <row r="1749" spans="11:21" ht="12.75">
      <c r="K1749"/>
      <c r="L1749"/>
      <c r="M1749"/>
      <c r="N1749"/>
      <c r="O1749"/>
      <c r="P1749"/>
      <c r="Q1749"/>
      <c r="R1749"/>
      <c r="S1749"/>
      <c r="T1749"/>
      <c r="U1749"/>
    </row>
    <row r="1750" spans="11:21" ht="12.75">
      <c r="K1750"/>
      <c r="L1750"/>
      <c r="M1750"/>
      <c r="N1750"/>
      <c r="O1750"/>
      <c r="P1750"/>
      <c r="Q1750"/>
      <c r="R1750"/>
      <c r="S1750"/>
      <c r="T1750"/>
      <c r="U1750"/>
    </row>
    <row r="1751" spans="11:21" ht="12.75">
      <c r="K1751"/>
      <c r="L1751"/>
      <c r="M1751"/>
      <c r="N1751"/>
      <c r="O1751"/>
      <c r="P1751"/>
      <c r="Q1751"/>
      <c r="R1751"/>
      <c r="S1751"/>
      <c r="T1751"/>
      <c r="U1751"/>
    </row>
    <row r="1752" spans="11:21" ht="12.75">
      <c r="K1752"/>
      <c r="L1752"/>
      <c r="M1752"/>
      <c r="N1752"/>
      <c r="O1752"/>
      <c r="P1752"/>
      <c r="Q1752"/>
      <c r="R1752"/>
      <c r="S1752"/>
      <c r="T1752"/>
      <c r="U1752"/>
    </row>
    <row r="1753" spans="11:21" ht="12.75">
      <c r="K1753"/>
      <c r="L1753"/>
      <c r="M1753"/>
      <c r="N1753"/>
      <c r="O1753"/>
      <c r="P1753"/>
      <c r="Q1753"/>
      <c r="R1753"/>
      <c r="S1753"/>
      <c r="T1753"/>
      <c r="U1753"/>
    </row>
    <row r="1754" spans="11:21" ht="12.75">
      <c r="K1754"/>
      <c r="L1754"/>
      <c r="M1754"/>
      <c r="N1754"/>
      <c r="O1754"/>
      <c r="P1754"/>
      <c r="Q1754"/>
      <c r="R1754"/>
      <c r="S1754"/>
      <c r="T1754"/>
      <c r="U1754"/>
    </row>
    <row r="1755" spans="11:21" ht="12.75">
      <c r="K1755"/>
      <c r="L1755"/>
      <c r="M1755"/>
      <c r="N1755"/>
      <c r="O1755"/>
      <c r="P1755"/>
      <c r="Q1755"/>
      <c r="R1755"/>
      <c r="S1755"/>
      <c r="T1755"/>
      <c r="U1755"/>
    </row>
    <row r="1756" spans="11:21" ht="12.75">
      <c r="K1756"/>
      <c r="L1756"/>
      <c r="M1756"/>
      <c r="N1756"/>
      <c r="O1756"/>
      <c r="P1756"/>
      <c r="Q1756"/>
      <c r="R1756"/>
      <c r="S1756"/>
      <c r="T1756"/>
      <c r="U1756"/>
    </row>
    <row r="1757" spans="11:21" ht="12.75">
      <c r="K1757"/>
      <c r="L1757"/>
      <c r="M1757"/>
      <c r="N1757"/>
      <c r="O1757"/>
      <c r="P1757"/>
      <c r="Q1757"/>
      <c r="R1757"/>
      <c r="S1757"/>
      <c r="T1757"/>
      <c r="U1757"/>
    </row>
    <row r="1758" spans="11:21" ht="12.75">
      <c r="K1758"/>
      <c r="L1758"/>
      <c r="M1758"/>
      <c r="N1758"/>
      <c r="O1758"/>
      <c r="P1758"/>
      <c r="Q1758"/>
      <c r="R1758"/>
      <c r="S1758"/>
      <c r="T1758"/>
      <c r="U1758"/>
    </row>
    <row r="1759" spans="11:21" ht="12.75">
      <c r="K1759"/>
      <c r="L1759"/>
      <c r="M1759"/>
      <c r="N1759"/>
      <c r="O1759"/>
      <c r="P1759"/>
      <c r="Q1759"/>
      <c r="R1759"/>
      <c r="S1759"/>
      <c r="T1759"/>
      <c r="U1759"/>
    </row>
    <row r="1760" spans="11:21" ht="12.75">
      <c r="K1760"/>
      <c r="L1760"/>
      <c r="M1760"/>
      <c r="N1760"/>
      <c r="O1760"/>
      <c r="P1760"/>
      <c r="Q1760"/>
      <c r="R1760"/>
      <c r="S1760"/>
      <c r="T1760"/>
      <c r="U1760"/>
    </row>
    <row r="1761" spans="11:21" ht="12.75">
      <c r="K1761"/>
      <c r="L1761"/>
      <c r="M1761"/>
      <c r="N1761"/>
      <c r="O1761"/>
      <c r="P1761"/>
      <c r="Q1761"/>
      <c r="R1761"/>
      <c r="S1761"/>
      <c r="T1761"/>
      <c r="U1761"/>
    </row>
    <row r="1762" spans="11:21" ht="12.75">
      <c r="K1762"/>
      <c r="L1762"/>
      <c r="M1762"/>
      <c r="N1762"/>
      <c r="O1762"/>
      <c r="P1762"/>
      <c r="Q1762"/>
      <c r="R1762"/>
      <c r="S1762"/>
      <c r="T1762"/>
      <c r="U1762"/>
    </row>
    <row r="1763" spans="11:21" ht="12.75">
      <c r="K1763"/>
      <c r="L1763"/>
      <c r="M1763"/>
      <c r="N1763"/>
      <c r="O1763"/>
      <c r="P1763"/>
      <c r="Q1763"/>
      <c r="R1763"/>
      <c r="S1763"/>
      <c r="T1763"/>
      <c r="U1763"/>
    </row>
    <row r="1764" spans="11:21" ht="12.75">
      <c r="K1764"/>
      <c r="L1764"/>
      <c r="M1764"/>
      <c r="N1764"/>
      <c r="O1764"/>
      <c r="P1764"/>
      <c r="Q1764"/>
      <c r="R1764"/>
      <c r="S1764"/>
      <c r="T1764"/>
      <c r="U1764"/>
    </row>
    <row r="1765" spans="11:21" ht="12.75">
      <c r="K1765"/>
      <c r="L1765"/>
      <c r="M1765"/>
      <c r="N1765"/>
      <c r="O1765"/>
      <c r="P1765"/>
      <c r="Q1765"/>
      <c r="R1765"/>
      <c r="S1765"/>
      <c r="T1765"/>
      <c r="U1765"/>
    </row>
    <row r="1766" spans="11:21" ht="12.75">
      <c r="K1766"/>
      <c r="L1766"/>
      <c r="M1766"/>
      <c r="N1766"/>
      <c r="O1766"/>
      <c r="P1766"/>
      <c r="Q1766"/>
      <c r="R1766"/>
      <c r="S1766"/>
      <c r="T1766"/>
      <c r="U1766"/>
    </row>
    <row r="1767" spans="11:21" ht="12.75">
      <c r="K1767"/>
      <c r="L1767"/>
      <c r="M1767"/>
      <c r="N1767"/>
      <c r="O1767"/>
      <c r="P1767"/>
      <c r="Q1767"/>
      <c r="R1767"/>
      <c r="S1767"/>
      <c r="T1767"/>
      <c r="U1767"/>
    </row>
    <row r="1768" spans="11:21" ht="12.75">
      <c r="K1768"/>
      <c r="L1768"/>
      <c r="M1768"/>
      <c r="N1768"/>
      <c r="O1768"/>
      <c r="P1768"/>
      <c r="Q1768"/>
      <c r="R1768"/>
      <c r="S1768"/>
      <c r="T1768"/>
      <c r="U1768"/>
    </row>
    <row r="1769" spans="11:21" ht="12.75">
      <c r="K1769"/>
      <c r="L1769"/>
      <c r="M1769"/>
      <c r="N1769"/>
      <c r="O1769"/>
      <c r="P1769"/>
      <c r="Q1769"/>
      <c r="R1769"/>
      <c r="S1769"/>
      <c r="T1769"/>
      <c r="U1769"/>
    </row>
    <row r="1770" spans="11:21" ht="12.75">
      <c r="K1770"/>
      <c r="L1770"/>
      <c r="M1770"/>
      <c r="N1770"/>
      <c r="O1770"/>
      <c r="P1770"/>
      <c r="Q1770"/>
      <c r="R1770"/>
      <c r="S1770"/>
      <c r="T1770"/>
      <c r="U1770"/>
    </row>
    <row r="1771" spans="11:21" ht="12.75">
      <c r="K1771"/>
      <c r="L1771"/>
      <c r="M1771"/>
      <c r="N1771"/>
      <c r="O1771"/>
      <c r="P1771"/>
      <c r="Q1771"/>
      <c r="R1771"/>
      <c r="S1771"/>
      <c r="T1771"/>
      <c r="U1771"/>
    </row>
    <row r="1772" spans="11:21" ht="12.75">
      <c r="K1772"/>
      <c r="L1772"/>
      <c r="M1772"/>
      <c r="N1772"/>
      <c r="O1772"/>
      <c r="P1772"/>
      <c r="Q1772"/>
      <c r="R1772"/>
      <c r="S1772"/>
      <c r="T1772"/>
      <c r="U1772"/>
    </row>
    <row r="1773" spans="11:21" ht="12.75">
      <c r="K1773"/>
      <c r="L1773"/>
      <c r="M1773"/>
      <c r="N1773"/>
      <c r="O1773"/>
      <c r="P1773"/>
      <c r="Q1773"/>
      <c r="R1773"/>
      <c r="S1773"/>
      <c r="T1773"/>
      <c r="U1773"/>
    </row>
    <row r="1774" spans="11:21" ht="12.75">
      <c r="K1774"/>
      <c r="L1774"/>
      <c r="M1774"/>
      <c r="N1774"/>
      <c r="O1774"/>
      <c r="P1774"/>
      <c r="Q1774"/>
      <c r="R1774"/>
      <c r="S1774"/>
      <c r="T1774"/>
      <c r="U1774"/>
    </row>
    <row r="1775" spans="11:21" ht="12.75">
      <c r="K1775"/>
      <c r="L1775"/>
      <c r="M1775"/>
      <c r="N1775"/>
      <c r="O1775"/>
      <c r="P1775"/>
      <c r="Q1775"/>
      <c r="R1775"/>
      <c r="S1775"/>
      <c r="T1775"/>
      <c r="U1775"/>
    </row>
    <row r="1776" spans="11:21" ht="12.75">
      <c r="K1776"/>
      <c r="L1776"/>
      <c r="M1776"/>
      <c r="N1776"/>
      <c r="O1776"/>
      <c r="P1776"/>
      <c r="Q1776"/>
      <c r="R1776"/>
      <c r="S1776"/>
      <c r="T1776"/>
      <c r="U1776"/>
    </row>
    <row r="1777" spans="11:21" ht="12.75">
      <c r="K1777"/>
      <c r="L1777"/>
      <c r="M1777"/>
      <c r="N1777"/>
      <c r="O1777"/>
      <c r="P1777"/>
      <c r="Q1777"/>
      <c r="R1777"/>
      <c r="S1777"/>
      <c r="T1777"/>
      <c r="U1777"/>
    </row>
    <row r="1778" spans="11:21" ht="12.75">
      <c r="K1778"/>
      <c r="L1778"/>
      <c r="M1778"/>
      <c r="N1778"/>
      <c r="O1778"/>
      <c r="P1778"/>
      <c r="Q1778"/>
      <c r="R1778"/>
      <c r="S1778"/>
      <c r="T1778"/>
      <c r="U1778"/>
    </row>
    <row r="1779" spans="11:21" ht="12.75">
      <c r="K1779"/>
      <c r="L1779"/>
      <c r="M1779"/>
      <c r="N1779"/>
      <c r="O1779"/>
      <c r="P1779"/>
      <c r="Q1779"/>
      <c r="R1779"/>
      <c r="S1779"/>
      <c r="T1779"/>
      <c r="U1779"/>
    </row>
    <row r="1780" spans="11:21" ht="12.75">
      <c r="K1780"/>
      <c r="L1780"/>
      <c r="M1780"/>
      <c r="N1780"/>
      <c r="O1780"/>
      <c r="P1780"/>
      <c r="Q1780"/>
      <c r="R1780"/>
      <c r="S1780"/>
      <c r="T1780"/>
      <c r="U1780"/>
    </row>
    <row r="1781" spans="11:21" ht="12.75">
      <c r="K1781"/>
      <c r="L1781"/>
      <c r="M1781"/>
      <c r="N1781"/>
      <c r="O1781"/>
      <c r="P1781"/>
      <c r="Q1781"/>
      <c r="R1781"/>
      <c r="S1781"/>
      <c r="T1781"/>
      <c r="U1781"/>
    </row>
    <row r="1782" spans="11:21" ht="12.75">
      <c r="K1782"/>
      <c r="L1782"/>
      <c r="M1782"/>
      <c r="N1782"/>
      <c r="O1782"/>
      <c r="P1782"/>
      <c r="Q1782"/>
      <c r="R1782"/>
      <c r="S1782"/>
      <c r="T1782"/>
      <c r="U1782"/>
    </row>
    <row r="1783" spans="11:21" ht="12.75">
      <c r="K1783"/>
      <c r="L1783"/>
      <c r="M1783"/>
      <c r="N1783"/>
      <c r="O1783"/>
      <c r="P1783"/>
      <c r="Q1783"/>
      <c r="R1783"/>
      <c r="S1783"/>
      <c r="T1783"/>
      <c r="U1783"/>
    </row>
    <row r="1784" spans="11:21" ht="12.75">
      <c r="K1784"/>
      <c r="L1784"/>
      <c r="M1784"/>
      <c r="N1784"/>
      <c r="O1784"/>
      <c r="P1784"/>
      <c r="Q1784"/>
      <c r="R1784"/>
      <c r="S1784"/>
      <c r="T1784"/>
      <c r="U1784"/>
    </row>
    <row r="1785" spans="11:21" ht="12.75">
      <c r="K1785"/>
      <c r="L1785"/>
      <c r="M1785"/>
      <c r="N1785"/>
      <c r="O1785"/>
      <c r="P1785"/>
      <c r="Q1785"/>
      <c r="R1785"/>
      <c r="S1785"/>
      <c r="T1785"/>
      <c r="U1785"/>
    </row>
    <row r="1786" spans="11:21" ht="12.75">
      <c r="K1786"/>
      <c r="L1786"/>
      <c r="M1786"/>
      <c r="N1786"/>
      <c r="O1786"/>
      <c r="P1786"/>
      <c r="Q1786"/>
      <c r="R1786"/>
      <c r="S1786"/>
      <c r="T1786"/>
      <c r="U1786"/>
    </row>
    <row r="1787" spans="11:21" ht="12.75">
      <c r="K1787"/>
      <c r="L1787"/>
      <c r="M1787"/>
      <c r="N1787"/>
      <c r="O1787"/>
      <c r="P1787"/>
      <c r="Q1787"/>
      <c r="R1787"/>
      <c r="S1787"/>
      <c r="T1787"/>
      <c r="U1787"/>
    </row>
    <row r="1788" spans="11:21" ht="12.75">
      <c r="K1788"/>
      <c r="L1788"/>
      <c r="M1788"/>
      <c r="N1788"/>
      <c r="O1788"/>
      <c r="P1788"/>
      <c r="Q1788"/>
      <c r="R1788"/>
      <c r="S1788"/>
      <c r="T1788"/>
      <c r="U1788"/>
    </row>
    <row r="1789" spans="11:21" ht="12.75">
      <c r="K1789"/>
      <c r="L1789"/>
      <c r="M1789"/>
      <c r="N1789"/>
      <c r="O1789"/>
      <c r="P1789"/>
      <c r="Q1789"/>
      <c r="R1789"/>
      <c r="S1789"/>
      <c r="T1789"/>
      <c r="U1789"/>
    </row>
    <row r="1790" spans="11:21" ht="12.75">
      <c r="K1790"/>
      <c r="L1790"/>
      <c r="M1790"/>
      <c r="N1790"/>
      <c r="O1790"/>
      <c r="P1790"/>
      <c r="Q1790"/>
      <c r="R1790"/>
      <c r="S1790"/>
      <c r="T1790"/>
      <c r="U1790"/>
    </row>
    <row r="1791" spans="11:21" ht="12.75">
      <c r="K1791"/>
      <c r="L1791"/>
      <c r="M1791"/>
      <c r="N1791"/>
      <c r="O1791"/>
      <c r="P1791"/>
      <c r="Q1791"/>
      <c r="R1791"/>
      <c r="S1791"/>
      <c r="T1791"/>
      <c r="U1791"/>
    </row>
    <row r="1792" spans="11:21" ht="12.75">
      <c r="K1792"/>
      <c r="L1792"/>
      <c r="M1792"/>
      <c r="N1792"/>
      <c r="O1792"/>
      <c r="P1792"/>
      <c r="Q1792"/>
      <c r="R1792"/>
      <c r="S1792"/>
      <c r="T1792"/>
      <c r="U1792"/>
    </row>
    <row r="1793" spans="11:21" ht="12.75">
      <c r="K1793"/>
      <c r="L1793"/>
      <c r="M1793"/>
      <c r="N1793"/>
      <c r="O1793"/>
      <c r="P1793"/>
      <c r="Q1793"/>
      <c r="R1793"/>
      <c r="S1793"/>
      <c r="T1793"/>
      <c r="U1793"/>
    </row>
    <row r="1794" spans="11:21" ht="12.75">
      <c r="K1794"/>
      <c r="L1794"/>
      <c r="M1794"/>
      <c r="N1794"/>
      <c r="O1794"/>
      <c r="P1794"/>
      <c r="Q1794"/>
      <c r="R1794"/>
      <c r="S1794"/>
      <c r="T1794"/>
      <c r="U1794"/>
    </row>
    <row r="1795" spans="11:21" ht="12.75">
      <c r="K1795"/>
      <c r="L1795"/>
      <c r="M1795"/>
      <c r="N1795"/>
      <c r="O1795"/>
      <c r="P1795"/>
      <c r="Q1795"/>
      <c r="R1795"/>
      <c r="S1795"/>
      <c r="T1795"/>
      <c r="U1795"/>
    </row>
    <row r="1796" spans="11:21" ht="12.75">
      <c r="K1796"/>
      <c r="L1796"/>
      <c r="M1796"/>
      <c r="N1796"/>
      <c r="O1796"/>
      <c r="P1796"/>
      <c r="Q1796"/>
      <c r="R1796"/>
      <c r="S1796"/>
      <c r="T1796"/>
      <c r="U1796"/>
    </row>
    <row r="1797" spans="11:21" ht="12.75">
      <c r="K1797"/>
      <c r="L1797"/>
      <c r="M1797"/>
      <c r="N1797"/>
      <c r="O1797"/>
      <c r="P1797"/>
      <c r="Q1797"/>
      <c r="R1797"/>
      <c r="S1797"/>
      <c r="T1797"/>
      <c r="U1797"/>
    </row>
    <row r="1798" spans="11:21" ht="12.75">
      <c r="K1798"/>
      <c r="L1798"/>
      <c r="M1798"/>
      <c r="N1798"/>
      <c r="O1798"/>
      <c r="P1798"/>
      <c r="Q1798"/>
      <c r="R1798"/>
      <c r="S1798"/>
      <c r="T1798"/>
      <c r="U1798"/>
    </row>
    <row r="1799" spans="11:21" ht="12.75">
      <c r="K1799"/>
      <c r="L1799"/>
      <c r="M1799"/>
      <c r="N1799"/>
      <c r="O1799"/>
      <c r="P1799"/>
      <c r="Q1799"/>
      <c r="R1799"/>
      <c r="S1799"/>
      <c r="T1799"/>
      <c r="U1799"/>
    </row>
    <row r="1800" spans="11:21" ht="12.75">
      <c r="K1800"/>
      <c r="L1800"/>
      <c r="M1800"/>
      <c r="N1800"/>
      <c r="O1800"/>
      <c r="P1800"/>
      <c r="Q1800"/>
      <c r="R1800"/>
      <c r="S1800"/>
      <c r="T1800"/>
      <c r="U1800"/>
    </row>
    <row r="1801" spans="11:21" ht="12.75">
      <c r="K1801"/>
      <c r="L1801"/>
      <c r="M1801"/>
      <c r="N1801"/>
      <c r="O1801"/>
      <c r="P1801"/>
      <c r="Q1801"/>
      <c r="R1801"/>
      <c r="S1801"/>
      <c r="T1801"/>
      <c r="U1801"/>
    </row>
    <row r="1802" spans="11:21" ht="12.75">
      <c r="K1802"/>
      <c r="L1802"/>
      <c r="M1802"/>
      <c r="N1802"/>
      <c r="O1802"/>
      <c r="P1802"/>
      <c r="Q1802"/>
      <c r="R1802"/>
      <c r="S1802"/>
      <c r="T1802"/>
      <c r="U1802"/>
    </row>
    <row r="1803" spans="11:21" ht="12.75">
      <c r="K1803"/>
      <c r="L1803"/>
      <c r="M1803"/>
      <c r="N1803"/>
      <c r="O1803"/>
      <c r="P1803"/>
      <c r="Q1803"/>
      <c r="R1803"/>
      <c r="S1803"/>
      <c r="T1803"/>
      <c r="U1803"/>
    </row>
    <row r="1804" spans="11:21" ht="12.75">
      <c r="K1804"/>
      <c r="L1804"/>
      <c r="M1804"/>
      <c r="N1804"/>
      <c r="O1804"/>
      <c r="P1804"/>
      <c r="Q1804"/>
      <c r="R1804"/>
      <c r="S1804"/>
      <c r="T1804"/>
      <c r="U1804"/>
    </row>
    <row r="1805" spans="11:21" ht="12.75">
      <c r="K1805"/>
      <c r="L1805"/>
      <c r="M1805"/>
      <c r="N1805"/>
      <c r="O1805"/>
      <c r="P1805"/>
      <c r="Q1805"/>
      <c r="R1805"/>
      <c r="S1805"/>
      <c r="T1805"/>
      <c r="U1805"/>
    </row>
    <row r="1806" spans="11:21" ht="12.75">
      <c r="K1806"/>
      <c r="L1806"/>
      <c r="M1806"/>
      <c r="N1806"/>
      <c r="O1806"/>
      <c r="P1806"/>
      <c r="Q1806"/>
      <c r="R1806"/>
      <c r="S1806"/>
      <c r="T1806"/>
      <c r="U1806"/>
    </row>
    <row r="1807" spans="11:21" ht="12.75">
      <c r="K1807"/>
      <c r="L1807"/>
      <c r="M1807"/>
      <c r="N1807"/>
      <c r="O1807"/>
      <c r="P1807"/>
      <c r="Q1807"/>
      <c r="R1807"/>
      <c r="S1807"/>
      <c r="T1807"/>
      <c r="U1807"/>
    </row>
    <row r="1808" spans="11:21" ht="12.75">
      <c r="K1808"/>
      <c r="L1808"/>
      <c r="M1808"/>
      <c r="N1808"/>
      <c r="O1808"/>
      <c r="P1808"/>
      <c r="Q1808"/>
      <c r="R1808"/>
      <c r="S1808"/>
      <c r="T1808"/>
      <c r="U1808"/>
    </row>
    <row r="1809" spans="11:21" ht="12.75">
      <c r="K1809"/>
      <c r="L1809"/>
      <c r="M1809"/>
      <c r="N1809"/>
      <c r="O1809"/>
      <c r="P1809"/>
      <c r="Q1809"/>
      <c r="R1809"/>
      <c r="S1809"/>
      <c r="T1809"/>
      <c r="U1809"/>
    </row>
    <row r="1810" spans="11:21" ht="12.75">
      <c r="K1810"/>
      <c r="L1810"/>
      <c r="M1810"/>
      <c r="N1810"/>
      <c r="O1810"/>
      <c r="P1810"/>
      <c r="Q1810"/>
      <c r="R1810"/>
      <c r="S1810"/>
      <c r="T1810"/>
      <c r="U1810"/>
    </row>
    <row r="1811" spans="11:21" ht="12.75">
      <c r="K1811"/>
      <c r="L1811"/>
      <c r="M1811"/>
      <c r="N1811"/>
      <c r="O1811"/>
      <c r="P1811"/>
      <c r="Q1811"/>
      <c r="R1811"/>
      <c r="S1811"/>
      <c r="T1811"/>
      <c r="U1811"/>
    </row>
    <row r="1812" spans="11:21" ht="12.75">
      <c r="K1812"/>
      <c r="L1812"/>
      <c r="M1812"/>
      <c r="N1812"/>
      <c r="O1812"/>
      <c r="P1812"/>
      <c r="Q1812"/>
      <c r="R1812"/>
      <c r="S1812"/>
      <c r="T1812"/>
      <c r="U1812"/>
    </row>
    <row r="1813" spans="11:21" ht="12.75">
      <c r="K1813"/>
      <c r="L1813"/>
      <c r="M1813"/>
      <c r="N1813"/>
      <c r="O1813"/>
      <c r="P1813"/>
      <c r="Q1813"/>
      <c r="R1813"/>
      <c r="S1813"/>
      <c r="T1813"/>
      <c r="U1813"/>
    </row>
    <row r="1814" spans="11:21" ht="12.75">
      <c r="K1814"/>
      <c r="L1814"/>
      <c r="M1814"/>
      <c r="N1814"/>
      <c r="O1814"/>
      <c r="P1814"/>
      <c r="Q1814"/>
      <c r="R1814"/>
      <c r="S1814"/>
      <c r="T1814"/>
      <c r="U1814"/>
    </row>
    <row r="1815" spans="11:21" ht="12.75">
      <c r="K1815"/>
      <c r="L1815"/>
      <c r="M1815"/>
      <c r="N1815"/>
      <c r="O1815"/>
      <c r="P1815"/>
      <c r="Q1815"/>
      <c r="R1815"/>
      <c r="S1815"/>
      <c r="T1815"/>
      <c r="U1815"/>
    </row>
    <row r="1816" spans="11:21" ht="12.75">
      <c r="K1816"/>
      <c r="L1816"/>
      <c r="M1816"/>
      <c r="N1816"/>
      <c r="O1816"/>
      <c r="P1816"/>
      <c r="Q1816"/>
      <c r="R1816"/>
      <c r="S1816"/>
      <c r="T1816"/>
      <c r="U1816"/>
    </row>
    <row r="1817" spans="11:21" ht="12.75">
      <c r="K1817"/>
      <c r="L1817"/>
      <c r="M1817"/>
      <c r="N1817"/>
      <c r="O1817"/>
      <c r="P1817"/>
      <c r="Q1817"/>
      <c r="R1817"/>
      <c r="S1817"/>
      <c r="T1817"/>
      <c r="U1817"/>
    </row>
    <row r="1818" spans="11:21" ht="12.75">
      <c r="K1818"/>
      <c r="L1818"/>
      <c r="M1818"/>
      <c r="N1818"/>
      <c r="O1818"/>
      <c r="P1818"/>
      <c r="Q1818"/>
      <c r="R1818"/>
      <c r="S1818"/>
      <c r="T1818"/>
      <c r="U1818"/>
    </row>
    <row r="1819" spans="11:21" ht="12.75">
      <c r="K1819"/>
      <c r="L1819"/>
      <c r="M1819"/>
      <c r="N1819"/>
      <c r="O1819"/>
      <c r="P1819"/>
      <c r="Q1819"/>
      <c r="R1819"/>
      <c r="S1819"/>
      <c r="T1819"/>
      <c r="U1819"/>
    </row>
    <row r="1820" spans="11:21" ht="12.75">
      <c r="K1820"/>
      <c r="L1820"/>
      <c r="M1820"/>
      <c r="N1820"/>
      <c r="O1820"/>
      <c r="P1820"/>
      <c r="Q1820"/>
      <c r="R1820"/>
      <c r="S1820"/>
      <c r="T1820"/>
      <c r="U1820"/>
    </row>
    <row r="1821" spans="11:21" ht="12.75">
      <c r="K1821"/>
      <c r="L1821"/>
      <c r="M1821"/>
      <c r="N1821"/>
      <c r="O1821"/>
      <c r="P1821"/>
      <c r="Q1821"/>
      <c r="R1821"/>
      <c r="S1821"/>
      <c r="T1821"/>
      <c r="U1821"/>
    </row>
    <row r="1822" spans="11:21" ht="12.75">
      <c r="K1822"/>
      <c r="L1822"/>
      <c r="M1822"/>
      <c r="N1822"/>
      <c r="O1822"/>
      <c r="P1822"/>
      <c r="Q1822"/>
      <c r="R1822"/>
      <c r="S1822"/>
      <c r="T1822"/>
      <c r="U1822"/>
    </row>
    <row r="1823" spans="11:21" ht="12.75">
      <c r="K1823"/>
      <c r="L1823"/>
      <c r="M1823"/>
      <c r="N1823"/>
      <c r="O1823"/>
      <c r="P1823"/>
      <c r="Q1823"/>
      <c r="R1823"/>
      <c r="S1823"/>
      <c r="T1823"/>
      <c r="U1823"/>
    </row>
    <row r="1824" spans="11:21" ht="12.75">
      <c r="K1824"/>
      <c r="L1824"/>
      <c r="M1824"/>
      <c r="N1824"/>
      <c r="O1824"/>
      <c r="P1824"/>
      <c r="Q1824"/>
      <c r="R1824"/>
      <c r="S1824"/>
      <c r="T1824"/>
      <c r="U1824"/>
    </row>
    <row r="1825" spans="11:21" ht="12.75">
      <c r="K1825"/>
      <c r="L1825"/>
      <c r="M1825"/>
      <c r="N1825"/>
      <c r="O1825"/>
      <c r="P1825"/>
      <c r="Q1825"/>
      <c r="R1825"/>
      <c r="S1825"/>
      <c r="T1825"/>
      <c r="U1825"/>
    </row>
    <row r="1826" spans="11:21" ht="12.75">
      <c r="K1826"/>
      <c r="L1826"/>
      <c r="M1826"/>
      <c r="N1826"/>
      <c r="O1826"/>
      <c r="P1826"/>
      <c r="Q1826"/>
      <c r="R1826"/>
      <c r="S1826"/>
      <c r="T1826"/>
      <c r="U1826"/>
    </row>
    <row r="1827" spans="11:21" ht="12.75">
      <c r="K1827"/>
      <c r="L1827"/>
      <c r="M1827"/>
      <c r="N1827"/>
      <c r="O1827"/>
      <c r="P1827"/>
      <c r="Q1827"/>
      <c r="R1827"/>
      <c r="S1827"/>
      <c r="T1827"/>
      <c r="U1827"/>
    </row>
    <row r="1828" spans="11:21" ht="12.75">
      <c r="K1828"/>
      <c r="L1828"/>
      <c r="M1828"/>
      <c r="N1828"/>
      <c r="O1828"/>
      <c r="P1828"/>
      <c r="Q1828"/>
      <c r="R1828"/>
      <c r="S1828"/>
      <c r="T1828"/>
      <c r="U1828"/>
    </row>
    <row r="1829" spans="11:21" ht="12.75">
      <c r="K1829"/>
      <c r="L1829"/>
      <c r="M1829"/>
      <c r="N1829"/>
      <c r="O1829"/>
      <c r="P1829"/>
      <c r="Q1829"/>
      <c r="R1829"/>
      <c r="S1829"/>
      <c r="T1829"/>
      <c r="U1829"/>
    </row>
    <row r="1830" spans="11:21" ht="12.75">
      <c r="K1830"/>
      <c r="L1830"/>
      <c r="M1830"/>
      <c r="N1830"/>
      <c r="O1830"/>
      <c r="P1830"/>
      <c r="Q1830"/>
      <c r="R1830"/>
      <c r="S1830"/>
      <c r="T1830"/>
      <c r="U1830"/>
    </row>
    <row r="1831" spans="11:21" ht="12.75">
      <c r="K1831"/>
      <c r="L1831"/>
      <c r="M1831"/>
      <c r="N1831"/>
      <c r="O1831"/>
      <c r="P1831"/>
      <c r="Q1831"/>
      <c r="R1831"/>
      <c r="S1831"/>
      <c r="T1831"/>
      <c r="U1831"/>
    </row>
    <row r="1832" spans="11:21" ht="12.75">
      <c r="K1832"/>
      <c r="L1832"/>
      <c r="M1832"/>
      <c r="N1832"/>
      <c r="O1832"/>
      <c r="P1832"/>
      <c r="Q1832"/>
      <c r="R1832"/>
      <c r="S1832"/>
      <c r="T1832"/>
      <c r="U1832"/>
    </row>
    <row r="1833" spans="11:21" ht="12.75">
      <c r="K1833"/>
      <c r="L1833"/>
      <c r="M1833"/>
      <c r="N1833"/>
      <c r="O1833"/>
      <c r="P1833"/>
      <c r="Q1833"/>
      <c r="R1833"/>
      <c r="S1833"/>
      <c r="T1833"/>
      <c r="U1833"/>
    </row>
    <row r="1834" spans="11:21" ht="12.75">
      <c r="K1834"/>
      <c r="L1834"/>
      <c r="M1834"/>
      <c r="N1834"/>
      <c r="O1834"/>
      <c r="P1834"/>
      <c r="Q1834"/>
      <c r="R1834"/>
      <c r="S1834"/>
      <c r="T1834"/>
      <c r="U1834"/>
    </row>
    <row r="1835" spans="11:21" ht="12.75">
      <c r="K1835"/>
      <c r="L1835"/>
      <c r="M1835"/>
      <c r="N1835"/>
      <c r="O1835"/>
      <c r="P1835"/>
      <c r="Q1835"/>
      <c r="R1835"/>
      <c r="S1835"/>
      <c r="T1835"/>
      <c r="U1835"/>
    </row>
    <row r="1836" spans="11:21" ht="12.75">
      <c r="K1836"/>
      <c r="L1836"/>
      <c r="M1836"/>
      <c r="N1836"/>
      <c r="O1836"/>
      <c r="P1836"/>
      <c r="Q1836"/>
      <c r="R1836"/>
      <c r="S1836"/>
      <c r="T1836"/>
      <c r="U1836"/>
    </row>
    <row r="1837" spans="11:21" ht="12.75">
      <c r="K1837"/>
      <c r="L1837"/>
      <c r="M1837"/>
      <c r="N1837"/>
      <c r="O1837"/>
      <c r="P1837"/>
      <c r="Q1837"/>
      <c r="R1837"/>
      <c r="S1837"/>
      <c r="T1837"/>
      <c r="U1837"/>
    </row>
    <row r="1838" spans="11:21" ht="12.75">
      <c r="K1838"/>
      <c r="L1838"/>
      <c r="M1838"/>
      <c r="N1838"/>
      <c r="O1838"/>
      <c r="P1838"/>
      <c r="Q1838"/>
      <c r="R1838"/>
      <c r="S1838"/>
      <c r="T1838"/>
      <c r="U1838"/>
    </row>
    <row r="1839" spans="11:21" ht="12.75">
      <c r="K1839"/>
      <c r="L1839"/>
      <c r="M1839"/>
      <c r="N1839"/>
      <c r="O1839"/>
      <c r="P1839"/>
      <c r="Q1839"/>
      <c r="R1839"/>
      <c r="S1839"/>
      <c r="T1839"/>
      <c r="U1839"/>
    </row>
    <row r="1840" spans="11:21" ht="12.75">
      <c r="K1840"/>
      <c r="L1840"/>
      <c r="M1840"/>
      <c r="N1840"/>
      <c r="O1840"/>
      <c r="P1840"/>
      <c r="Q1840"/>
      <c r="R1840"/>
      <c r="S1840"/>
      <c r="T1840"/>
      <c r="U1840"/>
    </row>
    <row r="1841" spans="11:21" ht="12.75">
      <c r="K1841"/>
      <c r="L1841"/>
      <c r="M1841"/>
      <c r="N1841"/>
      <c r="O1841"/>
      <c r="P1841"/>
      <c r="Q1841"/>
      <c r="R1841"/>
      <c r="S1841"/>
      <c r="T1841"/>
      <c r="U1841"/>
    </row>
    <row r="1842" spans="11:21" ht="12.75">
      <c r="K1842"/>
      <c r="L1842"/>
      <c r="M1842"/>
      <c r="N1842"/>
      <c r="O1842"/>
      <c r="P1842"/>
      <c r="Q1842"/>
      <c r="R1842"/>
      <c r="S1842"/>
      <c r="T1842"/>
      <c r="U1842"/>
    </row>
    <row r="1843" spans="11:21" ht="12.75">
      <c r="K1843"/>
      <c r="L1843"/>
      <c r="M1843"/>
      <c r="N1843"/>
      <c r="O1843"/>
      <c r="P1843"/>
      <c r="Q1843"/>
      <c r="R1843"/>
      <c r="S1843"/>
      <c r="T1843"/>
      <c r="U1843"/>
    </row>
    <row r="1844" spans="11:21" ht="12.75">
      <c r="K1844"/>
      <c r="L1844"/>
      <c r="M1844"/>
      <c r="N1844"/>
      <c r="O1844"/>
      <c r="P1844"/>
      <c r="Q1844"/>
      <c r="R1844"/>
      <c r="S1844"/>
      <c r="T1844"/>
      <c r="U1844"/>
    </row>
    <row r="1845" spans="11:21" ht="12.75">
      <c r="K1845"/>
      <c r="L1845"/>
      <c r="M1845"/>
      <c r="N1845"/>
      <c r="O1845"/>
      <c r="P1845"/>
      <c r="Q1845"/>
      <c r="R1845"/>
      <c r="S1845"/>
      <c r="T1845"/>
      <c r="U1845"/>
    </row>
    <row r="1846" spans="11:21" ht="12.75">
      <c r="K1846"/>
      <c r="L1846"/>
      <c r="M1846"/>
      <c r="N1846"/>
      <c r="O1846"/>
      <c r="P1846"/>
      <c r="Q1846"/>
      <c r="R1846"/>
      <c r="S1846"/>
      <c r="T1846"/>
      <c r="U1846"/>
    </row>
    <row r="1847" spans="11:21" ht="12.75">
      <c r="K1847"/>
      <c r="L1847"/>
      <c r="M1847"/>
      <c r="N1847"/>
      <c r="O1847"/>
      <c r="P1847"/>
      <c r="Q1847"/>
      <c r="R1847"/>
      <c r="S1847"/>
      <c r="T1847"/>
      <c r="U1847"/>
    </row>
    <row r="1848" spans="11:21" ht="12.75">
      <c r="K1848"/>
      <c r="L1848"/>
      <c r="M1848"/>
      <c r="N1848"/>
      <c r="O1848"/>
      <c r="P1848"/>
      <c r="Q1848"/>
      <c r="R1848"/>
      <c r="S1848"/>
      <c r="T1848"/>
      <c r="U1848"/>
    </row>
    <row r="1849" spans="11:21" ht="12.75">
      <c r="K1849"/>
      <c r="L1849"/>
      <c r="M1849"/>
      <c r="N1849"/>
      <c r="O1849"/>
      <c r="P1849"/>
      <c r="Q1849"/>
      <c r="R1849"/>
      <c r="S1849"/>
      <c r="T1849"/>
      <c r="U1849"/>
    </row>
    <row r="1850" spans="11:21" ht="12.75">
      <c r="K1850"/>
      <c r="L1850"/>
      <c r="M1850"/>
      <c r="N1850"/>
      <c r="O1850"/>
      <c r="P1850"/>
      <c r="Q1850"/>
      <c r="R1850"/>
      <c r="S1850"/>
      <c r="T1850"/>
      <c r="U1850"/>
    </row>
    <row r="1851" spans="11:21" ht="12.75">
      <c r="K1851"/>
      <c r="L1851"/>
      <c r="M1851"/>
      <c r="N1851"/>
      <c r="O1851"/>
      <c r="P1851"/>
      <c r="Q1851"/>
      <c r="R1851"/>
      <c r="S1851"/>
      <c r="T1851"/>
      <c r="U1851"/>
    </row>
    <row r="1852" spans="11:21" ht="12.75">
      <c r="K1852"/>
      <c r="L1852"/>
      <c r="M1852"/>
      <c r="N1852"/>
      <c r="O1852"/>
      <c r="P1852"/>
      <c r="Q1852"/>
      <c r="R1852"/>
      <c r="S1852"/>
      <c r="T1852"/>
      <c r="U1852"/>
    </row>
    <row r="1853" spans="11:21" ht="12.75">
      <c r="K1853"/>
      <c r="L1853"/>
      <c r="M1853"/>
      <c r="N1853"/>
      <c r="O1853"/>
      <c r="P1853"/>
      <c r="Q1853"/>
      <c r="R1853"/>
      <c r="S1853"/>
      <c r="T1853"/>
      <c r="U1853"/>
    </row>
    <row r="1854" spans="11:21" ht="12.75">
      <c r="K1854"/>
      <c r="L1854"/>
      <c r="M1854"/>
      <c r="N1854"/>
      <c r="O1854"/>
      <c r="P1854"/>
      <c r="Q1854"/>
      <c r="R1854"/>
      <c r="S1854"/>
      <c r="T1854"/>
      <c r="U1854"/>
    </row>
    <row r="1855" spans="11:21" ht="12.75">
      <c r="K1855"/>
      <c r="L1855"/>
      <c r="M1855"/>
      <c r="N1855"/>
      <c r="O1855"/>
      <c r="P1855"/>
      <c r="Q1855"/>
      <c r="R1855"/>
      <c r="S1855"/>
      <c r="T1855"/>
      <c r="U1855"/>
    </row>
    <row r="1856" spans="11:21" ht="12.75">
      <c r="K1856"/>
      <c r="L1856"/>
      <c r="M1856"/>
      <c r="N1856"/>
      <c r="O1856"/>
      <c r="P1856"/>
      <c r="Q1856"/>
      <c r="R1856"/>
      <c r="S1856"/>
      <c r="T1856"/>
      <c r="U1856"/>
    </row>
    <row r="1857" spans="11:21" ht="12.75">
      <c r="K1857"/>
      <c r="L1857"/>
      <c r="M1857"/>
      <c r="N1857"/>
      <c r="O1857"/>
      <c r="P1857"/>
      <c r="Q1857"/>
      <c r="R1857"/>
      <c r="S1857"/>
      <c r="T1857"/>
      <c r="U1857"/>
    </row>
    <row r="1858" spans="11:21" ht="12.75">
      <c r="K1858"/>
      <c r="L1858"/>
      <c r="M1858"/>
      <c r="N1858"/>
      <c r="O1858"/>
      <c r="P1858"/>
      <c r="Q1858"/>
      <c r="R1858"/>
      <c r="S1858"/>
      <c r="T1858"/>
      <c r="U1858"/>
    </row>
    <row r="1859" spans="11:21" ht="12.75">
      <c r="K1859"/>
      <c r="L1859"/>
      <c r="M1859"/>
      <c r="N1859"/>
      <c r="O1859"/>
      <c r="P1859"/>
      <c r="Q1859"/>
      <c r="R1859"/>
      <c r="S1859"/>
      <c r="T1859"/>
      <c r="U1859"/>
    </row>
    <row r="1860" spans="11:21" ht="12.75">
      <c r="K1860"/>
      <c r="L1860"/>
      <c r="M1860"/>
      <c r="N1860"/>
      <c r="O1860"/>
      <c r="P1860"/>
      <c r="Q1860"/>
      <c r="R1860"/>
      <c r="S1860"/>
      <c r="T1860"/>
      <c r="U1860"/>
    </row>
    <row r="1861" spans="11:21" ht="12.75">
      <c r="K1861"/>
      <c r="L1861"/>
      <c r="M1861"/>
      <c r="N1861"/>
      <c r="O1861"/>
      <c r="P1861"/>
      <c r="Q1861"/>
      <c r="R1861"/>
      <c r="S1861"/>
      <c r="T1861"/>
      <c r="U1861"/>
    </row>
    <row r="1862" spans="11:21" ht="12.75">
      <c r="K1862"/>
      <c r="L1862"/>
      <c r="M1862"/>
      <c r="N1862"/>
      <c r="O1862"/>
      <c r="P1862"/>
      <c r="Q1862"/>
      <c r="R1862"/>
      <c r="S1862"/>
      <c r="T1862"/>
      <c r="U1862"/>
    </row>
    <row r="1863" spans="11:21" ht="12.75">
      <c r="K1863"/>
      <c r="L1863"/>
      <c r="M1863"/>
      <c r="N1863"/>
      <c r="O1863"/>
      <c r="P1863"/>
      <c r="Q1863"/>
      <c r="R1863"/>
      <c r="S1863"/>
      <c r="T1863"/>
      <c r="U1863"/>
    </row>
    <row r="1864" spans="11:21" ht="12.75">
      <c r="K1864"/>
      <c r="L1864"/>
      <c r="M1864"/>
      <c r="N1864"/>
      <c r="O1864"/>
      <c r="P1864"/>
      <c r="Q1864"/>
      <c r="R1864"/>
      <c r="S1864"/>
      <c r="T1864"/>
      <c r="U1864"/>
    </row>
    <row r="1865" spans="11:21" ht="12.75">
      <c r="K1865"/>
      <c r="L1865"/>
      <c r="M1865"/>
      <c r="N1865"/>
      <c r="O1865"/>
      <c r="P1865"/>
      <c r="Q1865"/>
      <c r="R1865"/>
      <c r="S1865"/>
      <c r="T1865"/>
      <c r="U1865"/>
    </row>
    <row r="1866" spans="11:21" ht="12.75">
      <c r="K1866"/>
      <c r="L1866"/>
      <c r="M1866"/>
      <c r="N1866"/>
      <c r="O1866"/>
      <c r="P1866"/>
      <c r="Q1866"/>
      <c r="R1866"/>
      <c r="S1866"/>
      <c r="T1866"/>
      <c r="U1866"/>
    </row>
    <row r="1867" spans="11:21" ht="12.75">
      <c r="K1867"/>
      <c r="L1867"/>
      <c r="M1867"/>
      <c r="N1867"/>
      <c r="O1867"/>
      <c r="P1867"/>
      <c r="Q1867"/>
      <c r="R1867"/>
      <c r="S1867"/>
      <c r="T1867"/>
      <c r="U1867"/>
    </row>
    <row r="1868" spans="11:21" ht="12.75">
      <c r="K1868"/>
      <c r="L1868"/>
      <c r="M1868"/>
      <c r="N1868"/>
      <c r="O1868"/>
      <c r="P1868"/>
      <c r="Q1868"/>
      <c r="R1868"/>
      <c r="S1868"/>
      <c r="T1868"/>
      <c r="U1868"/>
    </row>
    <row r="1869" spans="11:21" ht="12.75">
      <c r="K1869"/>
      <c r="L1869"/>
      <c r="M1869"/>
      <c r="N1869"/>
      <c r="O1869"/>
      <c r="P1869"/>
      <c r="Q1869"/>
      <c r="R1869"/>
      <c r="S1869"/>
      <c r="T1869"/>
      <c r="U1869"/>
    </row>
    <row r="1870" spans="11:21" ht="12.75">
      <c r="K1870"/>
      <c r="L1870"/>
      <c r="M1870"/>
      <c r="N1870"/>
      <c r="O1870"/>
      <c r="P1870"/>
      <c r="Q1870"/>
      <c r="R1870"/>
      <c r="S1870"/>
      <c r="T1870"/>
      <c r="U1870"/>
    </row>
    <row r="1871" spans="11:21" ht="12.75">
      <c r="K1871"/>
      <c r="L1871"/>
      <c r="M1871"/>
      <c r="N1871"/>
      <c r="O1871"/>
      <c r="P1871"/>
      <c r="Q1871"/>
      <c r="R1871"/>
      <c r="S1871"/>
      <c r="T1871"/>
      <c r="U1871"/>
    </row>
    <row r="1872" spans="11:21" ht="12.75">
      <c r="K1872"/>
      <c r="L1872"/>
      <c r="M1872"/>
      <c r="N1872"/>
      <c r="O1872"/>
      <c r="P1872"/>
      <c r="Q1872"/>
      <c r="R1872"/>
      <c r="S1872"/>
      <c r="T1872"/>
      <c r="U1872"/>
    </row>
    <row r="1873" spans="11:21" ht="12.75">
      <c r="K1873"/>
      <c r="L1873"/>
      <c r="M1873"/>
      <c r="N1873"/>
      <c r="O1873"/>
      <c r="P1873"/>
      <c r="Q1873"/>
      <c r="R1873"/>
      <c r="S1873"/>
      <c r="T1873"/>
      <c r="U1873"/>
    </row>
    <row r="1874" spans="11:21" ht="12.75">
      <c r="K1874"/>
      <c r="L1874"/>
      <c r="M1874"/>
      <c r="N1874"/>
      <c r="O1874"/>
      <c r="P1874"/>
      <c r="Q1874"/>
      <c r="R1874"/>
      <c r="S1874"/>
      <c r="T1874"/>
      <c r="U1874"/>
    </row>
    <row r="1875" spans="11:21" ht="12.75">
      <c r="K1875"/>
      <c r="L1875"/>
      <c r="M1875"/>
      <c r="N1875"/>
      <c r="O1875"/>
      <c r="P1875"/>
      <c r="Q1875"/>
      <c r="R1875"/>
      <c r="S1875"/>
      <c r="T1875"/>
      <c r="U1875"/>
    </row>
    <row r="1876" spans="11:21" ht="12.75">
      <c r="K1876"/>
      <c r="L1876"/>
      <c r="M1876"/>
      <c r="N1876"/>
      <c r="O1876"/>
      <c r="P1876"/>
      <c r="Q1876"/>
      <c r="R1876"/>
      <c r="S1876"/>
      <c r="T1876"/>
      <c r="U1876"/>
    </row>
    <row r="1877" spans="11:21" ht="12.75">
      <c r="K1877"/>
      <c r="L1877"/>
      <c r="M1877"/>
      <c r="N1877"/>
      <c r="O1877"/>
      <c r="P1877"/>
      <c r="Q1877"/>
      <c r="R1877"/>
      <c r="S1877"/>
      <c r="T1877"/>
      <c r="U1877"/>
    </row>
    <row r="1878" spans="11:21" ht="12.75">
      <c r="K1878"/>
      <c r="L1878"/>
      <c r="M1878"/>
      <c r="N1878"/>
      <c r="O1878"/>
      <c r="P1878"/>
      <c r="Q1878"/>
      <c r="R1878"/>
      <c r="S1878"/>
      <c r="T1878"/>
      <c r="U1878"/>
    </row>
    <row r="1879" spans="11:21" ht="12.75">
      <c r="K1879"/>
      <c r="L1879"/>
      <c r="M1879"/>
      <c r="N1879"/>
      <c r="O1879"/>
      <c r="P1879"/>
      <c r="Q1879"/>
      <c r="R1879"/>
      <c r="S1879"/>
      <c r="T1879"/>
      <c r="U1879"/>
    </row>
    <row r="1880" spans="11:21" ht="12.75">
      <c r="K1880"/>
      <c r="L1880"/>
      <c r="M1880"/>
      <c r="N1880"/>
      <c r="O1880"/>
      <c r="P1880"/>
      <c r="Q1880"/>
      <c r="R1880"/>
      <c r="S1880"/>
      <c r="T1880"/>
      <c r="U1880"/>
    </row>
    <row r="1881" spans="11:21" ht="12.75">
      <c r="K1881"/>
      <c r="L1881"/>
      <c r="M1881"/>
      <c r="N1881"/>
      <c r="O1881"/>
      <c r="P1881"/>
      <c r="Q1881"/>
      <c r="R1881"/>
      <c r="S1881"/>
      <c r="T1881"/>
      <c r="U1881"/>
    </row>
    <row r="1882" spans="11:21" ht="12.75">
      <c r="K1882"/>
      <c r="L1882"/>
      <c r="M1882"/>
      <c r="N1882"/>
      <c r="O1882"/>
      <c r="P1882"/>
      <c r="Q1882"/>
      <c r="R1882"/>
      <c r="S1882"/>
      <c r="T1882"/>
      <c r="U1882"/>
    </row>
    <row r="1883" spans="11:21" ht="12.75">
      <c r="K1883"/>
      <c r="L1883"/>
      <c r="M1883"/>
      <c r="N1883"/>
      <c r="O1883"/>
      <c r="P1883"/>
      <c r="Q1883"/>
      <c r="R1883"/>
      <c r="S1883"/>
      <c r="T1883"/>
      <c r="U1883"/>
    </row>
    <row r="1884" spans="11:21" ht="12.75">
      <c r="K1884"/>
      <c r="L1884"/>
      <c r="M1884"/>
      <c r="N1884"/>
      <c r="O1884"/>
      <c r="P1884"/>
      <c r="Q1884"/>
      <c r="R1884"/>
      <c r="S1884"/>
      <c r="T1884"/>
      <c r="U1884"/>
    </row>
    <row r="1885" spans="11:21" ht="12.75">
      <c r="K1885"/>
      <c r="L1885"/>
      <c r="M1885"/>
      <c r="N1885"/>
      <c r="O1885"/>
      <c r="P1885"/>
      <c r="Q1885"/>
      <c r="R1885"/>
      <c r="S1885"/>
      <c r="T1885"/>
      <c r="U1885"/>
    </row>
    <row r="1886" spans="11:21" ht="12.75">
      <c r="K1886"/>
      <c r="L1886"/>
      <c r="M1886"/>
      <c r="N1886"/>
      <c r="O1886"/>
      <c r="P1886"/>
      <c r="Q1886"/>
      <c r="R1886"/>
      <c r="S1886"/>
      <c r="T1886"/>
      <c r="U1886"/>
    </row>
    <row r="1887" spans="11:21" ht="12.75">
      <c r="K1887"/>
      <c r="L1887"/>
      <c r="M1887"/>
      <c r="N1887"/>
      <c r="O1887"/>
      <c r="P1887"/>
      <c r="Q1887"/>
      <c r="R1887"/>
      <c r="S1887"/>
      <c r="T1887"/>
      <c r="U1887"/>
    </row>
    <row r="1888" spans="11:21" ht="12.75">
      <c r="K1888"/>
      <c r="L1888"/>
      <c r="M1888"/>
      <c r="N1888"/>
      <c r="O1888"/>
      <c r="P1888"/>
      <c r="Q1888"/>
      <c r="R1888"/>
      <c r="S1888"/>
      <c r="T1888"/>
      <c r="U1888"/>
    </row>
    <row r="1889" spans="11:21" ht="12.75">
      <c r="K1889"/>
      <c r="L1889"/>
      <c r="M1889"/>
      <c r="N1889"/>
      <c r="O1889"/>
      <c r="P1889"/>
      <c r="Q1889"/>
      <c r="R1889"/>
      <c r="S1889"/>
      <c r="T1889"/>
      <c r="U1889"/>
    </row>
    <row r="1890" spans="11:21" ht="12.75">
      <c r="K1890"/>
      <c r="L1890"/>
      <c r="M1890"/>
      <c r="N1890"/>
      <c r="O1890"/>
      <c r="P1890"/>
      <c r="Q1890"/>
      <c r="R1890"/>
      <c r="S1890"/>
      <c r="T1890"/>
      <c r="U1890"/>
    </row>
    <row r="1891" spans="11:21" ht="12.75">
      <c r="K1891"/>
      <c r="L1891"/>
      <c r="M1891"/>
      <c r="N1891"/>
      <c r="O1891"/>
      <c r="P1891"/>
      <c r="Q1891"/>
      <c r="R1891"/>
      <c r="S1891"/>
      <c r="T1891"/>
      <c r="U1891"/>
    </row>
    <row r="1892" spans="11:21" ht="12.75">
      <c r="K1892"/>
      <c r="L1892"/>
      <c r="M1892"/>
      <c r="N1892"/>
      <c r="O1892"/>
      <c r="P1892"/>
      <c r="Q1892"/>
      <c r="R1892"/>
      <c r="S1892"/>
      <c r="T1892"/>
      <c r="U1892"/>
    </row>
    <row r="1893" spans="11:21" ht="12.75">
      <c r="K1893"/>
      <c r="L1893"/>
      <c r="M1893"/>
      <c r="N1893"/>
      <c r="O1893"/>
      <c r="P1893"/>
      <c r="Q1893"/>
      <c r="R1893"/>
      <c r="S1893"/>
      <c r="T1893"/>
      <c r="U1893"/>
    </row>
    <row r="1894" spans="11:21" ht="12.75">
      <c r="K1894"/>
      <c r="L1894"/>
      <c r="M1894"/>
      <c r="N1894"/>
      <c r="O1894"/>
      <c r="P1894"/>
      <c r="Q1894"/>
      <c r="R1894"/>
      <c r="S1894"/>
      <c r="T1894"/>
      <c r="U1894"/>
    </row>
    <row r="1895" spans="11:21" ht="12.75">
      <c r="K1895"/>
      <c r="L1895"/>
      <c r="M1895"/>
      <c r="N1895"/>
      <c r="O1895"/>
      <c r="P1895"/>
      <c r="Q1895"/>
      <c r="R1895"/>
      <c r="S1895"/>
      <c r="T1895"/>
      <c r="U1895"/>
    </row>
    <row r="1896" spans="11:21" ht="12.75">
      <c r="K1896"/>
      <c r="L1896"/>
      <c r="M1896"/>
      <c r="N1896"/>
      <c r="O1896"/>
      <c r="P1896"/>
      <c r="Q1896"/>
      <c r="R1896"/>
      <c r="S1896"/>
      <c r="T1896"/>
      <c r="U1896"/>
    </row>
    <row r="1897" spans="11:21" ht="12.75">
      <c r="K1897"/>
      <c r="L1897"/>
      <c r="M1897"/>
      <c r="N1897"/>
      <c r="O1897"/>
      <c r="P1897"/>
      <c r="Q1897"/>
      <c r="R1897"/>
      <c r="S1897"/>
      <c r="T1897"/>
      <c r="U1897"/>
    </row>
    <row r="1898" spans="11:21" ht="12.75">
      <c r="K1898"/>
      <c r="L1898"/>
      <c r="M1898"/>
      <c r="N1898"/>
      <c r="O1898"/>
      <c r="P1898"/>
      <c r="Q1898"/>
      <c r="R1898"/>
      <c r="S1898"/>
      <c r="T1898"/>
      <c r="U1898"/>
    </row>
    <row r="1899" spans="11:21" ht="12.75">
      <c r="K1899"/>
      <c r="L1899"/>
      <c r="M1899"/>
      <c r="N1899"/>
      <c r="O1899"/>
      <c r="P1899"/>
      <c r="Q1899"/>
      <c r="R1899"/>
      <c r="S1899"/>
      <c r="T1899"/>
      <c r="U1899"/>
    </row>
    <row r="1900" spans="11:21" ht="12.75">
      <c r="K1900"/>
      <c r="L1900"/>
      <c r="M1900"/>
      <c r="N1900"/>
      <c r="O1900"/>
      <c r="P1900"/>
      <c r="Q1900"/>
      <c r="R1900"/>
      <c r="S1900"/>
      <c r="T1900"/>
      <c r="U1900"/>
    </row>
    <row r="1901" spans="11:21" ht="12.75">
      <c r="K1901"/>
      <c r="L1901"/>
      <c r="M1901"/>
      <c r="N1901"/>
      <c r="O1901"/>
      <c r="P1901"/>
      <c r="Q1901"/>
      <c r="R1901"/>
      <c r="S1901"/>
      <c r="T1901"/>
      <c r="U1901"/>
    </row>
    <row r="1902" spans="11:21" ht="12.75">
      <c r="K1902"/>
      <c r="L1902"/>
      <c r="M1902"/>
      <c r="N1902"/>
      <c r="O1902"/>
      <c r="P1902"/>
      <c r="Q1902"/>
      <c r="R1902"/>
      <c r="S1902"/>
      <c r="T1902"/>
      <c r="U1902"/>
    </row>
    <row r="1903" spans="11:21" ht="12.75">
      <c r="K1903"/>
      <c r="L1903"/>
      <c r="M1903"/>
      <c r="N1903"/>
      <c r="O1903"/>
      <c r="P1903"/>
      <c r="Q1903"/>
      <c r="R1903"/>
      <c r="S1903"/>
      <c r="T1903"/>
      <c r="U1903"/>
    </row>
    <row r="1904" spans="11:21" ht="12.75">
      <c r="K1904"/>
      <c r="L1904"/>
      <c r="M1904"/>
      <c r="N1904"/>
      <c r="O1904"/>
      <c r="P1904"/>
      <c r="Q1904"/>
      <c r="R1904"/>
      <c r="S1904"/>
      <c r="T1904"/>
      <c r="U1904"/>
    </row>
    <row r="1905" spans="11:21" ht="12.75">
      <c r="K1905"/>
      <c r="L1905"/>
      <c r="M1905"/>
      <c r="N1905"/>
      <c r="O1905"/>
      <c r="P1905"/>
      <c r="Q1905"/>
      <c r="R1905"/>
      <c r="S1905"/>
      <c r="T1905"/>
      <c r="U1905"/>
    </row>
    <row r="1906" spans="11:21" ht="12.75">
      <c r="K1906"/>
      <c r="L1906"/>
      <c r="M1906"/>
      <c r="N1906"/>
      <c r="O1906"/>
      <c r="P1906"/>
      <c r="Q1906"/>
      <c r="R1906"/>
      <c r="S1906"/>
      <c r="T1906"/>
      <c r="U1906"/>
    </row>
    <row r="1907" spans="11:21" ht="12.75">
      <c r="K1907"/>
      <c r="L1907"/>
      <c r="M1907"/>
      <c r="N1907"/>
      <c r="O1907"/>
      <c r="P1907"/>
      <c r="Q1907"/>
      <c r="R1907"/>
      <c r="S1907"/>
      <c r="T1907"/>
      <c r="U1907"/>
    </row>
    <row r="1908" spans="11:21" ht="12.75">
      <c r="K1908"/>
      <c r="L1908"/>
      <c r="M1908"/>
      <c r="N1908"/>
      <c r="O1908"/>
      <c r="P1908"/>
      <c r="Q1908"/>
      <c r="R1908"/>
      <c r="S1908"/>
      <c r="T1908"/>
      <c r="U1908"/>
    </row>
    <row r="1909" spans="11:21" ht="12.75">
      <c r="K1909"/>
      <c r="L1909"/>
      <c r="M1909"/>
      <c r="N1909"/>
      <c r="O1909"/>
      <c r="P1909"/>
      <c r="Q1909"/>
      <c r="R1909"/>
      <c r="S1909"/>
      <c r="T1909"/>
      <c r="U1909"/>
    </row>
    <row r="1910" spans="11:21" ht="12.75">
      <c r="K1910"/>
      <c r="L1910"/>
      <c r="M1910"/>
      <c r="N1910"/>
      <c r="O1910"/>
      <c r="P1910"/>
      <c r="Q1910"/>
      <c r="R1910"/>
      <c r="S1910"/>
      <c r="T1910"/>
      <c r="U1910"/>
    </row>
    <row r="1911" spans="11:21" ht="12.75">
      <c r="K1911"/>
      <c r="L1911"/>
      <c r="M1911"/>
      <c r="N1911"/>
      <c r="O1911"/>
      <c r="P1911"/>
      <c r="Q1911"/>
      <c r="R1911"/>
      <c r="S1911"/>
      <c r="T1911"/>
      <c r="U1911"/>
    </row>
    <row r="1912" spans="11:21" ht="12.75">
      <c r="K1912"/>
      <c r="L1912"/>
      <c r="M1912"/>
      <c r="N1912"/>
      <c r="O1912"/>
      <c r="P1912"/>
      <c r="Q1912"/>
      <c r="R1912"/>
      <c r="S1912"/>
      <c r="T1912"/>
      <c r="U1912"/>
    </row>
    <row r="1913" spans="11:21" ht="12.75">
      <c r="K1913"/>
      <c r="L1913"/>
      <c r="M1913"/>
      <c r="N1913"/>
      <c r="O1913"/>
      <c r="P1913"/>
      <c r="Q1913"/>
      <c r="R1913"/>
      <c r="S1913"/>
      <c r="T1913"/>
      <c r="U1913"/>
    </row>
    <row r="1914" spans="11:21" ht="12.75">
      <c r="K1914"/>
      <c r="L1914"/>
      <c r="M1914"/>
      <c r="N1914"/>
      <c r="O1914"/>
      <c r="P1914"/>
      <c r="Q1914"/>
      <c r="R1914"/>
      <c r="S1914"/>
      <c r="T1914"/>
      <c r="U1914"/>
    </row>
    <row r="1915" spans="11:21" ht="12.75">
      <c r="K1915"/>
      <c r="L1915"/>
      <c r="M1915"/>
      <c r="N1915"/>
      <c r="O1915"/>
      <c r="P1915"/>
      <c r="Q1915"/>
      <c r="R1915"/>
      <c r="S1915"/>
      <c r="T1915"/>
      <c r="U1915"/>
    </row>
    <row r="1916" spans="11:21" ht="12.75">
      <c r="K1916"/>
      <c r="L1916"/>
      <c r="M1916"/>
      <c r="N1916"/>
      <c r="O1916"/>
      <c r="P1916"/>
      <c r="Q1916"/>
      <c r="R1916"/>
      <c r="S1916"/>
      <c r="T1916"/>
      <c r="U1916"/>
    </row>
    <row r="1917" spans="11:21" ht="12.75">
      <c r="K1917"/>
      <c r="L1917"/>
      <c r="M1917"/>
      <c r="N1917"/>
      <c r="O1917"/>
      <c r="P1917"/>
      <c r="Q1917"/>
      <c r="R1917"/>
      <c r="S1917"/>
      <c r="T1917"/>
      <c r="U1917"/>
    </row>
    <row r="1918" spans="11:21" ht="12.75">
      <c r="K1918"/>
      <c r="L1918"/>
      <c r="M1918"/>
      <c r="N1918"/>
      <c r="O1918"/>
      <c r="P1918"/>
      <c r="Q1918"/>
      <c r="R1918"/>
      <c r="S1918"/>
      <c r="T1918"/>
      <c r="U1918"/>
    </row>
    <row r="1919" spans="11:21" ht="12.75">
      <c r="K1919"/>
      <c r="L1919"/>
      <c r="M1919"/>
      <c r="N1919"/>
      <c r="O1919"/>
      <c r="P1919"/>
      <c r="Q1919"/>
      <c r="R1919"/>
      <c r="S1919"/>
      <c r="T1919"/>
      <c r="U1919"/>
    </row>
    <row r="1920" spans="11:21" ht="12.75">
      <c r="K1920"/>
      <c r="L1920"/>
      <c r="M1920"/>
      <c r="N1920"/>
      <c r="O1920"/>
      <c r="P1920"/>
      <c r="Q1920"/>
      <c r="R1920"/>
      <c r="S1920"/>
      <c r="T1920"/>
      <c r="U1920"/>
    </row>
    <row r="1921" spans="11:21" ht="12.75">
      <c r="K1921"/>
      <c r="L1921"/>
      <c r="M1921"/>
      <c r="N1921"/>
      <c r="O1921"/>
      <c r="P1921"/>
      <c r="Q1921"/>
      <c r="R1921"/>
      <c r="S1921"/>
      <c r="T1921"/>
      <c r="U1921"/>
    </row>
    <row r="1922" spans="11:21" ht="12.75">
      <c r="K1922"/>
      <c r="L1922"/>
      <c r="M1922"/>
      <c r="N1922"/>
      <c r="O1922"/>
      <c r="P1922"/>
      <c r="Q1922"/>
      <c r="R1922"/>
      <c r="S1922"/>
      <c r="T1922"/>
      <c r="U1922"/>
    </row>
    <row r="1923" spans="11:21" ht="12.75">
      <c r="K1923"/>
      <c r="L1923"/>
      <c r="M1923"/>
      <c r="N1923"/>
      <c r="O1923"/>
      <c r="P1923"/>
      <c r="Q1923"/>
      <c r="R1923"/>
      <c r="S1923"/>
      <c r="T1923"/>
      <c r="U1923"/>
    </row>
    <row r="1924" spans="11:21" ht="12.75">
      <c r="K1924"/>
      <c r="L1924"/>
      <c r="M1924"/>
      <c r="N1924"/>
      <c r="O1924"/>
      <c r="P1924"/>
      <c r="Q1924"/>
      <c r="R1924"/>
      <c r="S1924"/>
      <c r="T1924"/>
      <c r="U1924"/>
    </row>
    <row r="1925" spans="11:21" ht="12.75">
      <c r="K1925"/>
      <c r="L1925"/>
      <c r="M1925"/>
      <c r="N1925"/>
      <c r="O1925"/>
      <c r="P1925"/>
      <c r="Q1925"/>
      <c r="R1925"/>
      <c r="S1925"/>
      <c r="T1925"/>
      <c r="U1925"/>
    </row>
    <row r="1926" spans="11:21" ht="12.75">
      <c r="K1926"/>
      <c r="L1926"/>
      <c r="M1926"/>
      <c r="N1926"/>
      <c r="O1926"/>
      <c r="P1926"/>
      <c r="Q1926"/>
      <c r="R1926"/>
      <c r="S1926"/>
      <c r="T1926"/>
      <c r="U1926"/>
    </row>
    <row r="1927" spans="11:21" ht="12.75">
      <c r="K1927"/>
      <c r="L1927"/>
      <c r="M1927"/>
      <c r="N1927"/>
      <c r="O1927"/>
      <c r="P1927"/>
      <c r="Q1927"/>
      <c r="R1927"/>
      <c r="S1927"/>
      <c r="T1927"/>
      <c r="U1927"/>
    </row>
    <row r="1928" spans="11:21" ht="12.75">
      <c r="K1928"/>
      <c r="L1928"/>
      <c r="M1928"/>
      <c r="N1928"/>
      <c r="O1928"/>
      <c r="P1928"/>
      <c r="Q1928"/>
      <c r="R1928"/>
      <c r="S1928"/>
      <c r="T1928"/>
      <c r="U1928"/>
    </row>
    <row r="1929" spans="11:21" ht="12.75">
      <c r="K1929"/>
      <c r="L1929"/>
      <c r="M1929"/>
      <c r="N1929"/>
      <c r="O1929"/>
      <c r="P1929"/>
      <c r="Q1929"/>
      <c r="R1929"/>
      <c r="S1929"/>
      <c r="T1929"/>
      <c r="U1929"/>
    </row>
    <row r="1930" spans="11:21" ht="12.75">
      <c r="K1930"/>
      <c r="L1930"/>
      <c r="M1930"/>
      <c r="N1930"/>
      <c r="O1930"/>
      <c r="P1930"/>
      <c r="Q1930"/>
      <c r="R1930"/>
      <c r="S1930"/>
      <c r="T1930"/>
      <c r="U1930"/>
    </row>
    <row r="1931" spans="11:21" ht="12.75">
      <c r="K1931"/>
      <c r="L1931"/>
      <c r="M1931"/>
      <c r="N1931"/>
      <c r="O1931"/>
      <c r="P1931"/>
      <c r="Q1931"/>
      <c r="R1931"/>
      <c r="S1931"/>
      <c r="T1931"/>
      <c r="U1931"/>
    </row>
    <row r="1932" spans="11:21" ht="12.75">
      <c r="K1932"/>
      <c r="L1932"/>
      <c r="M1932"/>
      <c r="N1932"/>
      <c r="O1932"/>
      <c r="P1932"/>
      <c r="Q1932"/>
      <c r="R1932"/>
      <c r="S1932"/>
      <c r="T1932"/>
      <c r="U1932"/>
    </row>
    <row r="1933" spans="11:21" ht="12.75">
      <c r="K1933"/>
      <c r="L1933"/>
      <c r="M1933"/>
      <c r="N1933"/>
      <c r="O1933"/>
      <c r="P1933"/>
      <c r="Q1933"/>
      <c r="R1933"/>
      <c r="S1933"/>
      <c r="T1933"/>
      <c r="U1933"/>
    </row>
    <row r="1934" spans="11:21" ht="12.75">
      <c r="K1934"/>
      <c r="L1934"/>
      <c r="M1934"/>
      <c r="N1934"/>
      <c r="O1934"/>
      <c r="P1934"/>
      <c r="Q1934"/>
      <c r="R1934"/>
      <c r="S1934"/>
      <c r="T1934"/>
      <c r="U1934"/>
    </row>
    <row r="1935" spans="11:21" ht="12.75">
      <c r="K1935"/>
      <c r="L1935"/>
      <c r="M1935"/>
      <c r="N1935"/>
      <c r="O1935"/>
      <c r="P1935"/>
      <c r="Q1935"/>
      <c r="R1935"/>
      <c r="S1935"/>
      <c r="T1935"/>
      <c r="U1935"/>
    </row>
    <row r="1936" spans="11:21" ht="12.75">
      <c r="K1936"/>
      <c r="L1936"/>
      <c r="M1936"/>
      <c r="N1936"/>
      <c r="O1936"/>
      <c r="P1936"/>
      <c r="Q1936"/>
      <c r="R1936"/>
      <c r="S1936"/>
      <c r="T1936"/>
      <c r="U1936"/>
    </row>
    <row r="1937" spans="11:21" ht="12.75">
      <c r="K1937"/>
      <c r="L1937"/>
      <c r="M1937"/>
      <c r="N1937"/>
      <c r="O1937"/>
      <c r="P1937"/>
      <c r="Q1937"/>
      <c r="R1937"/>
      <c r="S1937"/>
      <c r="T1937"/>
      <c r="U1937"/>
    </row>
    <row r="1938" spans="11:21" ht="12.75">
      <c r="K1938"/>
      <c r="L1938"/>
      <c r="M1938"/>
      <c r="N1938"/>
      <c r="O1938"/>
      <c r="P1938"/>
      <c r="Q1938"/>
      <c r="R1938"/>
      <c r="S1938"/>
      <c r="T1938"/>
      <c r="U1938"/>
    </row>
    <row r="1939" spans="11:21" ht="12.75">
      <c r="K1939"/>
      <c r="L1939"/>
      <c r="M1939"/>
      <c r="N1939"/>
      <c r="O1939"/>
      <c r="P1939"/>
      <c r="Q1939"/>
      <c r="R1939"/>
      <c r="S1939"/>
      <c r="T1939"/>
      <c r="U1939"/>
    </row>
    <row r="1940" spans="11:21" ht="12.75">
      <c r="K1940"/>
      <c r="L1940"/>
      <c r="M1940"/>
      <c r="N1940"/>
      <c r="O1940"/>
      <c r="P1940"/>
      <c r="Q1940"/>
      <c r="R1940"/>
      <c r="S1940"/>
      <c r="T1940"/>
      <c r="U1940"/>
    </row>
    <row r="1941" spans="11:21" ht="12.75">
      <c r="K1941"/>
      <c r="L1941"/>
      <c r="M1941"/>
      <c r="N1941"/>
      <c r="O1941"/>
      <c r="P1941"/>
      <c r="Q1941"/>
      <c r="R1941"/>
      <c r="S1941"/>
      <c r="T1941"/>
      <c r="U1941"/>
    </row>
    <row r="1942" spans="11:21" ht="12.75">
      <c r="K1942"/>
      <c r="L1942"/>
      <c r="M1942"/>
      <c r="N1942"/>
      <c r="O1942"/>
      <c r="P1942"/>
      <c r="Q1942"/>
      <c r="R1942"/>
      <c r="S1942"/>
      <c r="T1942"/>
      <c r="U1942"/>
    </row>
    <row r="1943" spans="11:21" ht="12.75">
      <c r="K1943"/>
      <c r="L1943"/>
      <c r="M1943"/>
      <c r="N1943"/>
      <c r="O1943"/>
      <c r="P1943"/>
      <c r="Q1943"/>
      <c r="R1943"/>
      <c r="S1943"/>
      <c r="T1943"/>
      <c r="U1943"/>
    </row>
    <row r="1944" spans="11:21" ht="12.75">
      <c r="K1944"/>
      <c r="L1944"/>
      <c r="M1944"/>
      <c r="N1944"/>
      <c r="O1944"/>
      <c r="P1944"/>
      <c r="Q1944"/>
      <c r="R1944"/>
      <c r="S1944"/>
      <c r="T1944"/>
      <c r="U1944"/>
    </row>
    <row r="1945" spans="11:21" ht="12.75">
      <c r="K1945"/>
      <c r="L1945"/>
      <c r="M1945"/>
      <c r="N1945"/>
      <c r="O1945"/>
      <c r="P1945"/>
      <c r="Q1945"/>
      <c r="R1945"/>
      <c r="S1945"/>
      <c r="T1945"/>
      <c r="U1945"/>
    </row>
    <row r="1946" spans="11:21" ht="12.75">
      <c r="K1946"/>
      <c r="L1946"/>
      <c r="M1946"/>
      <c r="N1946"/>
      <c r="O1946"/>
      <c r="P1946"/>
      <c r="Q1946"/>
      <c r="R1946"/>
      <c r="S1946"/>
      <c r="T1946"/>
      <c r="U1946"/>
    </row>
    <row r="1947" spans="11:21" ht="12.75">
      <c r="K1947"/>
      <c r="L1947"/>
      <c r="M1947"/>
      <c r="N1947"/>
      <c r="O1947"/>
      <c r="P1947"/>
      <c r="Q1947"/>
      <c r="R1947"/>
      <c r="S1947"/>
      <c r="T1947"/>
      <c r="U1947"/>
    </row>
    <row r="1948" spans="11:21" ht="12.75">
      <c r="K1948"/>
      <c r="L1948"/>
      <c r="M1948"/>
      <c r="N1948"/>
      <c r="O1948"/>
      <c r="P1948"/>
      <c r="Q1948"/>
      <c r="R1948"/>
      <c r="S1948"/>
      <c r="T1948"/>
      <c r="U1948"/>
    </row>
    <row r="1949" spans="11:21" ht="12.75">
      <c r="K1949"/>
      <c r="L1949"/>
      <c r="M1949"/>
      <c r="N1949"/>
      <c r="O1949"/>
      <c r="P1949"/>
      <c r="Q1949"/>
      <c r="R1949"/>
      <c r="S1949"/>
      <c r="T1949"/>
      <c r="U1949"/>
    </row>
    <row r="1950" spans="11:21" ht="12.75">
      <c r="K1950"/>
      <c r="L1950"/>
      <c r="M1950"/>
      <c r="N1950"/>
      <c r="O1950"/>
      <c r="P1950"/>
      <c r="Q1950"/>
      <c r="R1950"/>
      <c r="S1950"/>
      <c r="T1950"/>
      <c r="U1950"/>
    </row>
    <row r="1951" spans="11:21" ht="12.75">
      <c r="K1951"/>
      <c r="L1951"/>
      <c r="M1951"/>
      <c r="N1951"/>
      <c r="O1951"/>
      <c r="P1951"/>
      <c r="Q1951"/>
      <c r="R1951"/>
      <c r="S1951"/>
      <c r="T1951"/>
      <c r="U1951"/>
    </row>
    <row r="1952" spans="11:21" ht="12.75">
      <c r="K1952"/>
      <c r="L1952"/>
      <c r="M1952"/>
      <c r="N1952"/>
      <c r="O1952"/>
      <c r="P1952"/>
      <c r="Q1952"/>
      <c r="R1952"/>
      <c r="S1952"/>
      <c r="T1952"/>
      <c r="U1952"/>
    </row>
    <row r="1953" spans="11:21" ht="12.75">
      <c r="K1953"/>
      <c r="L1953"/>
      <c r="M1953"/>
      <c r="N1953"/>
      <c r="O1953"/>
      <c r="P1953"/>
      <c r="Q1953"/>
      <c r="R1953"/>
      <c r="S1953"/>
      <c r="T1953"/>
      <c r="U1953"/>
    </row>
    <row r="1954" spans="11:21" ht="12.75">
      <c r="K1954"/>
      <c r="L1954"/>
      <c r="M1954"/>
      <c r="N1954"/>
      <c r="O1954"/>
      <c r="P1954"/>
      <c r="Q1954"/>
      <c r="R1954"/>
      <c r="S1954"/>
      <c r="T1954"/>
      <c r="U1954"/>
    </row>
    <row r="1955" spans="11:21" ht="12.75">
      <c r="K1955"/>
      <c r="L1955"/>
      <c r="M1955"/>
      <c r="N1955"/>
      <c r="O1955"/>
      <c r="P1955"/>
      <c r="Q1955"/>
      <c r="R1955"/>
      <c r="S1955"/>
      <c r="T1955"/>
      <c r="U1955"/>
    </row>
    <row r="1956" spans="11:21" ht="12.75">
      <c r="K1956"/>
      <c r="L1956"/>
      <c r="M1956"/>
      <c r="N1956"/>
      <c r="O1956"/>
      <c r="P1956"/>
      <c r="Q1956"/>
      <c r="R1956"/>
      <c r="S1956"/>
      <c r="T1956"/>
      <c r="U1956"/>
    </row>
    <row r="1957" spans="11:21" ht="12.75">
      <c r="K1957"/>
      <c r="L1957"/>
      <c r="M1957"/>
      <c r="N1957"/>
      <c r="O1957"/>
      <c r="P1957"/>
      <c r="Q1957"/>
      <c r="R1957"/>
      <c r="S1957"/>
      <c r="T1957"/>
      <c r="U1957"/>
    </row>
    <row r="1958" spans="11:21" ht="12.75">
      <c r="K1958"/>
      <c r="L1958"/>
      <c r="M1958"/>
      <c r="N1958"/>
      <c r="O1958"/>
      <c r="P1958"/>
      <c r="Q1958"/>
      <c r="R1958"/>
      <c r="S1958"/>
      <c r="T1958"/>
      <c r="U1958"/>
    </row>
    <row r="1959" spans="11:21" ht="12.75">
      <c r="K1959"/>
      <c r="L1959"/>
      <c r="M1959"/>
      <c r="N1959"/>
      <c r="O1959"/>
      <c r="P1959"/>
      <c r="Q1959"/>
      <c r="R1959"/>
      <c r="S1959"/>
      <c r="T1959"/>
      <c r="U1959"/>
    </row>
    <row r="1960" spans="11:21" ht="12.75">
      <c r="K1960"/>
      <c r="L1960"/>
      <c r="M1960"/>
      <c r="N1960"/>
      <c r="O1960"/>
      <c r="P1960"/>
      <c r="Q1960"/>
      <c r="R1960"/>
      <c r="S1960"/>
      <c r="T1960"/>
      <c r="U1960"/>
    </row>
    <row r="1961" spans="11:21" ht="12.75">
      <c r="K1961"/>
      <c r="L1961"/>
      <c r="M1961"/>
      <c r="N1961"/>
      <c r="O1961"/>
      <c r="P1961"/>
      <c r="Q1961"/>
      <c r="R1961"/>
      <c r="S1961"/>
      <c r="T1961"/>
      <c r="U1961"/>
    </row>
    <row r="1962" spans="11:21" ht="12.75">
      <c r="K1962"/>
      <c r="L1962"/>
      <c r="M1962"/>
      <c r="N1962"/>
      <c r="O1962"/>
      <c r="P1962"/>
      <c r="Q1962"/>
      <c r="R1962"/>
      <c r="S1962"/>
      <c r="T1962"/>
      <c r="U1962"/>
    </row>
    <row r="1963" spans="11:21" ht="12.75">
      <c r="K1963"/>
      <c r="L1963"/>
      <c r="M1963"/>
      <c r="N1963"/>
      <c r="O1963"/>
      <c r="P1963"/>
      <c r="Q1963"/>
      <c r="R1963"/>
      <c r="S1963"/>
      <c r="T1963"/>
      <c r="U1963"/>
    </row>
    <row r="1964" spans="11:21" ht="12.75">
      <c r="K1964"/>
      <c r="L1964"/>
      <c r="M1964"/>
      <c r="N1964"/>
      <c r="O1964"/>
      <c r="P1964"/>
      <c r="Q1964"/>
      <c r="R1964"/>
      <c r="S1964"/>
      <c r="T1964"/>
      <c r="U1964"/>
    </row>
    <row r="1965" spans="11:21" ht="12.75">
      <c r="K1965"/>
      <c r="L1965"/>
      <c r="M1965"/>
      <c r="N1965"/>
      <c r="O1965"/>
      <c r="P1965"/>
      <c r="Q1965"/>
      <c r="R1965"/>
      <c r="S1965"/>
      <c r="T1965"/>
      <c r="U1965"/>
    </row>
    <row r="1966" spans="11:21" ht="12.75">
      <c r="K1966"/>
      <c r="L1966"/>
      <c r="M1966"/>
      <c r="N1966"/>
      <c r="O1966"/>
      <c r="P1966"/>
      <c r="Q1966"/>
      <c r="R1966"/>
      <c r="S1966"/>
      <c r="T1966"/>
      <c r="U1966"/>
    </row>
    <row r="1967" spans="11:21" ht="12.75">
      <c r="K1967"/>
      <c r="L1967"/>
      <c r="M1967"/>
      <c r="N1967"/>
      <c r="O1967"/>
      <c r="P1967"/>
      <c r="Q1967"/>
      <c r="R1967"/>
      <c r="S1967"/>
      <c r="T1967"/>
      <c r="U1967"/>
    </row>
    <row r="1968" spans="11:21" ht="12.75">
      <c r="K1968"/>
      <c r="L1968"/>
      <c r="M1968"/>
      <c r="N1968"/>
      <c r="O1968"/>
      <c r="P1968"/>
      <c r="Q1968"/>
      <c r="R1968"/>
      <c r="S1968"/>
      <c r="T1968"/>
      <c r="U1968"/>
    </row>
    <row r="1969" spans="11:21" ht="12.75">
      <c r="K1969"/>
      <c r="L1969"/>
      <c r="M1969"/>
      <c r="N1969"/>
      <c r="O1969"/>
      <c r="P1969"/>
      <c r="Q1969"/>
      <c r="R1969"/>
      <c r="S1969"/>
      <c r="T1969"/>
      <c r="U1969"/>
    </row>
    <row r="1970" spans="11:21" ht="12.75">
      <c r="K1970"/>
      <c r="L1970"/>
      <c r="M1970"/>
      <c r="N1970"/>
      <c r="O1970"/>
      <c r="P1970"/>
      <c r="Q1970"/>
      <c r="R1970"/>
      <c r="S1970"/>
      <c r="T1970"/>
      <c r="U1970"/>
    </row>
    <row r="1971" spans="11:21" ht="12.75">
      <c r="K1971"/>
      <c r="L1971"/>
      <c r="M1971"/>
      <c r="N1971"/>
      <c r="O1971"/>
      <c r="P1971"/>
      <c r="Q1971"/>
      <c r="R1971"/>
      <c r="S1971"/>
      <c r="T1971"/>
      <c r="U1971"/>
    </row>
    <row r="1972" spans="11:21" ht="12.75">
      <c r="K1972"/>
      <c r="L1972"/>
      <c r="M1972"/>
      <c r="N1972"/>
      <c r="O1972"/>
      <c r="P1972"/>
      <c r="Q1972"/>
      <c r="R1972"/>
      <c r="S1972"/>
      <c r="T1972"/>
      <c r="U1972"/>
    </row>
    <row r="1973" spans="11:21" ht="12.75">
      <c r="K1973"/>
      <c r="L1973"/>
      <c r="M1973"/>
      <c r="N1973"/>
      <c r="O1973"/>
      <c r="P1973"/>
      <c r="Q1973"/>
      <c r="R1973"/>
      <c r="S1973"/>
      <c r="T1973"/>
      <c r="U1973"/>
    </row>
    <row r="1974" spans="11:21" ht="12.75">
      <c r="K1974"/>
      <c r="L1974"/>
      <c r="M1974"/>
      <c r="N1974"/>
      <c r="O1974"/>
      <c r="P1974"/>
      <c r="Q1974"/>
      <c r="R1974"/>
      <c r="S1974"/>
      <c r="T1974"/>
      <c r="U1974"/>
    </row>
    <row r="1975" spans="11:21" ht="12.75">
      <c r="K1975"/>
      <c r="L1975"/>
      <c r="M1975"/>
      <c r="N1975"/>
      <c r="O1975"/>
      <c r="P1975"/>
      <c r="Q1975"/>
      <c r="R1975"/>
      <c r="S1975"/>
      <c r="T1975"/>
      <c r="U1975"/>
    </row>
    <row r="1976" spans="11:21" ht="12.75">
      <c r="K1976"/>
      <c r="L1976"/>
      <c r="M1976"/>
      <c r="N1976"/>
      <c r="O1976"/>
      <c r="P1976"/>
      <c r="Q1976"/>
      <c r="R1976"/>
      <c r="S1976"/>
      <c r="T1976"/>
      <c r="U1976"/>
    </row>
    <row r="1977" spans="11:21" ht="12.75">
      <c r="K1977"/>
      <c r="L1977"/>
      <c r="M1977"/>
      <c r="N1977"/>
      <c r="O1977"/>
      <c r="P1977"/>
      <c r="Q1977"/>
      <c r="R1977"/>
      <c r="S1977"/>
      <c r="T1977"/>
      <c r="U1977"/>
    </row>
    <row r="1978" spans="11:21" ht="12.75">
      <c r="K1978"/>
      <c r="L1978"/>
      <c r="M1978"/>
      <c r="N1978"/>
      <c r="O1978"/>
      <c r="P1978"/>
      <c r="Q1978"/>
      <c r="R1978"/>
      <c r="S1978"/>
      <c r="T1978"/>
      <c r="U1978"/>
    </row>
    <row r="1979" spans="11:21" ht="12.75">
      <c r="K1979"/>
      <c r="L1979"/>
      <c r="M1979"/>
      <c r="N1979"/>
      <c r="O1979"/>
      <c r="P1979"/>
      <c r="Q1979"/>
      <c r="R1979"/>
      <c r="S1979"/>
      <c r="T1979"/>
      <c r="U1979"/>
    </row>
    <row r="1980" spans="11:21" ht="12.75">
      <c r="K1980"/>
      <c r="L1980"/>
      <c r="M1980"/>
      <c r="N1980"/>
      <c r="O1980"/>
      <c r="P1980"/>
      <c r="Q1980"/>
      <c r="R1980"/>
      <c r="S1980"/>
      <c r="T1980"/>
      <c r="U1980"/>
    </row>
    <row r="1981" spans="11:21" ht="12.75">
      <c r="K1981"/>
      <c r="L1981"/>
      <c r="M1981"/>
      <c r="N1981"/>
      <c r="O1981"/>
      <c r="P1981"/>
      <c r="Q1981"/>
      <c r="R1981"/>
      <c r="S1981"/>
      <c r="T1981"/>
      <c r="U1981"/>
    </row>
    <row r="1982" spans="11:21" ht="12.75">
      <c r="K1982"/>
      <c r="L1982"/>
      <c r="M1982"/>
      <c r="N1982"/>
      <c r="O1982"/>
      <c r="P1982"/>
      <c r="Q1982"/>
      <c r="R1982"/>
      <c r="S1982"/>
      <c r="T1982"/>
      <c r="U1982"/>
    </row>
    <row r="1983" spans="11:21" ht="12.75">
      <c r="K1983"/>
      <c r="L1983"/>
      <c r="M1983"/>
      <c r="N1983"/>
      <c r="O1983"/>
      <c r="P1983"/>
      <c r="Q1983"/>
      <c r="R1983"/>
      <c r="S1983"/>
      <c r="T1983"/>
      <c r="U1983"/>
    </row>
    <row r="1984" spans="11:21" ht="12.75">
      <c r="K1984"/>
      <c r="L1984"/>
      <c r="M1984"/>
      <c r="N1984"/>
      <c r="O1984"/>
      <c r="P1984"/>
      <c r="Q1984"/>
      <c r="R1984"/>
      <c r="S1984"/>
      <c r="T1984"/>
      <c r="U1984"/>
    </row>
    <row r="1985" spans="11:21" ht="12.75">
      <c r="K1985"/>
      <c r="L1985"/>
      <c r="M1985"/>
      <c r="N1985"/>
      <c r="O1985"/>
      <c r="P1985"/>
      <c r="Q1985"/>
      <c r="R1985"/>
      <c r="S1985"/>
      <c r="T1985"/>
      <c r="U1985"/>
    </row>
    <row r="1986" spans="11:21" ht="12.75">
      <c r="K1986"/>
      <c r="L1986"/>
      <c r="M1986"/>
      <c r="N1986"/>
      <c r="O1986"/>
      <c r="P1986"/>
      <c r="Q1986"/>
      <c r="R1986"/>
      <c r="S1986"/>
      <c r="T1986"/>
      <c r="U1986"/>
    </row>
    <row r="1987" spans="11:21" ht="12.75">
      <c r="K1987"/>
      <c r="L1987"/>
      <c r="M1987"/>
      <c r="N1987"/>
      <c r="O1987"/>
      <c r="P1987"/>
      <c r="Q1987"/>
      <c r="R1987"/>
      <c r="S1987"/>
      <c r="T1987"/>
      <c r="U1987"/>
    </row>
    <row r="1988" spans="11:21" ht="12.75">
      <c r="K1988"/>
      <c r="L1988"/>
      <c r="M1988"/>
      <c r="N1988"/>
      <c r="O1988"/>
      <c r="P1988"/>
      <c r="Q1988"/>
      <c r="R1988"/>
      <c r="S1988"/>
      <c r="T1988"/>
      <c r="U1988"/>
    </row>
    <row r="1989" spans="11:21" ht="12.75">
      <c r="K1989"/>
      <c r="L1989"/>
      <c r="M1989"/>
      <c r="N1989"/>
      <c r="O1989"/>
      <c r="P1989"/>
      <c r="Q1989"/>
      <c r="R1989"/>
      <c r="S1989"/>
      <c r="T1989"/>
      <c r="U1989"/>
    </row>
    <row r="1990" spans="11:21" ht="12.75">
      <c r="K1990"/>
      <c r="L1990"/>
      <c r="M1990"/>
      <c r="N1990"/>
      <c r="O1990"/>
      <c r="P1990"/>
      <c r="Q1990"/>
      <c r="R1990"/>
      <c r="S1990"/>
      <c r="T1990"/>
      <c r="U1990"/>
    </row>
    <row r="1991" spans="11:21" ht="12.75">
      <c r="K1991"/>
      <c r="L1991"/>
      <c r="M1991"/>
      <c r="N1991"/>
      <c r="O1991"/>
      <c r="P1991"/>
      <c r="Q1991"/>
      <c r="R1991"/>
      <c r="S1991"/>
      <c r="T1991"/>
      <c r="U1991"/>
    </row>
    <row r="1992" spans="11:21" ht="12.75">
      <c r="K1992"/>
      <c r="L1992"/>
      <c r="M1992"/>
      <c r="N1992"/>
      <c r="O1992"/>
      <c r="P1992"/>
      <c r="Q1992"/>
      <c r="R1992"/>
      <c r="S1992"/>
      <c r="T1992"/>
      <c r="U1992"/>
    </row>
    <row r="1993" spans="11:21" ht="12.75">
      <c r="K1993"/>
      <c r="L1993"/>
      <c r="M1993"/>
      <c r="N1993"/>
      <c r="O1993"/>
      <c r="P1993"/>
      <c r="Q1993"/>
      <c r="R1993"/>
      <c r="S1993"/>
      <c r="T1993"/>
      <c r="U1993"/>
    </row>
    <row r="1994" spans="11:21" ht="12.75">
      <c r="K1994"/>
      <c r="L1994"/>
      <c r="M1994"/>
      <c r="N1994"/>
      <c r="O1994"/>
      <c r="P1994"/>
      <c r="Q1994"/>
      <c r="R1994"/>
      <c r="S1994"/>
      <c r="T1994"/>
      <c r="U1994"/>
    </row>
    <row r="1995" spans="11:21" ht="12.75">
      <c r="K1995"/>
      <c r="L1995"/>
      <c r="M1995"/>
      <c r="N1995"/>
      <c r="O1995"/>
      <c r="P1995"/>
      <c r="Q1995"/>
      <c r="R1995"/>
      <c r="S1995"/>
      <c r="T1995"/>
      <c r="U1995"/>
    </row>
    <row r="1996" spans="11:21" ht="12.75">
      <c r="K1996"/>
      <c r="L1996"/>
      <c r="M1996"/>
      <c r="N1996"/>
      <c r="O1996"/>
      <c r="P1996"/>
      <c r="Q1996"/>
      <c r="R1996"/>
      <c r="S1996"/>
      <c r="T1996"/>
      <c r="U1996"/>
    </row>
    <row r="1997" spans="11:21" ht="12.75">
      <c r="K1997"/>
      <c r="L1997"/>
      <c r="M1997"/>
      <c r="N1997"/>
      <c r="O1997"/>
      <c r="P1997"/>
      <c r="Q1997"/>
      <c r="R1997"/>
      <c r="S1997"/>
      <c r="T1997"/>
      <c r="U1997"/>
    </row>
    <row r="1998" spans="11:21" ht="12.75">
      <c r="K1998"/>
      <c r="L1998"/>
      <c r="M1998"/>
      <c r="N1998"/>
      <c r="O1998"/>
      <c r="P1998"/>
      <c r="Q1998"/>
      <c r="R1998"/>
      <c r="S1998"/>
      <c r="T1998"/>
      <c r="U1998"/>
    </row>
    <row r="1999" spans="11:21" ht="12.75">
      <c r="K1999"/>
      <c r="L1999"/>
      <c r="M1999"/>
      <c r="N1999"/>
      <c r="O1999"/>
      <c r="P1999"/>
      <c r="Q1999"/>
      <c r="R1999"/>
      <c r="S1999"/>
      <c r="T1999"/>
      <c r="U1999"/>
    </row>
    <row r="2000" spans="11:21" ht="12.75">
      <c r="K2000"/>
      <c r="L2000"/>
      <c r="M2000"/>
      <c r="N2000"/>
      <c r="O2000"/>
      <c r="P2000"/>
      <c r="Q2000"/>
      <c r="R2000"/>
      <c r="S2000"/>
      <c r="T2000"/>
      <c r="U2000"/>
    </row>
    <row r="2001" spans="11:21" ht="12.75">
      <c r="K2001"/>
      <c r="L2001"/>
      <c r="M2001"/>
      <c r="N2001"/>
      <c r="O2001"/>
      <c r="P2001"/>
      <c r="Q2001"/>
      <c r="R2001"/>
      <c r="S2001"/>
      <c r="T2001"/>
      <c r="U2001"/>
    </row>
    <row r="2002" spans="11:21" ht="12.75">
      <c r="K2002"/>
      <c r="L2002"/>
      <c r="M2002"/>
      <c r="N2002"/>
      <c r="O2002"/>
      <c r="P2002"/>
      <c r="Q2002"/>
      <c r="R2002"/>
      <c r="S2002"/>
      <c r="T2002"/>
      <c r="U2002"/>
    </row>
    <row r="2003" spans="11:21" ht="12.75">
      <c r="K2003"/>
      <c r="L2003"/>
      <c r="M2003"/>
      <c r="N2003"/>
      <c r="O2003"/>
      <c r="P2003"/>
      <c r="Q2003"/>
      <c r="R2003"/>
      <c r="S2003"/>
      <c r="T2003"/>
      <c r="U2003"/>
    </row>
    <row r="2004" spans="11:21" ht="12.75">
      <c r="K2004"/>
      <c r="L2004"/>
      <c r="M2004"/>
      <c r="N2004"/>
      <c r="O2004"/>
      <c r="P2004"/>
      <c r="Q2004"/>
      <c r="R2004"/>
      <c r="S2004"/>
      <c r="T2004"/>
      <c r="U2004"/>
    </row>
    <row r="2005" spans="11:21" ht="12.75">
      <c r="K2005"/>
      <c r="L2005"/>
      <c r="M2005"/>
      <c r="N2005"/>
      <c r="O2005"/>
      <c r="P2005"/>
      <c r="Q2005"/>
      <c r="R2005"/>
      <c r="S2005"/>
      <c r="T2005"/>
      <c r="U2005"/>
    </row>
    <row r="2006" spans="11:21" ht="12.75">
      <c r="K2006"/>
      <c r="L2006"/>
      <c r="M2006"/>
      <c r="N2006"/>
      <c r="O2006"/>
      <c r="P2006"/>
      <c r="Q2006"/>
      <c r="R2006"/>
      <c r="S2006"/>
      <c r="T2006"/>
      <c r="U2006"/>
    </row>
    <row r="2007" spans="11:21" ht="12.75">
      <c r="K2007"/>
      <c r="L2007"/>
      <c r="M2007"/>
      <c r="N2007"/>
      <c r="O2007"/>
      <c r="P2007"/>
      <c r="Q2007"/>
      <c r="R2007"/>
      <c r="S2007"/>
      <c r="T2007"/>
      <c r="U2007"/>
    </row>
    <row r="2008" spans="11:21" ht="12.75">
      <c r="K2008"/>
      <c r="L2008"/>
      <c r="M2008"/>
      <c r="N2008"/>
      <c r="O2008"/>
      <c r="P2008"/>
      <c r="Q2008"/>
      <c r="R2008"/>
      <c r="S2008"/>
      <c r="T2008"/>
      <c r="U2008"/>
    </row>
    <row r="2009" spans="11:21" ht="12.75">
      <c r="K2009"/>
      <c r="L2009"/>
      <c r="M2009"/>
      <c r="N2009"/>
      <c r="O2009"/>
      <c r="P2009"/>
      <c r="Q2009"/>
      <c r="R2009"/>
      <c r="S2009"/>
      <c r="T2009"/>
      <c r="U2009"/>
    </row>
    <row r="2010" spans="11:21" ht="12.75">
      <c r="K2010"/>
      <c r="L2010"/>
      <c r="M2010"/>
      <c r="N2010"/>
      <c r="O2010"/>
      <c r="P2010"/>
      <c r="Q2010"/>
      <c r="R2010"/>
      <c r="S2010"/>
      <c r="T2010"/>
      <c r="U2010"/>
    </row>
    <row r="2011" spans="11:21" ht="12.75">
      <c r="K2011"/>
      <c r="L2011"/>
      <c r="M2011"/>
      <c r="N2011"/>
      <c r="O2011"/>
      <c r="P2011"/>
      <c r="Q2011"/>
      <c r="R2011"/>
      <c r="S2011"/>
      <c r="T2011"/>
      <c r="U2011"/>
    </row>
    <row r="2012" spans="11:21" ht="12.75">
      <c r="K2012"/>
      <c r="L2012"/>
      <c r="M2012"/>
      <c r="N2012"/>
      <c r="O2012"/>
      <c r="P2012"/>
      <c r="Q2012"/>
      <c r="R2012"/>
      <c r="S2012"/>
      <c r="T2012"/>
      <c r="U2012"/>
    </row>
    <row r="2013" spans="11:21" ht="12.75">
      <c r="K2013"/>
      <c r="L2013"/>
      <c r="M2013"/>
      <c r="N2013"/>
      <c r="O2013"/>
      <c r="P2013"/>
      <c r="Q2013"/>
      <c r="R2013"/>
      <c r="S2013"/>
      <c r="T2013"/>
      <c r="U2013"/>
    </row>
    <row r="2014" spans="11:21" ht="12.75">
      <c r="K2014"/>
      <c r="L2014"/>
      <c r="M2014"/>
      <c r="N2014"/>
      <c r="O2014"/>
      <c r="P2014"/>
      <c r="Q2014"/>
      <c r="R2014"/>
      <c r="S2014"/>
      <c r="T2014"/>
      <c r="U2014"/>
    </row>
    <row r="2015" spans="11:21" ht="12.75">
      <c r="K2015"/>
      <c r="L2015"/>
      <c r="M2015"/>
      <c r="N2015"/>
      <c r="O2015"/>
      <c r="P2015"/>
      <c r="Q2015"/>
      <c r="R2015"/>
      <c r="S2015"/>
      <c r="T2015"/>
      <c r="U2015"/>
    </row>
    <row r="2016" spans="11:21" ht="12.75">
      <c r="K2016"/>
      <c r="L2016"/>
      <c r="M2016"/>
      <c r="N2016"/>
      <c r="O2016"/>
      <c r="P2016"/>
      <c r="Q2016"/>
      <c r="R2016"/>
      <c r="S2016"/>
      <c r="T2016"/>
      <c r="U2016"/>
    </row>
    <row r="2017" spans="11:21" ht="12.75">
      <c r="K2017"/>
      <c r="L2017"/>
      <c r="M2017"/>
      <c r="N2017"/>
      <c r="O2017"/>
      <c r="P2017"/>
      <c r="Q2017"/>
      <c r="R2017"/>
      <c r="S2017"/>
      <c r="T2017"/>
      <c r="U2017"/>
    </row>
    <row r="2018" spans="11:21" ht="12.75">
      <c r="K2018"/>
      <c r="L2018"/>
      <c r="M2018"/>
      <c r="N2018"/>
      <c r="O2018"/>
      <c r="P2018"/>
      <c r="Q2018"/>
      <c r="R2018"/>
      <c r="S2018"/>
      <c r="T2018"/>
      <c r="U2018"/>
    </row>
    <row r="2019" spans="11:21" ht="12.75">
      <c r="K2019"/>
      <c r="L2019"/>
      <c r="M2019"/>
      <c r="N2019"/>
      <c r="O2019"/>
      <c r="P2019"/>
      <c r="Q2019"/>
      <c r="R2019"/>
      <c r="S2019"/>
      <c r="T2019"/>
      <c r="U2019"/>
    </row>
    <row r="2020" spans="11:21" ht="12.75">
      <c r="K2020"/>
      <c r="L2020"/>
      <c r="M2020"/>
      <c r="N2020"/>
      <c r="O2020"/>
      <c r="P2020"/>
      <c r="Q2020"/>
      <c r="R2020"/>
      <c r="S2020"/>
      <c r="T2020"/>
      <c r="U2020"/>
    </row>
    <row r="2021" spans="11:21" ht="12.75">
      <c r="K2021"/>
      <c r="L2021"/>
      <c r="M2021"/>
      <c r="N2021"/>
      <c r="O2021"/>
      <c r="P2021"/>
      <c r="Q2021"/>
      <c r="R2021"/>
      <c r="S2021"/>
      <c r="T2021"/>
      <c r="U2021"/>
    </row>
    <row r="2022" spans="11:21" ht="12.75">
      <c r="K2022"/>
      <c r="L2022"/>
      <c r="M2022"/>
      <c r="N2022"/>
      <c r="O2022"/>
      <c r="P2022"/>
      <c r="Q2022"/>
      <c r="R2022"/>
      <c r="S2022"/>
      <c r="T2022"/>
      <c r="U2022"/>
    </row>
    <row r="2023" spans="11:21" ht="12.75">
      <c r="K2023"/>
      <c r="L2023"/>
      <c r="M2023"/>
      <c r="N2023"/>
      <c r="O2023"/>
      <c r="P2023"/>
      <c r="Q2023"/>
      <c r="R2023"/>
      <c r="S2023"/>
      <c r="T2023"/>
      <c r="U2023"/>
    </row>
    <row r="2024" spans="11:21" ht="12.75">
      <c r="K2024"/>
      <c r="L2024"/>
      <c r="M2024"/>
      <c r="N2024"/>
      <c r="O2024"/>
      <c r="P2024"/>
      <c r="Q2024"/>
      <c r="R2024"/>
      <c r="S2024"/>
      <c r="T2024"/>
      <c r="U2024"/>
    </row>
    <row r="2025" spans="11:21" ht="12.75">
      <c r="K2025"/>
      <c r="L2025"/>
      <c r="M2025"/>
      <c r="N2025"/>
      <c r="O2025"/>
      <c r="P2025"/>
      <c r="Q2025"/>
      <c r="R2025"/>
      <c r="S2025"/>
      <c r="T2025"/>
      <c r="U2025"/>
    </row>
    <row r="2026" spans="11:21" ht="12.75">
      <c r="K2026"/>
      <c r="L2026"/>
      <c r="M2026"/>
      <c r="N2026"/>
      <c r="O2026"/>
      <c r="P2026"/>
      <c r="Q2026"/>
      <c r="R2026"/>
      <c r="S2026"/>
      <c r="T2026"/>
      <c r="U2026"/>
    </row>
    <row r="2027" spans="11:21" ht="12.75">
      <c r="K2027"/>
      <c r="L2027"/>
      <c r="M2027"/>
      <c r="N2027"/>
      <c r="O2027"/>
      <c r="P2027"/>
      <c r="Q2027"/>
      <c r="R2027"/>
      <c r="S2027"/>
      <c r="T2027"/>
      <c r="U2027"/>
    </row>
    <row r="2028" spans="11:21" ht="12.75">
      <c r="K2028"/>
      <c r="L2028"/>
      <c r="M2028"/>
      <c r="N2028"/>
      <c r="O2028"/>
      <c r="P2028"/>
      <c r="Q2028"/>
      <c r="R2028"/>
      <c r="S2028"/>
      <c r="T2028"/>
      <c r="U2028"/>
    </row>
    <row r="2029" spans="11:21" ht="12.75">
      <c r="K2029"/>
      <c r="L2029"/>
      <c r="M2029"/>
      <c r="N2029"/>
      <c r="O2029"/>
      <c r="P2029"/>
      <c r="Q2029"/>
      <c r="R2029"/>
      <c r="S2029"/>
      <c r="T2029"/>
      <c r="U2029"/>
    </row>
    <row r="2030" spans="11:21" ht="12.75">
      <c r="K2030"/>
      <c r="L2030"/>
      <c r="M2030"/>
      <c r="N2030"/>
      <c r="O2030"/>
      <c r="P2030"/>
      <c r="Q2030"/>
      <c r="R2030"/>
      <c r="S2030"/>
      <c r="T2030"/>
      <c r="U2030"/>
    </row>
    <row r="2031" spans="11:21" ht="12.75">
      <c r="K2031"/>
      <c r="L2031"/>
      <c r="M2031"/>
      <c r="N2031"/>
      <c r="O2031"/>
      <c r="P2031"/>
      <c r="Q2031"/>
      <c r="R2031"/>
      <c r="S2031"/>
      <c r="T2031"/>
      <c r="U2031"/>
    </row>
    <row r="2032" spans="11:21" ht="12.75">
      <c r="K2032"/>
      <c r="L2032"/>
      <c r="M2032"/>
      <c r="N2032"/>
      <c r="O2032"/>
      <c r="P2032"/>
      <c r="Q2032"/>
      <c r="R2032"/>
      <c r="S2032"/>
      <c r="T2032"/>
      <c r="U2032"/>
    </row>
    <row r="2033" spans="11:21" ht="12.75">
      <c r="K2033"/>
      <c r="L2033"/>
      <c r="M2033"/>
      <c r="N2033"/>
      <c r="O2033"/>
      <c r="P2033"/>
      <c r="Q2033"/>
      <c r="R2033"/>
      <c r="S2033"/>
      <c r="T2033"/>
      <c r="U2033"/>
    </row>
    <row r="2034" spans="11:21" ht="12.75">
      <c r="K2034"/>
      <c r="L2034"/>
      <c r="M2034"/>
      <c r="N2034"/>
      <c r="O2034"/>
      <c r="P2034"/>
      <c r="Q2034"/>
      <c r="R2034"/>
      <c r="S2034"/>
      <c r="T2034"/>
      <c r="U2034"/>
    </row>
    <row r="2035" spans="11:21" ht="12.75">
      <c r="K2035"/>
      <c r="L2035"/>
      <c r="M2035"/>
      <c r="N2035"/>
      <c r="O2035"/>
      <c r="P2035"/>
      <c r="Q2035"/>
      <c r="R2035"/>
      <c r="S2035"/>
      <c r="T2035"/>
      <c r="U2035"/>
    </row>
    <row r="2036" spans="11:21" ht="12.75">
      <c r="K2036"/>
      <c r="L2036"/>
      <c r="M2036"/>
      <c r="N2036"/>
      <c r="O2036"/>
      <c r="P2036"/>
      <c r="Q2036"/>
      <c r="R2036"/>
      <c r="S2036"/>
      <c r="T2036"/>
      <c r="U2036"/>
    </row>
    <row r="2037" spans="11:21" ht="12.75">
      <c r="K2037"/>
      <c r="L2037"/>
      <c r="M2037"/>
      <c r="N2037"/>
      <c r="O2037"/>
      <c r="P2037"/>
      <c r="Q2037"/>
      <c r="R2037"/>
      <c r="S2037"/>
      <c r="T2037"/>
      <c r="U2037"/>
    </row>
    <row r="2038" spans="11:21" ht="12.75">
      <c r="K2038"/>
      <c r="L2038"/>
      <c r="M2038"/>
      <c r="N2038"/>
      <c r="O2038"/>
      <c r="P2038"/>
      <c r="Q2038"/>
      <c r="R2038"/>
      <c r="S2038"/>
      <c r="T2038"/>
      <c r="U2038"/>
    </row>
    <row r="2039" spans="11:21" ht="12.75">
      <c r="K2039"/>
      <c r="L2039"/>
      <c r="M2039"/>
      <c r="N2039"/>
      <c r="O2039"/>
      <c r="P2039"/>
      <c r="Q2039"/>
      <c r="R2039"/>
      <c r="S2039"/>
      <c r="T2039"/>
      <c r="U2039"/>
    </row>
    <row r="2040" spans="11:21" ht="12.75">
      <c r="K2040"/>
      <c r="L2040"/>
      <c r="M2040"/>
      <c r="N2040"/>
      <c r="O2040"/>
      <c r="P2040"/>
      <c r="Q2040"/>
      <c r="R2040"/>
      <c r="S2040"/>
      <c r="T2040"/>
      <c r="U2040"/>
    </row>
    <row r="2041" spans="11:21" ht="12.75">
      <c r="K2041"/>
      <c r="L2041"/>
      <c r="M2041"/>
      <c r="N2041"/>
      <c r="O2041"/>
      <c r="P2041"/>
      <c r="Q2041"/>
      <c r="R2041"/>
      <c r="S2041"/>
      <c r="T2041"/>
      <c r="U2041"/>
    </row>
    <row r="2042" spans="11:21" ht="12.75">
      <c r="K2042"/>
      <c r="L2042"/>
      <c r="M2042"/>
      <c r="N2042"/>
      <c r="O2042"/>
      <c r="P2042"/>
      <c r="Q2042"/>
      <c r="R2042"/>
      <c r="S2042"/>
      <c r="T2042"/>
      <c r="U2042"/>
    </row>
    <row r="2043" spans="11:21" ht="12.75">
      <c r="K2043"/>
      <c r="L2043"/>
      <c r="M2043"/>
      <c r="N2043"/>
      <c r="O2043"/>
      <c r="P2043"/>
      <c r="Q2043"/>
      <c r="R2043"/>
      <c r="S2043"/>
      <c r="T2043"/>
      <c r="U2043"/>
    </row>
    <row r="2044" spans="11:21" ht="12.75">
      <c r="K2044"/>
      <c r="L2044"/>
      <c r="M2044"/>
      <c r="N2044"/>
      <c r="O2044"/>
      <c r="P2044"/>
      <c r="Q2044"/>
      <c r="R2044"/>
      <c r="S2044"/>
      <c r="T2044"/>
      <c r="U2044"/>
    </row>
    <row r="2045" spans="11:21" ht="12.75">
      <c r="K2045"/>
      <c r="L2045"/>
      <c r="M2045"/>
      <c r="N2045"/>
      <c r="O2045"/>
      <c r="P2045"/>
      <c r="Q2045"/>
      <c r="R2045"/>
      <c r="S2045"/>
      <c r="T2045"/>
      <c r="U2045"/>
    </row>
    <row r="2046" spans="11:21" ht="12.75">
      <c r="K2046"/>
      <c r="L2046"/>
      <c r="M2046"/>
      <c r="N2046"/>
      <c r="O2046"/>
      <c r="P2046"/>
      <c r="Q2046"/>
      <c r="R2046"/>
      <c r="S2046"/>
      <c r="T2046"/>
      <c r="U2046"/>
    </row>
    <row r="2047" spans="11:21" ht="12.75">
      <c r="K2047"/>
      <c r="L2047"/>
      <c r="M2047"/>
      <c r="N2047"/>
      <c r="O2047"/>
      <c r="P2047"/>
      <c r="Q2047"/>
      <c r="R2047"/>
      <c r="S2047"/>
      <c r="T2047"/>
      <c r="U2047"/>
    </row>
    <row r="2048" spans="11:21" ht="12.75">
      <c r="K2048"/>
      <c r="L2048"/>
      <c r="M2048"/>
      <c r="N2048"/>
      <c r="O2048"/>
      <c r="P2048"/>
      <c r="Q2048"/>
      <c r="R2048"/>
      <c r="S2048"/>
      <c r="T2048"/>
      <c r="U2048"/>
    </row>
    <row r="2049" spans="11:21" ht="12.75">
      <c r="K2049"/>
      <c r="L2049"/>
      <c r="M2049"/>
      <c r="N2049"/>
      <c r="O2049"/>
      <c r="P2049"/>
      <c r="Q2049"/>
      <c r="R2049"/>
      <c r="S2049"/>
      <c r="T2049"/>
      <c r="U2049"/>
    </row>
    <row r="2050" spans="11:21" ht="12.75">
      <c r="K2050"/>
      <c r="L2050"/>
      <c r="M2050"/>
      <c r="N2050"/>
      <c r="O2050"/>
      <c r="P2050"/>
      <c r="Q2050"/>
      <c r="R2050"/>
      <c r="S2050"/>
      <c r="T2050"/>
      <c r="U2050"/>
    </row>
    <row r="2051" spans="11:21" ht="12.75">
      <c r="K2051"/>
      <c r="L2051"/>
      <c r="M2051"/>
      <c r="N2051"/>
      <c r="O2051"/>
      <c r="P2051"/>
      <c r="Q2051"/>
      <c r="R2051"/>
      <c r="S2051"/>
      <c r="T2051"/>
      <c r="U2051"/>
    </row>
    <row r="2052" spans="11:21" ht="12.75">
      <c r="K2052"/>
      <c r="L2052"/>
      <c r="M2052"/>
      <c r="N2052"/>
      <c r="O2052"/>
      <c r="P2052"/>
      <c r="Q2052"/>
      <c r="R2052"/>
      <c r="S2052"/>
      <c r="T2052"/>
      <c r="U2052"/>
    </row>
    <row r="2053" spans="11:21" ht="12.75">
      <c r="K2053"/>
      <c r="L2053"/>
      <c r="M2053"/>
      <c r="N2053"/>
      <c r="O2053"/>
      <c r="P2053"/>
      <c r="Q2053"/>
      <c r="R2053"/>
      <c r="S2053"/>
      <c r="T2053"/>
      <c r="U2053"/>
    </row>
    <row r="2054" spans="11:21" ht="12.75">
      <c r="K2054"/>
      <c r="L2054"/>
      <c r="M2054"/>
      <c r="N2054"/>
      <c r="O2054"/>
      <c r="P2054"/>
      <c r="Q2054"/>
      <c r="R2054"/>
      <c r="S2054"/>
      <c r="T2054"/>
      <c r="U2054"/>
    </row>
    <row r="2055" spans="11:21" ht="12.75">
      <c r="K2055"/>
      <c r="L2055"/>
      <c r="M2055"/>
      <c r="N2055"/>
      <c r="O2055"/>
      <c r="P2055"/>
      <c r="Q2055"/>
      <c r="R2055"/>
      <c r="S2055"/>
      <c r="T2055"/>
      <c r="U2055"/>
    </row>
    <row r="2056" spans="11:21" ht="12.75">
      <c r="K2056"/>
      <c r="L2056"/>
      <c r="M2056"/>
      <c r="N2056"/>
      <c r="O2056"/>
      <c r="P2056"/>
      <c r="Q2056"/>
      <c r="R2056"/>
      <c r="S2056"/>
      <c r="T2056"/>
      <c r="U2056"/>
    </row>
    <row r="2057" spans="11:21" ht="12.75">
      <c r="K2057"/>
      <c r="L2057"/>
      <c r="M2057"/>
      <c r="N2057"/>
      <c r="O2057"/>
      <c r="P2057"/>
      <c r="Q2057"/>
      <c r="R2057"/>
      <c r="S2057"/>
      <c r="T2057"/>
      <c r="U2057"/>
    </row>
    <row r="2058" spans="11:21" ht="12.75">
      <c r="K2058"/>
      <c r="L2058"/>
      <c r="M2058"/>
      <c r="N2058"/>
      <c r="O2058"/>
      <c r="P2058"/>
      <c r="Q2058"/>
      <c r="R2058"/>
      <c r="S2058"/>
      <c r="T2058"/>
      <c r="U2058"/>
    </row>
    <row r="2059" spans="11:21" ht="12.75">
      <c r="K2059"/>
      <c r="L2059"/>
      <c r="M2059"/>
      <c r="N2059"/>
      <c r="O2059"/>
      <c r="P2059"/>
      <c r="Q2059"/>
      <c r="R2059"/>
      <c r="S2059"/>
      <c r="T2059"/>
      <c r="U2059"/>
    </row>
    <row r="2060" spans="11:21" ht="12.75">
      <c r="K2060"/>
      <c r="L2060"/>
      <c r="M2060"/>
      <c r="N2060"/>
      <c r="O2060"/>
      <c r="P2060"/>
      <c r="Q2060"/>
      <c r="R2060"/>
      <c r="S2060"/>
      <c r="T2060"/>
      <c r="U2060"/>
    </row>
    <row r="2061" spans="11:21" ht="12.75">
      <c r="K2061"/>
      <c r="L2061"/>
      <c r="M2061"/>
      <c r="N2061"/>
      <c r="O2061"/>
      <c r="P2061"/>
      <c r="Q2061"/>
      <c r="R2061"/>
      <c r="S2061"/>
      <c r="T2061"/>
      <c r="U2061"/>
    </row>
    <row r="2062" spans="11:21" ht="12.75">
      <c r="K2062"/>
      <c r="L2062"/>
      <c r="M2062"/>
      <c r="N2062"/>
      <c r="O2062"/>
      <c r="P2062"/>
      <c r="Q2062"/>
      <c r="R2062"/>
      <c r="S2062"/>
      <c r="T2062"/>
      <c r="U2062"/>
    </row>
    <row r="2063" spans="11:21" ht="12.75">
      <c r="K2063"/>
      <c r="L2063"/>
      <c r="M2063"/>
      <c r="N2063"/>
      <c r="O2063"/>
      <c r="P2063"/>
      <c r="Q2063"/>
      <c r="R2063"/>
      <c r="S2063"/>
      <c r="T2063"/>
      <c r="U2063"/>
    </row>
    <row r="2064" spans="11:21" ht="12.75">
      <c r="K2064"/>
      <c r="L2064"/>
      <c r="M2064"/>
      <c r="N2064"/>
      <c r="O2064"/>
      <c r="P2064"/>
      <c r="Q2064"/>
      <c r="R2064"/>
      <c r="S2064"/>
      <c r="T2064"/>
      <c r="U2064"/>
    </row>
    <row r="2065" spans="11:21" ht="12.75">
      <c r="K2065"/>
      <c r="L2065"/>
      <c r="M2065"/>
      <c r="N2065"/>
      <c r="O2065"/>
      <c r="P2065"/>
      <c r="Q2065"/>
      <c r="R2065"/>
      <c r="S2065"/>
      <c r="T2065"/>
      <c r="U2065"/>
    </row>
    <row r="2066" spans="11:21" ht="12.75">
      <c r="K2066"/>
      <c r="L2066"/>
      <c r="M2066"/>
      <c r="N2066"/>
      <c r="O2066"/>
      <c r="P2066"/>
      <c r="Q2066"/>
      <c r="R2066"/>
      <c r="S2066"/>
      <c r="T2066"/>
      <c r="U2066"/>
    </row>
    <row r="2067" spans="11:21" ht="12.75">
      <c r="K2067"/>
      <c r="L2067"/>
      <c r="M2067"/>
      <c r="N2067"/>
      <c r="O2067"/>
      <c r="P2067"/>
      <c r="Q2067"/>
      <c r="R2067"/>
      <c r="S2067"/>
      <c r="T2067"/>
      <c r="U2067"/>
    </row>
    <row r="2068" spans="11:21" ht="12.75">
      <c r="K2068"/>
      <c r="L2068"/>
      <c r="M2068"/>
      <c r="N2068"/>
      <c r="O2068"/>
      <c r="P2068"/>
      <c r="Q2068"/>
      <c r="R2068"/>
      <c r="S2068"/>
      <c r="T2068"/>
      <c r="U2068"/>
    </row>
    <row r="2069" spans="11:21" ht="12.75">
      <c r="K2069"/>
      <c r="L2069"/>
      <c r="M2069"/>
      <c r="N2069"/>
      <c r="O2069"/>
      <c r="P2069"/>
      <c r="Q2069"/>
      <c r="R2069"/>
      <c r="S2069"/>
      <c r="T2069"/>
      <c r="U2069"/>
    </row>
    <row r="2070" spans="11:21" ht="12.75">
      <c r="K2070"/>
      <c r="L2070"/>
      <c r="M2070"/>
      <c r="N2070"/>
      <c r="O2070"/>
      <c r="P2070"/>
      <c r="Q2070"/>
      <c r="R2070"/>
      <c r="S2070"/>
      <c r="T2070"/>
      <c r="U2070"/>
    </row>
    <row r="2071" spans="11:21" ht="12.75">
      <c r="K2071"/>
      <c r="L2071"/>
      <c r="M2071"/>
      <c r="N2071"/>
      <c r="O2071"/>
      <c r="P2071"/>
      <c r="Q2071"/>
      <c r="R2071"/>
      <c r="S2071"/>
      <c r="T2071"/>
      <c r="U2071"/>
    </row>
    <row r="2072" spans="11:21" ht="12.75">
      <c r="K2072"/>
      <c r="L2072"/>
      <c r="M2072"/>
      <c r="N2072"/>
      <c r="O2072"/>
      <c r="P2072"/>
      <c r="Q2072"/>
      <c r="R2072"/>
      <c r="S2072"/>
      <c r="T2072"/>
      <c r="U2072"/>
    </row>
    <row r="2073" spans="11:21" ht="12.75">
      <c r="K2073"/>
      <c r="L2073"/>
      <c r="M2073"/>
      <c r="N2073"/>
      <c r="O2073"/>
      <c r="P2073"/>
      <c r="Q2073"/>
      <c r="R2073"/>
      <c r="S2073"/>
      <c r="T2073"/>
      <c r="U2073"/>
    </row>
    <row r="2074" spans="11:21" ht="12.75">
      <c r="K2074"/>
      <c r="L2074"/>
      <c r="M2074"/>
      <c r="N2074"/>
      <c r="O2074"/>
      <c r="P2074"/>
      <c r="Q2074"/>
      <c r="R2074"/>
      <c r="S2074"/>
      <c r="T2074"/>
      <c r="U2074"/>
    </row>
    <row r="2075" spans="11:21" ht="12.75">
      <c r="K2075"/>
      <c r="L2075"/>
      <c r="M2075"/>
      <c r="N2075"/>
      <c r="O2075"/>
      <c r="P2075"/>
      <c r="Q2075"/>
      <c r="R2075"/>
      <c r="S2075"/>
      <c r="T2075"/>
      <c r="U2075"/>
    </row>
    <row r="2076" spans="11:21" ht="12.75">
      <c r="K2076"/>
      <c r="L2076"/>
      <c r="M2076"/>
      <c r="N2076"/>
      <c r="O2076"/>
      <c r="P2076"/>
      <c r="Q2076"/>
      <c r="R2076"/>
      <c r="S2076"/>
      <c r="T2076"/>
      <c r="U2076"/>
    </row>
    <row r="2077" spans="11:21" ht="12.75">
      <c r="K2077"/>
      <c r="L2077"/>
      <c r="M2077"/>
      <c r="N2077"/>
      <c r="O2077"/>
      <c r="P2077"/>
      <c r="Q2077"/>
      <c r="R2077"/>
      <c r="S2077"/>
      <c r="T2077"/>
      <c r="U2077"/>
    </row>
    <row r="2078" spans="11:21" ht="12.75">
      <c r="K2078"/>
      <c r="L2078"/>
      <c r="M2078"/>
      <c r="N2078"/>
      <c r="O2078"/>
      <c r="P2078"/>
      <c r="Q2078"/>
      <c r="R2078"/>
      <c r="S2078"/>
      <c r="T2078"/>
      <c r="U2078"/>
    </row>
    <row r="2079" spans="11:21" ht="12.75">
      <c r="K2079"/>
      <c r="L2079"/>
      <c r="M2079"/>
      <c r="N2079"/>
      <c r="O2079"/>
      <c r="P2079"/>
      <c r="Q2079"/>
      <c r="R2079"/>
      <c r="S2079"/>
      <c r="T2079"/>
      <c r="U2079"/>
    </row>
    <row r="2080" spans="11:21" ht="12.75">
      <c r="K2080"/>
      <c r="L2080"/>
      <c r="M2080"/>
      <c r="N2080"/>
      <c r="O2080"/>
      <c r="P2080"/>
      <c r="Q2080"/>
      <c r="R2080"/>
      <c r="S2080"/>
      <c r="T2080"/>
      <c r="U2080"/>
    </row>
    <row r="2081" spans="11:21" ht="12.75">
      <c r="K2081"/>
      <c r="L2081"/>
      <c r="M2081"/>
      <c r="N2081"/>
      <c r="O2081"/>
      <c r="P2081"/>
      <c r="Q2081"/>
      <c r="R2081"/>
      <c r="S2081"/>
      <c r="T2081"/>
      <c r="U2081"/>
    </row>
    <row r="2082" spans="11:21" ht="12.75">
      <c r="K2082"/>
      <c r="L2082"/>
      <c r="M2082"/>
      <c r="N2082"/>
      <c r="O2082"/>
      <c r="P2082"/>
      <c r="Q2082"/>
      <c r="R2082"/>
      <c r="S2082"/>
      <c r="T2082"/>
      <c r="U2082"/>
    </row>
    <row r="2083" spans="11:21" ht="12.75">
      <c r="K2083"/>
      <c r="L2083"/>
      <c r="M2083"/>
      <c r="N2083"/>
      <c r="O2083"/>
      <c r="P2083"/>
      <c r="Q2083"/>
      <c r="R2083"/>
      <c r="S2083"/>
      <c r="T2083"/>
      <c r="U2083"/>
    </row>
    <row r="2084" spans="11:21" ht="12.75">
      <c r="K2084"/>
      <c r="L2084"/>
      <c r="M2084"/>
      <c r="N2084"/>
      <c r="O2084"/>
      <c r="P2084"/>
      <c r="Q2084"/>
      <c r="R2084"/>
      <c r="S2084"/>
      <c r="T2084"/>
      <c r="U2084"/>
    </row>
    <row r="2085" spans="11:21" ht="12.75">
      <c r="K2085"/>
      <c r="L2085"/>
      <c r="M2085"/>
      <c r="N2085"/>
      <c r="O2085"/>
      <c r="P2085"/>
      <c r="Q2085"/>
      <c r="R2085"/>
      <c r="S2085"/>
      <c r="T2085"/>
      <c r="U2085"/>
    </row>
    <row r="2086" spans="11:21" ht="12.75">
      <c r="K2086"/>
      <c r="L2086"/>
      <c r="M2086"/>
      <c r="N2086"/>
      <c r="O2086"/>
      <c r="P2086"/>
      <c r="Q2086"/>
      <c r="R2086"/>
      <c r="S2086"/>
      <c r="T2086"/>
      <c r="U2086"/>
    </row>
    <row r="2087" spans="11:21" ht="12.75">
      <c r="K2087"/>
      <c r="L2087"/>
      <c r="M2087"/>
      <c r="N2087"/>
      <c r="O2087"/>
      <c r="P2087"/>
      <c r="Q2087"/>
      <c r="R2087"/>
      <c r="S2087"/>
      <c r="T2087"/>
      <c r="U2087"/>
    </row>
    <row r="2088" spans="11:21" ht="12.75">
      <c r="K2088"/>
      <c r="L2088"/>
      <c r="M2088"/>
      <c r="N2088"/>
      <c r="O2088"/>
      <c r="P2088"/>
      <c r="Q2088"/>
      <c r="R2088"/>
      <c r="S2088"/>
      <c r="T2088"/>
      <c r="U2088"/>
    </row>
    <row r="2089" spans="11:21" ht="12.75">
      <c r="K2089"/>
      <c r="L2089"/>
      <c r="M2089"/>
      <c r="N2089"/>
      <c r="O2089"/>
      <c r="P2089"/>
      <c r="Q2089"/>
      <c r="R2089"/>
      <c r="S2089"/>
      <c r="T2089"/>
      <c r="U2089"/>
    </row>
    <row r="2090" spans="11:21" ht="12.75">
      <c r="K2090"/>
      <c r="L2090"/>
      <c r="M2090"/>
      <c r="N2090"/>
      <c r="O2090"/>
      <c r="P2090"/>
      <c r="Q2090"/>
      <c r="R2090"/>
      <c r="S2090"/>
      <c r="T2090"/>
      <c r="U2090"/>
    </row>
    <row r="2091" spans="11:21" ht="12.75">
      <c r="K2091"/>
      <c r="L2091"/>
      <c r="M2091"/>
      <c r="N2091"/>
      <c r="O2091"/>
      <c r="P2091"/>
      <c r="Q2091"/>
      <c r="R2091"/>
      <c r="S2091"/>
      <c r="T2091"/>
      <c r="U2091"/>
    </row>
    <row r="2092" spans="11:21" ht="12.75">
      <c r="K2092"/>
      <c r="L2092"/>
      <c r="M2092"/>
      <c r="N2092"/>
      <c r="O2092"/>
      <c r="P2092"/>
      <c r="Q2092"/>
      <c r="R2092"/>
      <c r="S2092"/>
      <c r="T2092"/>
      <c r="U2092"/>
    </row>
    <row r="2093" spans="11:21" ht="12.75">
      <c r="K2093"/>
      <c r="L2093"/>
      <c r="M2093"/>
      <c r="N2093"/>
      <c r="O2093"/>
      <c r="P2093"/>
      <c r="Q2093"/>
      <c r="R2093"/>
      <c r="S2093"/>
      <c r="T2093"/>
      <c r="U2093"/>
    </row>
    <row r="2094" spans="11:21" ht="12.75">
      <c r="K2094"/>
      <c r="L2094"/>
      <c r="M2094"/>
      <c r="N2094"/>
      <c r="O2094"/>
      <c r="P2094"/>
      <c r="Q2094"/>
      <c r="R2094"/>
      <c r="S2094"/>
      <c r="T2094"/>
      <c r="U2094"/>
    </row>
    <row r="2095" spans="11:21" ht="12.75">
      <c r="K2095"/>
      <c r="L2095"/>
      <c r="M2095"/>
      <c r="N2095"/>
      <c r="O2095"/>
      <c r="P2095"/>
      <c r="Q2095"/>
      <c r="R2095"/>
      <c r="S2095"/>
      <c r="T2095"/>
      <c r="U2095"/>
    </row>
    <row r="2096" spans="11:21" ht="12.75">
      <c r="K2096"/>
      <c r="L2096"/>
      <c r="M2096"/>
      <c r="N2096"/>
      <c r="O2096"/>
      <c r="P2096"/>
      <c r="Q2096"/>
      <c r="R2096"/>
      <c r="S2096"/>
      <c r="T2096"/>
      <c r="U2096"/>
    </row>
    <row r="2097" spans="11:21" ht="12.75">
      <c r="K2097"/>
      <c r="L2097"/>
      <c r="M2097"/>
      <c r="N2097"/>
      <c r="O2097"/>
      <c r="P2097"/>
      <c r="Q2097"/>
      <c r="R2097"/>
      <c r="S2097"/>
      <c r="T2097"/>
      <c r="U2097"/>
    </row>
    <row r="2098" spans="11:21" ht="12.75">
      <c r="K2098"/>
      <c r="L2098"/>
      <c r="M2098"/>
      <c r="N2098"/>
      <c r="O2098"/>
      <c r="P2098"/>
      <c r="Q2098"/>
      <c r="R2098"/>
      <c r="S2098"/>
      <c r="T2098"/>
      <c r="U2098"/>
    </row>
    <row r="2099" spans="11:21" ht="12.75">
      <c r="K2099"/>
      <c r="L2099"/>
      <c r="M2099"/>
      <c r="N2099"/>
      <c r="O2099"/>
      <c r="P2099"/>
      <c r="Q2099"/>
      <c r="R2099"/>
      <c r="S2099"/>
      <c r="T2099"/>
      <c r="U2099"/>
    </row>
    <row r="2100" spans="11:21" ht="12.75">
      <c r="K2100"/>
      <c r="L2100"/>
      <c r="M2100"/>
      <c r="N2100"/>
      <c r="O2100"/>
      <c r="P2100"/>
      <c r="Q2100"/>
      <c r="R2100"/>
      <c r="S2100"/>
      <c r="T2100"/>
      <c r="U2100"/>
    </row>
    <row r="2101" spans="11:21" ht="12.75">
      <c r="K2101"/>
      <c r="L2101"/>
      <c r="M2101"/>
      <c r="N2101"/>
      <c r="O2101"/>
      <c r="P2101"/>
      <c r="Q2101"/>
      <c r="R2101"/>
      <c r="S2101"/>
      <c r="T2101"/>
      <c r="U2101"/>
    </row>
    <row r="2102" spans="11:21" ht="12.75">
      <c r="K2102"/>
      <c r="L2102"/>
      <c r="M2102"/>
      <c r="N2102"/>
      <c r="O2102"/>
      <c r="P2102"/>
      <c r="Q2102"/>
      <c r="R2102"/>
      <c r="S2102"/>
      <c r="T2102"/>
      <c r="U2102"/>
    </row>
    <row r="2103" spans="11:21" ht="12.75">
      <c r="K2103"/>
      <c r="L2103"/>
      <c r="M2103"/>
      <c r="N2103"/>
      <c r="O2103"/>
      <c r="P2103"/>
      <c r="Q2103"/>
      <c r="R2103"/>
      <c r="S2103"/>
      <c r="T2103"/>
      <c r="U2103"/>
    </row>
    <row r="2104" spans="11:21" ht="12.75">
      <c r="K2104"/>
      <c r="L2104"/>
      <c r="M2104"/>
      <c r="N2104"/>
      <c r="O2104"/>
      <c r="P2104"/>
      <c r="Q2104"/>
      <c r="R2104"/>
      <c r="S2104"/>
      <c r="T2104"/>
      <c r="U2104"/>
    </row>
    <row r="2105" spans="11:21" ht="12.75">
      <c r="K2105"/>
      <c r="L2105"/>
      <c r="M2105"/>
      <c r="N2105"/>
      <c r="O2105"/>
      <c r="P2105"/>
      <c r="Q2105"/>
      <c r="R2105"/>
      <c r="S2105"/>
      <c r="T2105"/>
      <c r="U2105"/>
    </row>
    <row r="2106" spans="11:21" ht="12.75">
      <c r="K2106"/>
      <c r="L2106"/>
      <c r="M2106"/>
      <c r="N2106"/>
      <c r="O2106"/>
      <c r="P2106"/>
      <c r="Q2106"/>
      <c r="R2106"/>
      <c r="S2106"/>
      <c r="T2106"/>
      <c r="U2106"/>
    </row>
    <row r="2107" spans="11:21" ht="12.75">
      <c r="K2107"/>
      <c r="L2107"/>
      <c r="M2107"/>
      <c r="N2107"/>
      <c r="O2107"/>
      <c r="P2107"/>
      <c r="Q2107"/>
      <c r="R2107"/>
      <c r="S2107"/>
      <c r="T2107"/>
      <c r="U2107"/>
    </row>
    <row r="2108" spans="11:21" ht="12.75">
      <c r="K2108"/>
      <c r="L2108"/>
      <c r="M2108"/>
      <c r="N2108"/>
      <c r="O2108"/>
      <c r="P2108"/>
      <c r="Q2108"/>
      <c r="R2108"/>
      <c r="S2108"/>
      <c r="T2108"/>
      <c r="U2108"/>
    </row>
    <row r="2109" spans="11:21" ht="12.75">
      <c r="K2109"/>
      <c r="L2109"/>
      <c r="M2109"/>
      <c r="N2109"/>
      <c r="O2109"/>
      <c r="P2109"/>
      <c r="Q2109"/>
      <c r="R2109"/>
      <c r="S2109"/>
      <c r="T2109"/>
      <c r="U2109"/>
    </row>
    <row r="2110" spans="11:21" ht="12.75">
      <c r="K2110"/>
      <c r="L2110"/>
      <c r="M2110"/>
      <c r="N2110"/>
      <c r="O2110"/>
      <c r="P2110"/>
      <c r="Q2110"/>
      <c r="R2110"/>
      <c r="S2110"/>
      <c r="T2110"/>
      <c r="U2110"/>
    </row>
    <row r="2111" spans="11:21" ht="12.75">
      <c r="K2111"/>
      <c r="L2111"/>
      <c r="M2111"/>
      <c r="N2111"/>
      <c r="O2111"/>
      <c r="P2111"/>
      <c r="Q2111"/>
      <c r="R2111"/>
      <c r="S2111"/>
      <c r="T2111"/>
      <c r="U2111"/>
    </row>
    <row r="2112" spans="11:21" ht="12.75">
      <c r="K2112"/>
      <c r="L2112"/>
      <c r="M2112"/>
      <c r="N2112"/>
      <c r="O2112"/>
      <c r="P2112"/>
      <c r="Q2112"/>
      <c r="R2112"/>
      <c r="S2112"/>
      <c r="T2112"/>
      <c r="U2112"/>
    </row>
    <row r="2113" spans="11:21" ht="12.75">
      <c r="K2113"/>
      <c r="L2113"/>
      <c r="M2113"/>
      <c r="N2113"/>
      <c r="O2113"/>
      <c r="P2113"/>
      <c r="Q2113"/>
      <c r="R2113"/>
      <c r="S2113"/>
      <c r="T2113"/>
      <c r="U2113"/>
    </row>
    <row r="2114" spans="11:21" ht="12.75">
      <c r="K2114"/>
      <c r="L2114"/>
      <c r="M2114"/>
      <c r="N2114"/>
      <c r="O2114"/>
      <c r="P2114"/>
      <c r="Q2114"/>
      <c r="R2114"/>
      <c r="S2114"/>
      <c r="T2114"/>
      <c r="U2114"/>
    </row>
    <row r="2115" spans="11:21" ht="12.75">
      <c r="K2115"/>
      <c r="L2115"/>
      <c r="M2115"/>
      <c r="N2115"/>
      <c r="O2115"/>
      <c r="P2115"/>
      <c r="Q2115"/>
      <c r="R2115"/>
      <c r="S2115"/>
      <c r="T2115"/>
      <c r="U2115"/>
    </row>
    <row r="2116" spans="11:21" ht="12.75">
      <c r="K2116"/>
      <c r="L2116"/>
      <c r="M2116"/>
      <c r="N2116"/>
      <c r="O2116"/>
      <c r="P2116"/>
      <c r="Q2116"/>
      <c r="R2116"/>
      <c r="S2116"/>
      <c r="T2116"/>
      <c r="U2116"/>
    </row>
    <row r="2117" spans="11:21" ht="12.75">
      <c r="K2117"/>
      <c r="L2117"/>
      <c r="M2117"/>
      <c r="N2117"/>
      <c r="O2117"/>
      <c r="P2117"/>
      <c r="Q2117"/>
      <c r="R2117"/>
      <c r="S2117"/>
      <c r="T2117"/>
      <c r="U2117"/>
    </row>
    <row r="2118" spans="11:21" ht="12.75">
      <c r="K2118"/>
      <c r="L2118"/>
      <c r="M2118"/>
      <c r="N2118"/>
      <c r="O2118"/>
      <c r="P2118"/>
      <c r="Q2118"/>
      <c r="R2118"/>
      <c r="S2118"/>
      <c r="T2118"/>
      <c r="U2118"/>
    </row>
    <row r="2119" spans="11:21" ht="12.75">
      <c r="K2119"/>
      <c r="L2119"/>
      <c r="M2119"/>
      <c r="N2119"/>
      <c r="O2119"/>
      <c r="P2119"/>
      <c r="Q2119"/>
      <c r="R2119"/>
      <c r="S2119"/>
      <c r="T2119"/>
      <c r="U2119"/>
    </row>
    <row r="2120" spans="11:21" ht="12.75">
      <c r="K2120"/>
      <c r="L2120"/>
      <c r="M2120"/>
      <c r="N2120"/>
      <c r="O2120"/>
      <c r="P2120"/>
      <c r="Q2120"/>
      <c r="R2120"/>
      <c r="S2120"/>
      <c r="T2120"/>
      <c r="U2120"/>
    </row>
    <row r="2121" spans="11:21" ht="12.75">
      <c r="K2121"/>
      <c r="L2121"/>
      <c r="M2121"/>
      <c r="N2121"/>
      <c r="O2121"/>
      <c r="P2121"/>
      <c r="Q2121"/>
      <c r="R2121"/>
      <c r="S2121"/>
      <c r="T2121"/>
      <c r="U2121"/>
    </row>
    <row r="2122" spans="11:21" ht="12.75">
      <c r="K2122"/>
      <c r="L2122"/>
      <c r="M2122"/>
      <c r="N2122"/>
      <c r="O2122"/>
      <c r="P2122"/>
      <c r="Q2122"/>
      <c r="R2122"/>
      <c r="S2122"/>
      <c r="T2122"/>
      <c r="U2122"/>
    </row>
    <row r="2123" spans="11:21" ht="12.75">
      <c r="K2123"/>
      <c r="L2123"/>
      <c r="M2123"/>
      <c r="N2123"/>
      <c r="O2123"/>
      <c r="P2123"/>
      <c r="Q2123"/>
      <c r="R2123"/>
      <c r="S2123"/>
      <c r="T2123"/>
      <c r="U2123"/>
    </row>
    <row r="2124" spans="11:21" ht="12.75">
      <c r="K2124"/>
      <c r="L2124"/>
      <c r="M2124"/>
      <c r="N2124"/>
      <c r="O2124"/>
      <c r="P2124"/>
      <c r="Q2124"/>
      <c r="R2124"/>
      <c r="S2124"/>
      <c r="T2124"/>
      <c r="U2124"/>
    </row>
    <row r="2125" spans="11:21" ht="12.75">
      <c r="K2125"/>
      <c r="L2125"/>
      <c r="M2125"/>
      <c r="N2125"/>
      <c r="O2125"/>
      <c r="P2125"/>
      <c r="Q2125"/>
      <c r="R2125"/>
      <c r="S2125"/>
      <c r="T2125"/>
      <c r="U2125"/>
    </row>
    <row r="2126" spans="11:21" ht="12.75">
      <c r="K2126"/>
      <c r="L2126"/>
      <c r="M2126"/>
      <c r="N2126"/>
      <c r="O2126"/>
      <c r="P2126"/>
      <c r="Q2126"/>
      <c r="R2126"/>
      <c r="S2126"/>
      <c r="T2126"/>
      <c r="U2126"/>
    </row>
    <row r="2127" spans="11:21" ht="12.75">
      <c r="K2127"/>
      <c r="L2127"/>
      <c r="M2127"/>
      <c r="N2127"/>
      <c r="O2127"/>
      <c r="P2127"/>
      <c r="Q2127"/>
      <c r="R2127"/>
      <c r="S2127"/>
      <c r="T2127"/>
      <c r="U2127"/>
    </row>
    <row r="2128" spans="11:21" ht="12.75">
      <c r="K2128"/>
      <c r="L2128"/>
      <c r="M2128"/>
      <c r="N2128"/>
      <c r="O2128"/>
      <c r="P2128"/>
      <c r="Q2128"/>
      <c r="R2128"/>
      <c r="S2128"/>
      <c r="T2128"/>
      <c r="U2128"/>
    </row>
    <row r="2129" spans="11:21" ht="12.75">
      <c r="K2129"/>
      <c r="L2129"/>
      <c r="M2129"/>
      <c r="N2129"/>
      <c r="O2129"/>
      <c r="P2129"/>
      <c r="Q2129"/>
      <c r="R2129"/>
      <c r="S2129"/>
      <c r="T2129"/>
      <c r="U2129"/>
    </row>
    <row r="2130" spans="11:21" ht="12.75">
      <c r="K2130"/>
      <c r="L2130"/>
      <c r="M2130"/>
      <c r="N2130"/>
      <c r="O2130"/>
      <c r="P2130"/>
      <c r="Q2130"/>
      <c r="R2130"/>
      <c r="S2130"/>
      <c r="T2130"/>
      <c r="U2130"/>
    </row>
    <row r="2131" spans="11:21" ht="12.75">
      <c r="K2131"/>
      <c r="L2131"/>
      <c r="M2131"/>
      <c r="N2131"/>
      <c r="O2131"/>
      <c r="P2131"/>
      <c r="Q2131"/>
      <c r="R2131"/>
      <c r="S2131"/>
      <c r="T2131"/>
      <c r="U2131"/>
    </row>
    <row r="2132" spans="11:21" ht="12.75">
      <c r="K2132"/>
      <c r="L2132"/>
      <c r="M2132"/>
      <c r="N2132"/>
      <c r="O2132"/>
      <c r="P2132"/>
      <c r="Q2132"/>
      <c r="R2132"/>
      <c r="S2132"/>
      <c r="T2132"/>
      <c r="U2132"/>
    </row>
    <row r="2133" spans="11:21" ht="12.75">
      <c r="K2133"/>
      <c r="L2133"/>
      <c r="M2133"/>
      <c r="N2133"/>
      <c r="O2133"/>
      <c r="P2133"/>
      <c r="Q2133"/>
      <c r="R2133"/>
      <c r="S2133"/>
      <c r="T2133"/>
      <c r="U2133"/>
    </row>
    <row r="2134" spans="11:21" ht="12.75">
      <c r="K2134"/>
      <c r="L2134"/>
      <c r="M2134"/>
      <c r="N2134"/>
      <c r="O2134"/>
      <c r="P2134"/>
      <c r="Q2134"/>
      <c r="R2134"/>
      <c r="S2134"/>
      <c r="T2134"/>
      <c r="U2134"/>
    </row>
    <row r="2135" spans="11:21" ht="12.75">
      <c r="K2135"/>
      <c r="L2135"/>
      <c r="M2135"/>
      <c r="N2135"/>
      <c r="O2135"/>
      <c r="P2135"/>
      <c r="Q2135"/>
      <c r="R2135"/>
      <c r="S2135"/>
      <c r="T2135"/>
      <c r="U2135"/>
    </row>
    <row r="2136" spans="11:21" ht="12.75">
      <c r="K2136"/>
      <c r="L2136"/>
      <c r="M2136"/>
      <c r="N2136"/>
      <c r="O2136"/>
      <c r="P2136"/>
      <c r="Q2136"/>
      <c r="R2136"/>
      <c r="S2136"/>
      <c r="T2136"/>
      <c r="U2136"/>
    </row>
    <row r="2137" spans="11:21" ht="12.75">
      <c r="K2137"/>
      <c r="L2137"/>
      <c r="M2137"/>
      <c r="N2137"/>
      <c r="O2137"/>
      <c r="P2137"/>
      <c r="Q2137"/>
      <c r="R2137"/>
      <c r="S2137"/>
      <c r="T2137"/>
      <c r="U2137"/>
    </row>
    <row r="2138" spans="11:21" ht="12.75">
      <c r="K2138"/>
      <c r="L2138"/>
      <c r="M2138"/>
      <c r="N2138"/>
      <c r="O2138"/>
      <c r="P2138"/>
      <c r="Q2138"/>
      <c r="R2138"/>
      <c r="S2138"/>
      <c r="T2138"/>
      <c r="U2138"/>
    </row>
    <row r="2139" spans="11:21" ht="12.75">
      <c r="K2139"/>
      <c r="L2139"/>
      <c r="M2139"/>
      <c r="N2139"/>
      <c r="O2139"/>
      <c r="P2139"/>
      <c r="Q2139"/>
      <c r="R2139"/>
      <c r="S2139"/>
      <c r="T2139"/>
      <c r="U2139"/>
    </row>
    <row r="2140" spans="11:21" ht="12.75">
      <c r="K2140"/>
      <c r="L2140"/>
      <c r="M2140"/>
      <c r="N2140"/>
      <c r="O2140"/>
      <c r="P2140"/>
      <c r="Q2140"/>
      <c r="R2140"/>
      <c r="S2140"/>
      <c r="T2140"/>
      <c r="U2140"/>
    </row>
    <row r="2141" spans="11:21" ht="12.75">
      <c r="K2141"/>
      <c r="L2141"/>
      <c r="M2141"/>
      <c r="N2141"/>
      <c r="O2141"/>
      <c r="P2141"/>
      <c r="Q2141"/>
      <c r="R2141"/>
      <c r="S2141"/>
      <c r="T2141"/>
      <c r="U2141"/>
    </row>
    <row r="2142" spans="11:21" ht="12.75">
      <c r="K2142"/>
      <c r="L2142"/>
      <c r="M2142"/>
      <c r="N2142"/>
      <c r="O2142"/>
      <c r="P2142"/>
      <c r="Q2142"/>
      <c r="R2142"/>
      <c r="S2142"/>
      <c r="T2142"/>
      <c r="U2142"/>
    </row>
    <row r="2143" spans="11:21" ht="12.75">
      <c r="K2143"/>
      <c r="L2143"/>
      <c r="M2143"/>
      <c r="N2143"/>
      <c r="O2143"/>
      <c r="P2143"/>
      <c r="Q2143"/>
      <c r="R2143"/>
      <c r="S2143"/>
      <c r="T2143"/>
      <c r="U2143"/>
    </row>
    <row r="2144" spans="11:21" ht="12.75">
      <c r="K2144"/>
      <c r="L2144"/>
      <c r="M2144"/>
      <c r="N2144"/>
      <c r="O2144"/>
      <c r="P2144"/>
      <c r="Q2144"/>
      <c r="R2144"/>
      <c r="S2144"/>
      <c r="T2144"/>
      <c r="U2144"/>
    </row>
    <row r="2145" spans="11:21" ht="12.75">
      <c r="K2145"/>
      <c r="L2145"/>
      <c r="M2145"/>
      <c r="N2145"/>
      <c r="O2145"/>
      <c r="P2145"/>
      <c r="Q2145"/>
      <c r="R2145"/>
      <c r="S2145"/>
      <c r="T2145"/>
      <c r="U2145"/>
    </row>
    <row r="2146" spans="11:21" ht="12.75">
      <c r="K2146"/>
      <c r="L2146"/>
      <c r="M2146"/>
      <c r="N2146"/>
      <c r="O2146"/>
      <c r="P2146"/>
      <c r="Q2146"/>
      <c r="R2146"/>
      <c r="S2146"/>
      <c r="T2146"/>
      <c r="U2146"/>
    </row>
    <row r="2147" spans="11:21" ht="12.75">
      <c r="K2147"/>
      <c r="L2147"/>
      <c r="M2147"/>
      <c r="N2147"/>
      <c r="O2147"/>
      <c r="P2147"/>
      <c r="Q2147"/>
      <c r="R2147"/>
      <c r="S2147"/>
      <c r="T2147"/>
      <c r="U2147"/>
    </row>
    <row r="2148" spans="11:21" ht="12.75">
      <c r="K2148"/>
      <c r="L2148"/>
      <c r="M2148"/>
      <c r="N2148"/>
      <c r="O2148"/>
      <c r="P2148"/>
      <c r="Q2148"/>
      <c r="R2148"/>
      <c r="S2148"/>
      <c r="T2148"/>
      <c r="U2148"/>
    </row>
    <row r="2149" spans="11:21" ht="12.75">
      <c r="K2149"/>
      <c r="L2149"/>
      <c r="M2149"/>
      <c r="N2149"/>
      <c r="O2149"/>
      <c r="P2149"/>
      <c r="Q2149"/>
      <c r="R2149"/>
      <c r="S2149"/>
      <c r="T2149"/>
      <c r="U2149"/>
    </row>
    <row r="2150" spans="11:21" ht="12.75">
      <c r="K2150"/>
      <c r="L2150"/>
      <c r="M2150"/>
      <c r="N2150"/>
      <c r="O2150"/>
      <c r="P2150"/>
      <c r="Q2150"/>
      <c r="R2150"/>
      <c r="S2150"/>
      <c r="T2150"/>
      <c r="U2150"/>
    </row>
    <row r="2151" spans="11:21" ht="12.75">
      <c r="K2151"/>
      <c r="L2151"/>
      <c r="M2151"/>
      <c r="N2151"/>
      <c r="O2151"/>
      <c r="P2151"/>
      <c r="Q2151"/>
      <c r="R2151"/>
      <c r="S2151"/>
      <c r="T2151"/>
      <c r="U2151"/>
    </row>
    <row r="2152" spans="11:21" ht="12.75">
      <c r="K2152"/>
      <c r="L2152"/>
      <c r="M2152"/>
      <c r="N2152"/>
      <c r="O2152"/>
      <c r="P2152"/>
      <c r="Q2152"/>
      <c r="R2152"/>
      <c r="S2152"/>
      <c r="T2152"/>
      <c r="U2152"/>
    </row>
    <row r="2153" spans="11:21" ht="12.75">
      <c r="K2153"/>
      <c r="L2153"/>
      <c r="M2153"/>
      <c r="N2153"/>
      <c r="O2153"/>
      <c r="P2153"/>
      <c r="Q2153"/>
      <c r="R2153"/>
      <c r="S2153"/>
      <c r="T2153"/>
      <c r="U2153"/>
    </row>
    <row r="2154" spans="11:21" ht="12.75">
      <c r="K2154"/>
      <c r="L2154"/>
      <c r="M2154"/>
      <c r="N2154"/>
      <c r="O2154"/>
      <c r="P2154"/>
      <c r="Q2154"/>
      <c r="R2154"/>
      <c r="S2154"/>
      <c r="T2154"/>
      <c r="U2154"/>
    </row>
    <row r="2155" spans="11:21" ht="12.75">
      <c r="K2155"/>
      <c r="L2155"/>
      <c r="M2155"/>
      <c r="N2155"/>
      <c r="O2155"/>
      <c r="P2155"/>
      <c r="Q2155"/>
      <c r="R2155"/>
      <c r="S2155"/>
      <c r="T2155"/>
      <c r="U2155"/>
    </row>
    <row r="2156" spans="11:21" ht="12.75">
      <c r="K2156"/>
      <c r="L2156"/>
      <c r="M2156"/>
      <c r="N2156"/>
      <c r="O2156"/>
      <c r="P2156"/>
      <c r="Q2156"/>
      <c r="R2156"/>
      <c r="S2156"/>
      <c r="T2156"/>
      <c r="U2156"/>
    </row>
    <row r="2157" spans="11:21" ht="12.75">
      <c r="K2157"/>
      <c r="L2157"/>
      <c r="M2157"/>
      <c r="N2157"/>
      <c r="O2157"/>
      <c r="P2157"/>
      <c r="Q2157"/>
      <c r="R2157"/>
      <c r="S2157"/>
      <c r="T2157"/>
      <c r="U2157"/>
    </row>
    <row r="2158" spans="11:21" ht="12.75">
      <c r="K2158"/>
      <c r="L2158"/>
      <c r="M2158"/>
      <c r="N2158"/>
      <c r="O2158"/>
      <c r="P2158"/>
      <c r="Q2158"/>
      <c r="R2158"/>
      <c r="S2158"/>
      <c r="T2158"/>
      <c r="U2158"/>
    </row>
    <row r="2159" spans="11:21" ht="12.75">
      <c r="K2159"/>
      <c r="L2159"/>
      <c r="M2159"/>
      <c r="N2159"/>
      <c r="O2159"/>
      <c r="P2159"/>
      <c r="Q2159"/>
      <c r="R2159"/>
      <c r="S2159"/>
      <c r="T2159"/>
      <c r="U2159"/>
    </row>
    <row r="2160" spans="11:21" ht="12.75">
      <c r="K2160"/>
      <c r="L2160"/>
      <c r="M2160"/>
      <c r="N2160"/>
      <c r="O2160"/>
      <c r="P2160"/>
      <c r="Q2160"/>
      <c r="R2160"/>
      <c r="S2160"/>
      <c r="T2160"/>
      <c r="U2160"/>
    </row>
    <row r="2161" spans="11:21" ht="12.75">
      <c r="K2161"/>
      <c r="L2161"/>
      <c r="M2161"/>
      <c r="N2161"/>
      <c r="O2161"/>
      <c r="P2161"/>
      <c r="Q2161"/>
      <c r="R2161"/>
      <c r="S2161"/>
      <c r="T2161"/>
      <c r="U2161"/>
    </row>
    <row r="2162" spans="11:21" ht="12.75">
      <c r="K2162"/>
      <c r="L2162"/>
      <c r="M2162"/>
      <c r="N2162"/>
      <c r="O2162"/>
      <c r="P2162"/>
      <c r="Q2162"/>
      <c r="R2162"/>
      <c r="S2162"/>
      <c r="T2162"/>
      <c r="U2162"/>
    </row>
    <row r="2163" spans="11:21" ht="12.75">
      <c r="K2163"/>
      <c r="L2163"/>
      <c r="M2163"/>
      <c r="N2163"/>
      <c r="O2163"/>
      <c r="P2163"/>
      <c r="Q2163"/>
      <c r="R2163"/>
      <c r="S2163"/>
      <c r="T2163"/>
      <c r="U2163"/>
    </row>
    <row r="2164" spans="11:21" ht="12.75">
      <c r="K2164"/>
      <c r="L2164"/>
      <c r="M2164"/>
      <c r="N2164"/>
      <c r="O2164"/>
      <c r="P2164"/>
      <c r="Q2164"/>
      <c r="R2164"/>
      <c r="S2164"/>
      <c r="T2164"/>
      <c r="U2164"/>
    </row>
    <row r="2165" spans="11:21" ht="12.75">
      <c r="K2165"/>
      <c r="L2165"/>
      <c r="M2165"/>
      <c r="N2165"/>
      <c r="O2165"/>
      <c r="P2165"/>
      <c r="Q2165"/>
      <c r="R2165"/>
      <c r="S2165"/>
      <c r="T2165"/>
      <c r="U2165"/>
    </row>
    <row r="2166" spans="11:21" ht="12.75">
      <c r="K2166"/>
      <c r="L2166"/>
      <c r="M2166"/>
      <c r="N2166"/>
      <c r="O2166"/>
      <c r="P2166"/>
      <c r="Q2166"/>
      <c r="R2166"/>
      <c r="S2166"/>
      <c r="T2166"/>
      <c r="U2166"/>
    </row>
    <row r="2167" spans="11:21" ht="12.75">
      <c r="K2167"/>
      <c r="L2167"/>
      <c r="M2167"/>
      <c r="N2167"/>
      <c r="O2167"/>
      <c r="P2167"/>
      <c r="Q2167"/>
      <c r="R2167"/>
      <c r="S2167"/>
      <c r="T2167"/>
      <c r="U2167"/>
    </row>
    <row r="2168" spans="11:21" ht="12.75">
      <c r="K2168"/>
      <c r="L2168"/>
      <c r="M2168"/>
      <c r="N2168"/>
      <c r="O2168"/>
      <c r="P2168"/>
      <c r="Q2168"/>
      <c r="R2168"/>
      <c r="S2168"/>
      <c r="T2168"/>
      <c r="U2168"/>
    </row>
    <row r="2169" spans="11:21" ht="12.75">
      <c r="K2169"/>
      <c r="L2169"/>
      <c r="M2169"/>
      <c r="N2169"/>
      <c r="O2169"/>
      <c r="P2169"/>
      <c r="Q2169"/>
      <c r="R2169"/>
      <c r="S2169"/>
      <c r="T2169"/>
      <c r="U2169"/>
    </row>
    <row r="2170" spans="11:21" ht="12.75">
      <c r="K2170"/>
      <c r="L2170"/>
      <c r="M2170"/>
      <c r="N2170"/>
      <c r="O2170"/>
      <c r="P2170"/>
      <c r="Q2170"/>
      <c r="R2170"/>
      <c r="S2170"/>
      <c r="T2170"/>
      <c r="U2170"/>
    </row>
    <row r="2171" spans="11:21" ht="12.75">
      <c r="K2171"/>
      <c r="L2171"/>
      <c r="M2171"/>
      <c r="N2171"/>
      <c r="O2171"/>
      <c r="P2171"/>
      <c r="Q2171"/>
      <c r="R2171"/>
      <c r="S2171"/>
      <c r="T2171"/>
      <c r="U2171"/>
    </row>
    <row r="2172" spans="11:21" ht="12.75">
      <c r="K2172"/>
      <c r="L2172"/>
      <c r="M2172"/>
      <c r="N2172"/>
      <c r="O2172"/>
      <c r="P2172"/>
      <c r="Q2172"/>
      <c r="R2172"/>
      <c r="S2172"/>
      <c r="T2172"/>
      <c r="U2172"/>
    </row>
    <row r="2173" spans="11:21" ht="12.75">
      <c r="K2173"/>
      <c r="L2173"/>
      <c r="M2173"/>
      <c r="N2173"/>
      <c r="O2173"/>
      <c r="P2173"/>
      <c r="Q2173"/>
      <c r="R2173"/>
      <c r="S2173"/>
      <c r="T2173"/>
      <c r="U2173"/>
    </row>
    <row r="2174" spans="11:21" ht="12.75">
      <c r="K2174"/>
      <c r="L2174"/>
      <c r="M2174"/>
      <c r="N2174"/>
      <c r="O2174"/>
      <c r="P2174"/>
      <c r="Q2174"/>
      <c r="R2174"/>
      <c r="S2174"/>
      <c r="T2174"/>
      <c r="U2174"/>
    </row>
    <row r="2175" spans="11:21" ht="12.75">
      <c r="K2175"/>
      <c r="L2175"/>
      <c r="M2175"/>
      <c r="N2175"/>
      <c r="O2175"/>
      <c r="P2175"/>
      <c r="Q2175"/>
      <c r="R2175"/>
      <c r="S2175"/>
      <c r="T2175"/>
      <c r="U2175"/>
    </row>
    <row r="2176" spans="11:21" ht="12.75">
      <c r="K2176"/>
      <c r="L2176"/>
      <c r="M2176"/>
      <c r="N2176"/>
      <c r="O2176"/>
      <c r="P2176"/>
      <c r="Q2176"/>
      <c r="R2176"/>
      <c r="S2176"/>
      <c r="T2176"/>
      <c r="U2176"/>
    </row>
    <row r="2177" spans="11:21" ht="12.75">
      <c r="K2177"/>
      <c r="L2177"/>
      <c r="M2177"/>
      <c r="N2177"/>
      <c r="O2177"/>
      <c r="P2177"/>
      <c r="Q2177"/>
      <c r="R2177"/>
      <c r="S2177"/>
      <c r="T2177"/>
      <c r="U2177"/>
    </row>
    <row r="2178" spans="11:21" ht="12.75">
      <c r="K2178"/>
      <c r="L2178"/>
      <c r="M2178"/>
      <c r="N2178"/>
      <c r="O2178"/>
      <c r="P2178"/>
      <c r="Q2178"/>
      <c r="R2178"/>
      <c r="S2178"/>
      <c r="T2178"/>
      <c r="U2178"/>
    </row>
    <row r="2179" spans="11:21" ht="12.75">
      <c r="K2179"/>
      <c r="L2179"/>
      <c r="M2179"/>
      <c r="N2179"/>
      <c r="O2179"/>
      <c r="P2179"/>
      <c r="Q2179"/>
      <c r="R2179"/>
      <c r="S2179"/>
      <c r="T2179"/>
      <c r="U2179"/>
    </row>
    <row r="2180" spans="11:21" ht="12.75">
      <c r="K2180"/>
      <c r="L2180"/>
      <c r="M2180"/>
      <c r="N2180"/>
      <c r="O2180"/>
      <c r="P2180"/>
      <c r="Q2180"/>
      <c r="R2180"/>
      <c r="S2180"/>
      <c r="T2180"/>
      <c r="U2180"/>
    </row>
    <row r="2181" spans="11:21" ht="12.75">
      <c r="K2181"/>
      <c r="L2181"/>
      <c r="M2181"/>
      <c r="N2181"/>
      <c r="O2181"/>
      <c r="P2181"/>
      <c r="Q2181"/>
      <c r="R2181"/>
      <c r="S2181"/>
      <c r="T2181"/>
      <c r="U2181"/>
    </row>
    <row r="2182" spans="11:21" ht="12.75">
      <c r="K2182"/>
      <c r="L2182"/>
      <c r="M2182"/>
      <c r="N2182"/>
      <c r="O2182"/>
      <c r="P2182"/>
      <c r="Q2182"/>
      <c r="R2182"/>
      <c r="S2182"/>
      <c r="T2182"/>
      <c r="U2182"/>
    </row>
    <row r="2183" spans="11:21" ht="12.75">
      <c r="K2183"/>
      <c r="L2183"/>
      <c r="M2183"/>
      <c r="N2183"/>
      <c r="O2183"/>
      <c r="P2183"/>
      <c r="Q2183"/>
      <c r="R2183"/>
      <c r="S2183"/>
      <c r="T2183"/>
      <c r="U2183"/>
    </row>
    <row r="2184" spans="11:21" ht="12.75">
      <c r="K2184"/>
      <c r="L2184"/>
      <c r="M2184"/>
      <c r="N2184"/>
      <c r="O2184"/>
      <c r="P2184"/>
      <c r="Q2184"/>
      <c r="R2184"/>
      <c r="S2184"/>
      <c r="T2184"/>
      <c r="U2184"/>
    </row>
    <row r="2185" spans="11:21" ht="12.75">
      <c r="K2185"/>
      <c r="L2185"/>
      <c r="M2185"/>
      <c r="N2185"/>
      <c r="O2185"/>
      <c r="P2185"/>
      <c r="Q2185"/>
      <c r="R2185"/>
      <c r="S2185"/>
      <c r="T2185"/>
      <c r="U2185"/>
    </row>
    <row r="2186" spans="11:21" ht="12.75">
      <c r="K2186"/>
      <c r="L2186"/>
      <c r="M2186"/>
      <c r="N2186"/>
      <c r="O2186"/>
      <c r="P2186"/>
      <c r="Q2186"/>
      <c r="R2186"/>
      <c r="S2186"/>
      <c r="T2186"/>
      <c r="U2186"/>
    </row>
    <row r="2187" spans="11:21" ht="12.75">
      <c r="K2187"/>
      <c r="L2187"/>
      <c r="M2187"/>
      <c r="N2187"/>
      <c r="O2187"/>
      <c r="P2187"/>
      <c r="Q2187"/>
      <c r="R2187"/>
      <c r="S2187"/>
      <c r="T2187"/>
      <c r="U2187"/>
    </row>
    <row r="2188" spans="11:21" ht="12.75">
      <c r="K2188"/>
      <c r="L2188"/>
      <c r="M2188"/>
      <c r="N2188"/>
      <c r="O2188"/>
      <c r="P2188"/>
      <c r="Q2188"/>
      <c r="R2188"/>
      <c r="S2188"/>
      <c r="T2188"/>
      <c r="U2188"/>
    </row>
    <row r="2189" spans="11:21" ht="12.75">
      <c r="K2189"/>
      <c r="L2189"/>
      <c r="M2189"/>
      <c r="N2189"/>
      <c r="O2189"/>
      <c r="P2189"/>
      <c r="Q2189"/>
      <c r="R2189"/>
      <c r="S2189"/>
      <c r="T2189"/>
      <c r="U2189"/>
    </row>
    <row r="2190" spans="11:21" ht="12.75">
      <c r="K2190"/>
      <c r="L2190"/>
      <c r="M2190"/>
      <c r="N2190"/>
      <c r="O2190"/>
      <c r="P2190"/>
      <c r="Q2190"/>
      <c r="R2190"/>
      <c r="S2190"/>
      <c r="T2190"/>
      <c r="U2190"/>
    </row>
    <row r="2191" spans="11:21" ht="12.75">
      <c r="K2191"/>
      <c r="L2191"/>
      <c r="M2191"/>
      <c r="N2191"/>
      <c r="O2191"/>
      <c r="P2191"/>
      <c r="Q2191"/>
      <c r="R2191"/>
      <c r="S2191"/>
      <c r="T2191"/>
      <c r="U2191"/>
    </row>
    <row r="2192" spans="11:21" ht="12.75">
      <c r="K2192"/>
      <c r="L2192"/>
      <c r="M2192"/>
      <c r="N2192"/>
      <c r="O2192"/>
      <c r="P2192"/>
      <c r="Q2192"/>
      <c r="R2192"/>
      <c r="S2192"/>
      <c r="T2192"/>
      <c r="U2192"/>
    </row>
    <row r="2193" spans="11:21" ht="12.75">
      <c r="K2193"/>
      <c r="L2193"/>
      <c r="M2193"/>
      <c r="N2193"/>
      <c r="O2193"/>
      <c r="P2193"/>
      <c r="Q2193"/>
      <c r="R2193"/>
      <c r="S2193"/>
      <c r="T2193"/>
      <c r="U2193"/>
    </row>
    <row r="2194" spans="11:21" ht="12.75">
      <c r="K2194"/>
      <c r="L2194"/>
      <c r="M2194"/>
      <c r="N2194"/>
      <c r="O2194"/>
      <c r="P2194"/>
      <c r="Q2194"/>
      <c r="R2194"/>
      <c r="S2194"/>
      <c r="T2194"/>
      <c r="U2194"/>
    </row>
    <row r="2195" spans="11:21" ht="12.75">
      <c r="K2195"/>
      <c r="L2195"/>
      <c r="M2195"/>
      <c r="N2195"/>
      <c r="O2195"/>
      <c r="P2195"/>
      <c r="Q2195"/>
      <c r="R2195"/>
      <c r="S2195"/>
      <c r="T2195"/>
      <c r="U2195"/>
    </row>
    <row r="2196" spans="11:21" ht="12.75">
      <c r="K2196"/>
      <c r="L2196"/>
      <c r="M2196"/>
      <c r="N2196"/>
      <c r="O2196"/>
      <c r="P2196"/>
      <c r="Q2196"/>
      <c r="R2196"/>
      <c r="S2196"/>
      <c r="T2196"/>
      <c r="U2196"/>
    </row>
    <row r="2197" spans="11:21" ht="12.75">
      <c r="K2197"/>
      <c r="L2197"/>
      <c r="M2197"/>
      <c r="N2197"/>
      <c r="O2197"/>
      <c r="P2197"/>
      <c r="Q2197"/>
      <c r="R2197"/>
      <c r="S2197"/>
      <c r="T2197"/>
      <c r="U2197"/>
    </row>
    <row r="2198" spans="11:21" ht="12.75">
      <c r="K2198"/>
      <c r="L2198"/>
      <c r="M2198"/>
      <c r="N2198"/>
      <c r="O2198"/>
      <c r="P2198"/>
      <c r="Q2198"/>
      <c r="R2198"/>
      <c r="S2198"/>
      <c r="T2198"/>
      <c r="U2198"/>
    </row>
    <row r="2199" spans="11:21" ht="12.75">
      <c r="K2199"/>
      <c r="L2199"/>
      <c r="M2199"/>
      <c r="N2199"/>
      <c r="O2199"/>
      <c r="P2199"/>
      <c r="Q2199"/>
      <c r="R2199"/>
      <c r="S2199"/>
      <c r="T2199"/>
      <c r="U2199"/>
    </row>
    <row r="2200" spans="11:21" ht="12.75">
      <c r="K2200"/>
      <c r="L2200"/>
      <c r="M2200"/>
      <c r="N2200"/>
      <c r="O2200"/>
      <c r="P2200"/>
      <c r="Q2200"/>
      <c r="R2200"/>
      <c r="S2200"/>
      <c r="T2200"/>
      <c r="U2200"/>
    </row>
    <row r="2201" spans="11:21" ht="12.75">
      <c r="K2201"/>
      <c r="L2201"/>
      <c r="M2201"/>
      <c r="N2201"/>
      <c r="O2201"/>
      <c r="P2201"/>
      <c r="Q2201"/>
      <c r="R2201"/>
      <c r="S2201"/>
      <c r="T2201"/>
      <c r="U2201"/>
    </row>
    <row r="2202" spans="11:21" ht="12.75">
      <c r="K2202"/>
      <c r="L2202"/>
      <c r="M2202"/>
      <c r="N2202"/>
      <c r="O2202"/>
      <c r="P2202"/>
      <c r="Q2202"/>
      <c r="R2202"/>
      <c r="S2202"/>
      <c r="T2202"/>
      <c r="U2202"/>
    </row>
    <row r="2203" spans="11:21" ht="12.75">
      <c r="K2203"/>
      <c r="L2203"/>
      <c r="M2203"/>
      <c r="N2203"/>
      <c r="O2203"/>
      <c r="P2203"/>
      <c r="Q2203"/>
      <c r="R2203"/>
      <c r="S2203"/>
      <c r="T2203"/>
      <c r="U2203"/>
    </row>
    <row r="2204" spans="11:21" ht="12.75">
      <c r="K2204"/>
      <c r="L2204"/>
      <c r="M2204"/>
      <c r="N2204"/>
      <c r="O2204"/>
      <c r="P2204"/>
      <c r="Q2204"/>
      <c r="R2204"/>
      <c r="S2204"/>
      <c r="T2204"/>
      <c r="U2204"/>
    </row>
    <row r="2205" spans="11:21" ht="12.75">
      <c r="K2205"/>
      <c r="L2205"/>
      <c r="M2205"/>
      <c r="N2205"/>
      <c r="O2205"/>
      <c r="P2205"/>
      <c r="Q2205"/>
      <c r="R2205"/>
      <c r="S2205"/>
      <c r="T2205"/>
      <c r="U2205"/>
    </row>
    <row r="2206" spans="11:21" ht="12.75">
      <c r="K2206"/>
      <c r="L2206"/>
      <c r="M2206"/>
      <c r="N2206"/>
      <c r="O2206"/>
      <c r="P2206"/>
      <c r="Q2206"/>
      <c r="R2206"/>
      <c r="S2206"/>
      <c r="T2206"/>
      <c r="U2206"/>
    </row>
    <row r="2207" spans="11:21" ht="12.75">
      <c r="K2207"/>
      <c r="L2207"/>
      <c r="M2207"/>
      <c r="N2207"/>
      <c r="O2207"/>
      <c r="P2207"/>
      <c r="Q2207"/>
      <c r="R2207"/>
      <c r="S2207"/>
      <c r="T2207"/>
      <c r="U2207"/>
    </row>
    <row r="2208" spans="11:21" ht="12.75">
      <c r="K2208"/>
      <c r="L2208"/>
      <c r="M2208"/>
      <c r="N2208"/>
      <c r="O2208"/>
      <c r="P2208"/>
      <c r="Q2208"/>
      <c r="R2208"/>
      <c r="S2208"/>
      <c r="T2208"/>
      <c r="U2208"/>
    </row>
    <row r="2209" spans="11:21" ht="12.75">
      <c r="K2209"/>
      <c r="L2209"/>
      <c r="M2209"/>
      <c r="N2209"/>
      <c r="O2209"/>
      <c r="P2209"/>
      <c r="Q2209"/>
      <c r="R2209"/>
      <c r="S2209"/>
      <c r="T2209"/>
      <c r="U2209"/>
    </row>
    <row r="2210" spans="11:21" ht="12.75">
      <c r="K2210"/>
      <c r="L2210"/>
      <c r="M2210"/>
      <c r="N2210"/>
      <c r="O2210"/>
      <c r="P2210"/>
      <c r="Q2210"/>
      <c r="R2210"/>
      <c r="S2210"/>
      <c r="T2210"/>
      <c r="U2210"/>
    </row>
    <row r="2211" spans="11:21" ht="12.75">
      <c r="K2211"/>
      <c r="L2211"/>
      <c r="M2211"/>
      <c r="N2211"/>
      <c r="O2211"/>
      <c r="P2211"/>
      <c r="Q2211"/>
      <c r="R2211"/>
      <c r="S2211"/>
      <c r="T2211"/>
      <c r="U2211"/>
    </row>
    <row r="2212" spans="11:21" ht="12.75">
      <c r="K2212"/>
      <c r="L2212"/>
      <c r="M2212"/>
      <c r="N2212"/>
      <c r="O2212"/>
      <c r="P2212"/>
      <c r="Q2212"/>
      <c r="R2212"/>
      <c r="S2212"/>
      <c r="T2212"/>
      <c r="U2212"/>
    </row>
    <row r="2213" spans="11:21" ht="12.75">
      <c r="K2213"/>
      <c r="L2213"/>
      <c r="M2213"/>
      <c r="N2213"/>
      <c r="O2213"/>
      <c r="P2213"/>
      <c r="Q2213"/>
      <c r="R2213"/>
      <c r="S2213"/>
      <c r="T2213"/>
      <c r="U2213"/>
    </row>
    <row r="2214" spans="11:21" ht="12.75">
      <c r="K2214"/>
      <c r="L2214"/>
      <c r="M2214"/>
      <c r="N2214"/>
      <c r="O2214"/>
      <c r="P2214"/>
      <c r="Q2214"/>
      <c r="R2214"/>
      <c r="S2214"/>
      <c r="T2214"/>
      <c r="U2214"/>
    </row>
    <row r="2215" spans="11:21" ht="12.75">
      <c r="K2215"/>
      <c r="L2215"/>
      <c r="M2215"/>
      <c r="N2215"/>
      <c r="O2215"/>
      <c r="P2215"/>
      <c r="Q2215"/>
      <c r="R2215"/>
      <c r="S2215"/>
      <c r="T2215"/>
      <c r="U2215"/>
    </row>
    <row r="2216" spans="11:21" ht="12.75">
      <c r="K2216"/>
      <c r="L2216"/>
      <c r="M2216"/>
      <c r="N2216"/>
      <c r="O2216"/>
      <c r="P2216"/>
      <c r="Q2216"/>
      <c r="R2216"/>
      <c r="S2216"/>
      <c r="T2216"/>
      <c r="U2216"/>
    </row>
    <row r="2217" spans="11:21" ht="12.75">
      <c r="K2217"/>
      <c r="L2217"/>
      <c r="M2217"/>
      <c r="N2217"/>
      <c r="O2217"/>
      <c r="P2217"/>
      <c r="Q2217"/>
      <c r="R2217"/>
      <c r="S2217"/>
      <c r="T2217"/>
      <c r="U2217"/>
    </row>
    <row r="2218" spans="11:21" ht="12.75">
      <c r="K2218"/>
      <c r="L2218"/>
      <c r="M2218"/>
      <c r="N2218"/>
      <c r="O2218"/>
      <c r="P2218"/>
      <c r="Q2218"/>
      <c r="R2218"/>
      <c r="S2218"/>
      <c r="T2218"/>
      <c r="U2218"/>
    </row>
    <row r="2219" spans="11:21" ht="12.75">
      <c r="K2219"/>
      <c r="L2219"/>
      <c r="M2219"/>
      <c r="N2219"/>
      <c r="O2219"/>
      <c r="P2219"/>
      <c r="Q2219"/>
      <c r="R2219"/>
      <c r="S2219"/>
      <c r="T2219"/>
      <c r="U2219"/>
    </row>
    <row r="2220" spans="11:21" ht="12.75">
      <c r="K2220"/>
      <c r="L2220"/>
      <c r="M2220"/>
      <c r="N2220"/>
      <c r="O2220"/>
      <c r="P2220"/>
      <c r="Q2220"/>
      <c r="R2220"/>
      <c r="S2220"/>
      <c r="T2220"/>
      <c r="U2220"/>
    </row>
    <row r="2221" spans="11:21" ht="12.75">
      <c r="K2221"/>
      <c r="L2221"/>
      <c r="M2221"/>
      <c r="N2221"/>
      <c r="O2221"/>
      <c r="P2221"/>
      <c r="Q2221"/>
      <c r="R2221"/>
      <c r="S2221"/>
      <c r="T2221"/>
      <c r="U2221"/>
    </row>
    <row r="2222" spans="11:21" ht="12.75">
      <c r="K2222"/>
      <c r="L2222"/>
      <c r="M2222"/>
      <c r="N2222"/>
      <c r="O2222"/>
      <c r="P2222"/>
      <c r="Q2222"/>
      <c r="R2222"/>
      <c r="S2222"/>
      <c r="T2222"/>
      <c r="U2222"/>
    </row>
    <row r="2223" spans="11:21" ht="12.75">
      <c r="K2223"/>
      <c r="L2223"/>
      <c r="M2223"/>
      <c r="N2223"/>
      <c r="O2223"/>
      <c r="P2223"/>
      <c r="Q2223"/>
      <c r="R2223"/>
      <c r="S2223"/>
      <c r="T2223"/>
      <c r="U2223"/>
    </row>
    <row r="2224" spans="11:21" ht="12.75">
      <c r="K2224"/>
      <c r="L2224"/>
      <c r="M2224"/>
      <c r="N2224"/>
      <c r="O2224"/>
      <c r="P2224"/>
      <c r="Q2224"/>
      <c r="R2224"/>
      <c r="S2224"/>
      <c r="T2224"/>
      <c r="U2224"/>
    </row>
    <row r="2225" spans="11:21" ht="12.75">
      <c r="K2225"/>
      <c r="L2225"/>
      <c r="M2225"/>
      <c r="N2225"/>
      <c r="O2225"/>
      <c r="P2225"/>
      <c r="Q2225"/>
      <c r="R2225"/>
      <c r="S2225"/>
      <c r="T2225"/>
      <c r="U2225"/>
    </row>
    <row r="2226" spans="11:21" ht="12.75">
      <c r="K2226"/>
      <c r="L2226"/>
      <c r="M2226"/>
      <c r="N2226"/>
      <c r="O2226"/>
      <c r="P2226"/>
      <c r="Q2226"/>
      <c r="R2226"/>
      <c r="S2226"/>
      <c r="T2226"/>
      <c r="U2226"/>
    </row>
    <row r="2227" spans="11:21" ht="12.75">
      <c r="K2227"/>
      <c r="L2227"/>
      <c r="M2227"/>
      <c r="N2227"/>
      <c r="O2227"/>
      <c r="P2227"/>
      <c r="Q2227"/>
      <c r="R2227"/>
      <c r="S2227"/>
      <c r="T2227"/>
      <c r="U2227"/>
    </row>
    <row r="2228" spans="11:21" ht="12.75">
      <c r="K2228"/>
      <c r="L2228"/>
      <c r="M2228"/>
      <c r="N2228"/>
      <c r="O2228"/>
      <c r="P2228"/>
      <c r="Q2228"/>
      <c r="R2228"/>
      <c r="S2228"/>
      <c r="T2228"/>
      <c r="U2228"/>
    </row>
    <row r="2229" spans="11:21" ht="12.75">
      <c r="K2229"/>
      <c r="L2229"/>
      <c r="M2229"/>
      <c r="N2229"/>
      <c r="O2229"/>
      <c r="P2229"/>
      <c r="Q2229"/>
      <c r="R2229"/>
      <c r="S2229"/>
      <c r="T2229"/>
      <c r="U2229"/>
    </row>
    <row r="2230" spans="11:21" ht="12.75">
      <c r="K2230"/>
      <c r="L2230"/>
      <c r="M2230"/>
      <c r="N2230"/>
      <c r="O2230"/>
      <c r="P2230"/>
      <c r="Q2230"/>
      <c r="R2230"/>
      <c r="S2230"/>
      <c r="T2230"/>
      <c r="U2230"/>
    </row>
    <row r="2231" spans="11:21" ht="12.75">
      <c r="K2231"/>
      <c r="L2231"/>
      <c r="M2231"/>
      <c r="N2231"/>
      <c r="O2231"/>
      <c r="P2231"/>
      <c r="Q2231"/>
      <c r="R2231"/>
      <c r="S2231"/>
      <c r="T2231"/>
      <c r="U2231"/>
    </row>
    <row r="2232" spans="11:21" ht="12.75">
      <c r="K2232"/>
      <c r="L2232"/>
      <c r="M2232"/>
      <c r="N2232"/>
      <c r="O2232"/>
      <c r="P2232"/>
      <c r="Q2232"/>
      <c r="R2232"/>
      <c r="S2232"/>
      <c r="T2232"/>
      <c r="U2232"/>
    </row>
    <row r="2233" spans="11:21" ht="12.75">
      <c r="K2233"/>
      <c r="L2233"/>
      <c r="M2233"/>
      <c r="N2233"/>
      <c r="O2233"/>
      <c r="P2233"/>
      <c r="Q2233"/>
      <c r="R2233"/>
      <c r="S2233"/>
      <c r="T2233"/>
      <c r="U2233"/>
    </row>
    <row r="2234" spans="11:21" ht="12.75">
      <c r="K2234"/>
      <c r="L2234"/>
      <c r="M2234"/>
      <c r="N2234"/>
      <c r="O2234"/>
      <c r="P2234"/>
      <c r="Q2234"/>
      <c r="R2234"/>
      <c r="S2234"/>
      <c r="T2234"/>
      <c r="U2234"/>
    </row>
    <row r="2235" spans="11:21" ht="12.75">
      <c r="K2235"/>
      <c r="L2235"/>
      <c r="M2235"/>
      <c r="N2235"/>
      <c r="O2235"/>
      <c r="P2235"/>
      <c r="Q2235"/>
      <c r="R2235"/>
      <c r="S2235"/>
      <c r="T2235"/>
      <c r="U2235"/>
    </row>
    <row r="2236" spans="11:21" ht="12.75">
      <c r="K2236"/>
      <c r="L2236"/>
      <c r="M2236"/>
      <c r="N2236"/>
      <c r="O2236"/>
      <c r="P2236"/>
      <c r="Q2236"/>
      <c r="R2236"/>
      <c r="S2236"/>
      <c r="T2236"/>
      <c r="U2236"/>
    </row>
    <row r="2237" spans="11:21" ht="12.75">
      <c r="K2237"/>
      <c r="L2237"/>
      <c r="M2237"/>
      <c r="N2237"/>
      <c r="O2237"/>
      <c r="P2237"/>
      <c r="Q2237"/>
      <c r="R2237"/>
      <c r="S2237"/>
      <c r="T2237"/>
      <c r="U2237"/>
    </row>
    <row r="2238" spans="11:21" ht="12.75">
      <c r="K2238"/>
      <c r="L2238"/>
      <c r="M2238"/>
      <c r="N2238"/>
      <c r="O2238"/>
      <c r="P2238"/>
      <c r="Q2238"/>
      <c r="R2238"/>
      <c r="S2238"/>
      <c r="T2238"/>
      <c r="U2238"/>
    </row>
    <row r="2239" spans="11:21" ht="12.75">
      <c r="K2239"/>
      <c r="L2239"/>
      <c r="M2239"/>
      <c r="N2239"/>
      <c r="O2239"/>
      <c r="P2239"/>
      <c r="Q2239"/>
      <c r="R2239"/>
      <c r="S2239"/>
      <c r="T2239"/>
      <c r="U2239"/>
    </row>
    <row r="2240" spans="11:21" ht="12.75">
      <c r="K2240"/>
      <c r="L2240"/>
      <c r="M2240"/>
      <c r="N2240"/>
      <c r="O2240"/>
      <c r="P2240"/>
      <c r="Q2240"/>
      <c r="R2240"/>
      <c r="S2240"/>
      <c r="T2240"/>
      <c r="U2240"/>
    </row>
    <row r="2241" spans="11:21" ht="12.75">
      <c r="K2241"/>
      <c r="L2241"/>
      <c r="M2241"/>
      <c r="N2241"/>
      <c r="O2241"/>
      <c r="P2241"/>
      <c r="Q2241"/>
      <c r="R2241"/>
      <c r="S2241"/>
      <c r="T2241"/>
      <c r="U2241"/>
    </row>
    <row r="2242" spans="11:21" ht="12.75">
      <c r="K2242"/>
      <c r="L2242"/>
      <c r="M2242"/>
      <c r="N2242"/>
      <c r="O2242"/>
      <c r="P2242"/>
      <c r="Q2242"/>
      <c r="R2242"/>
      <c r="S2242"/>
      <c r="T2242"/>
      <c r="U2242"/>
    </row>
    <row r="2243" spans="11:21" ht="12.75">
      <c r="K2243"/>
      <c r="L2243"/>
      <c r="M2243"/>
      <c r="N2243"/>
      <c r="O2243"/>
      <c r="P2243"/>
      <c r="Q2243"/>
      <c r="R2243"/>
      <c r="S2243"/>
      <c r="T2243"/>
      <c r="U2243"/>
    </row>
    <row r="2244" spans="11:21" ht="12.75">
      <c r="K2244"/>
      <c r="L2244"/>
      <c r="M2244"/>
      <c r="N2244"/>
      <c r="O2244"/>
      <c r="P2244"/>
      <c r="Q2244"/>
      <c r="R2244"/>
      <c r="S2244"/>
      <c r="T2244"/>
      <c r="U2244"/>
    </row>
    <row r="2245" spans="11:21" ht="12.75">
      <c r="K2245"/>
      <c r="L2245"/>
      <c r="M2245"/>
      <c r="N2245"/>
      <c r="O2245"/>
      <c r="P2245"/>
      <c r="Q2245"/>
      <c r="R2245"/>
      <c r="S2245"/>
      <c r="T2245"/>
      <c r="U2245"/>
    </row>
    <row r="2246" spans="11:21" ht="12.75">
      <c r="K2246"/>
      <c r="L2246"/>
      <c r="M2246"/>
      <c r="N2246"/>
      <c r="O2246"/>
      <c r="P2246"/>
      <c r="Q2246"/>
      <c r="R2246"/>
      <c r="S2246"/>
      <c r="T2246"/>
      <c r="U2246"/>
    </row>
    <row r="2247" spans="11:21" ht="12.75">
      <c r="K2247"/>
      <c r="L2247"/>
      <c r="M2247"/>
      <c r="N2247"/>
      <c r="O2247"/>
      <c r="P2247"/>
      <c r="Q2247"/>
      <c r="R2247"/>
      <c r="S2247"/>
      <c r="T2247"/>
      <c r="U2247"/>
    </row>
    <row r="2248" spans="11:21" ht="12.75">
      <c r="K2248"/>
      <c r="L2248"/>
      <c r="M2248"/>
      <c r="N2248"/>
      <c r="O2248"/>
      <c r="P2248"/>
      <c r="Q2248"/>
      <c r="R2248"/>
      <c r="S2248"/>
      <c r="T2248"/>
      <c r="U2248"/>
    </row>
    <row r="2249" spans="11:21" ht="12.75">
      <c r="K2249"/>
      <c r="L2249"/>
      <c r="M2249"/>
      <c r="N2249"/>
      <c r="O2249"/>
      <c r="P2249"/>
      <c r="Q2249"/>
      <c r="R2249"/>
      <c r="S2249"/>
      <c r="T2249"/>
      <c r="U2249"/>
    </row>
    <row r="2250" spans="11:21" ht="12.75">
      <c r="K2250"/>
      <c r="L2250"/>
      <c r="M2250"/>
      <c r="N2250"/>
      <c r="O2250"/>
      <c r="P2250"/>
      <c r="Q2250"/>
      <c r="R2250"/>
      <c r="S2250"/>
      <c r="T2250"/>
      <c r="U2250"/>
    </row>
    <row r="2251" spans="11:21" ht="12.75">
      <c r="K2251"/>
      <c r="L2251"/>
      <c r="M2251"/>
      <c r="N2251"/>
      <c r="O2251"/>
      <c r="P2251"/>
      <c r="Q2251"/>
      <c r="R2251"/>
      <c r="S2251"/>
      <c r="T2251"/>
      <c r="U2251"/>
    </row>
    <row r="2252" spans="11:21" ht="12.75">
      <c r="K2252"/>
      <c r="L2252"/>
      <c r="M2252"/>
      <c r="N2252"/>
      <c r="O2252"/>
      <c r="P2252"/>
      <c r="Q2252"/>
      <c r="R2252"/>
      <c r="S2252"/>
      <c r="T2252"/>
      <c r="U2252"/>
    </row>
    <row r="2253" spans="11:21" ht="12.75">
      <c r="K2253"/>
      <c r="L2253"/>
      <c r="M2253"/>
      <c r="N2253"/>
      <c r="O2253"/>
      <c r="P2253"/>
      <c r="Q2253"/>
      <c r="R2253"/>
      <c r="S2253"/>
      <c r="T2253"/>
      <c r="U2253"/>
    </row>
    <row r="2254" spans="11:21" ht="12.75">
      <c r="K2254"/>
      <c r="L2254"/>
      <c r="M2254"/>
      <c r="N2254"/>
      <c r="O2254"/>
      <c r="P2254"/>
      <c r="Q2254"/>
      <c r="R2254"/>
      <c r="S2254"/>
      <c r="T2254"/>
      <c r="U2254"/>
    </row>
    <row r="2255" spans="11:21" ht="12.75">
      <c r="K2255"/>
      <c r="L2255"/>
      <c r="M2255"/>
      <c r="N2255"/>
      <c r="O2255"/>
      <c r="P2255"/>
      <c r="Q2255"/>
      <c r="R2255"/>
      <c r="S2255"/>
      <c r="T2255"/>
      <c r="U2255"/>
    </row>
    <row r="2256" spans="11:21" ht="12.75">
      <c r="K2256"/>
      <c r="L2256"/>
      <c r="M2256"/>
      <c r="N2256"/>
      <c r="O2256"/>
      <c r="P2256"/>
      <c r="Q2256"/>
      <c r="R2256"/>
      <c r="S2256"/>
      <c r="T2256"/>
      <c r="U2256"/>
    </row>
    <row r="2257" spans="11:21" ht="12.75">
      <c r="K2257"/>
      <c r="L2257"/>
      <c r="M2257"/>
      <c r="N2257"/>
      <c r="O2257"/>
      <c r="P2257"/>
      <c r="Q2257"/>
      <c r="R2257"/>
      <c r="S2257"/>
      <c r="T2257"/>
      <c r="U2257"/>
    </row>
    <row r="2258" spans="11:21" ht="12.75">
      <c r="K2258"/>
      <c r="L2258"/>
      <c r="M2258"/>
      <c r="N2258"/>
      <c r="O2258"/>
      <c r="P2258"/>
      <c r="Q2258"/>
      <c r="R2258"/>
      <c r="S2258"/>
      <c r="T2258"/>
      <c r="U2258"/>
    </row>
    <row r="2259" spans="11:21" ht="12.75">
      <c r="K2259"/>
      <c r="L2259"/>
      <c r="M2259"/>
      <c r="N2259"/>
      <c r="O2259"/>
      <c r="P2259"/>
      <c r="Q2259"/>
      <c r="R2259"/>
      <c r="S2259"/>
      <c r="T2259"/>
      <c r="U2259"/>
    </row>
    <row r="2260" spans="11:21" ht="12.75">
      <c r="K2260"/>
      <c r="L2260"/>
      <c r="M2260"/>
      <c r="N2260"/>
      <c r="O2260"/>
      <c r="P2260"/>
      <c r="Q2260"/>
      <c r="R2260"/>
      <c r="S2260"/>
      <c r="T2260"/>
      <c r="U2260"/>
    </row>
    <row r="2261" spans="11:21" ht="12.75">
      <c r="K2261"/>
      <c r="L2261"/>
      <c r="M2261"/>
      <c r="N2261"/>
      <c r="O2261"/>
      <c r="P2261"/>
      <c r="Q2261"/>
      <c r="R2261"/>
      <c r="S2261"/>
      <c r="T2261"/>
      <c r="U2261"/>
    </row>
    <row r="2262" spans="11:21" ht="12.75">
      <c r="K2262"/>
      <c r="L2262"/>
      <c r="M2262"/>
      <c r="N2262"/>
      <c r="O2262"/>
      <c r="P2262"/>
      <c r="Q2262"/>
      <c r="R2262"/>
      <c r="S2262"/>
      <c r="T2262"/>
      <c r="U2262"/>
    </row>
    <row r="2263" spans="11:21" ht="12.75">
      <c r="K2263"/>
      <c r="L2263"/>
      <c r="M2263"/>
      <c r="N2263"/>
      <c r="O2263"/>
      <c r="P2263"/>
      <c r="Q2263"/>
      <c r="R2263"/>
      <c r="S2263"/>
      <c r="T2263"/>
      <c r="U2263"/>
    </row>
    <row r="2264" spans="11:21" ht="12.75">
      <c r="K2264"/>
      <c r="L2264"/>
      <c r="M2264"/>
      <c r="N2264"/>
      <c r="O2264"/>
      <c r="P2264"/>
      <c r="Q2264"/>
      <c r="R2264"/>
      <c r="S2264"/>
      <c r="T2264"/>
      <c r="U2264"/>
    </row>
    <row r="2265" spans="11:21" ht="12.75">
      <c r="K2265"/>
      <c r="L2265"/>
      <c r="M2265"/>
      <c r="N2265"/>
      <c r="O2265"/>
      <c r="P2265"/>
      <c r="Q2265"/>
      <c r="R2265"/>
      <c r="S2265"/>
      <c r="T2265"/>
      <c r="U2265"/>
    </row>
    <row r="2266" spans="11:21" ht="12.75">
      <c r="K2266"/>
      <c r="L2266"/>
      <c r="M2266"/>
      <c r="N2266"/>
      <c r="O2266"/>
      <c r="P2266"/>
      <c r="Q2266"/>
      <c r="R2266"/>
      <c r="S2266"/>
      <c r="T2266"/>
      <c r="U2266"/>
    </row>
    <row r="2267" spans="11:21" ht="12.75">
      <c r="K2267"/>
      <c r="L2267"/>
      <c r="M2267"/>
      <c r="N2267"/>
      <c r="O2267"/>
      <c r="P2267"/>
      <c r="Q2267"/>
      <c r="R2267"/>
      <c r="S2267"/>
      <c r="T2267"/>
      <c r="U2267"/>
    </row>
    <row r="2268" spans="11:21" ht="12.75">
      <c r="K2268"/>
      <c r="L2268"/>
      <c r="M2268"/>
      <c r="N2268"/>
      <c r="O2268"/>
      <c r="P2268"/>
      <c r="Q2268"/>
      <c r="R2268"/>
      <c r="S2268"/>
      <c r="T2268"/>
      <c r="U2268"/>
    </row>
    <row r="2269" spans="11:21" ht="12.75">
      <c r="K2269"/>
      <c r="L2269"/>
      <c r="M2269"/>
      <c r="N2269"/>
      <c r="O2269"/>
      <c r="P2269"/>
      <c r="Q2269"/>
      <c r="R2269"/>
      <c r="S2269"/>
      <c r="T2269"/>
      <c r="U2269"/>
    </row>
    <row r="2270" spans="11:21" ht="12.75">
      <c r="K2270"/>
      <c r="L2270"/>
      <c r="M2270"/>
      <c r="N2270"/>
      <c r="O2270"/>
      <c r="P2270"/>
      <c r="Q2270"/>
      <c r="R2270"/>
      <c r="S2270"/>
      <c r="T2270"/>
      <c r="U2270"/>
    </row>
    <row r="2271" spans="11:21" ht="12.75">
      <c r="K2271"/>
      <c r="L2271"/>
      <c r="M2271"/>
      <c r="N2271"/>
      <c r="O2271"/>
      <c r="P2271"/>
      <c r="Q2271"/>
      <c r="R2271"/>
      <c r="S2271"/>
      <c r="T2271"/>
      <c r="U2271"/>
    </row>
    <row r="2272" spans="11:21" ht="12.75">
      <c r="K2272"/>
      <c r="L2272"/>
      <c r="M2272"/>
      <c r="N2272"/>
      <c r="O2272"/>
      <c r="P2272"/>
      <c r="Q2272"/>
      <c r="R2272"/>
      <c r="S2272"/>
      <c r="T2272"/>
      <c r="U2272"/>
    </row>
    <row r="2273" spans="11:21" ht="12.75">
      <c r="K2273"/>
      <c r="L2273"/>
      <c r="M2273"/>
      <c r="N2273"/>
      <c r="O2273"/>
      <c r="P2273"/>
      <c r="Q2273"/>
      <c r="R2273"/>
      <c r="S2273"/>
      <c r="T2273"/>
      <c r="U2273"/>
    </row>
    <row r="2274" spans="11:21" ht="12.75">
      <c r="K2274"/>
      <c r="L2274"/>
      <c r="M2274"/>
      <c r="N2274"/>
      <c r="O2274"/>
      <c r="P2274"/>
      <c r="Q2274"/>
      <c r="R2274"/>
      <c r="S2274"/>
      <c r="T2274"/>
      <c r="U2274"/>
    </row>
    <row r="2275" spans="11:21" ht="12.75">
      <c r="K2275"/>
      <c r="L2275"/>
      <c r="M2275"/>
      <c r="N2275"/>
      <c r="O2275"/>
      <c r="P2275"/>
      <c r="Q2275"/>
      <c r="R2275"/>
      <c r="S2275"/>
      <c r="T2275"/>
      <c r="U2275"/>
    </row>
    <row r="2276" spans="11:21" ht="12.75">
      <c r="K2276"/>
      <c r="L2276"/>
      <c r="M2276"/>
      <c r="N2276"/>
      <c r="O2276"/>
      <c r="P2276"/>
      <c r="Q2276"/>
      <c r="R2276"/>
      <c r="S2276"/>
      <c r="T2276"/>
      <c r="U2276"/>
    </row>
    <row r="2277" spans="11:21" ht="12.75">
      <c r="K2277"/>
      <c r="L2277"/>
      <c r="M2277"/>
      <c r="N2277"/>
      <c r="O2277"/>
      <c r="P2277"/>
      <c r="Q2277"/>
      <c r="R2277"/>
      <c r="S2277"/>
      <c r="T2277"/>
      <c r="U2277"/>
    </row>
    <row r="2278" spans="11:21" ht="12.75">
      <c r="K2278"/>
      <c r="L2278"/>
      <c r="M2278"/>
      <c r="N2278"/>
      <c r="O2278"/>
      <c r="P2278"/>
      <c r="Q2278"/>
      <c r="R2278"/>
      <c r="S2278"/>
      <c r="T2278"/>
      <c r="U2278"/>
    </row>
    <row r="2279" spans="11:21" ht="12.75">
      <c r="K2279"/>
      <c r="L2279"/>
      <c r="M2279"/>
      <c r="N2279"/>
      <c r="O2279"/>
      <c r="P2279"/>
      <c r="Q2279"/>
      <c r="R2279"/>
      <c r="S2279"/>
      <c r="T2279"/>
      <c r="U2279"/>
    </row>
    <row r="2280" spans="11:21" ht="12.75">
      <c r="K2280"/>
      <c r="L2280"/>
      <c r="M2280"/>
      <c r="N2280"/>
      <c r="O2280"/>
      <c r="P2280"/>
      <c r="Q2280"/>
      <c r="R2280"/>
      <c r="S2280"/>
      <c r="T2280"/>
      <c r="U2280"/>
    </row>
    <row r="2281" spans="11:21" ht="12.75">
      <c r="K2281"/>
      <c r="L2281"/>
      <c r="M2281"/>
      <c r="N2281"/>
      <c r="O2281"/>
      <c r="P2281"/>
      <c r="Q2281"/>
      <c r="R2281"/>
      <c r="S2281"/>
      <c r="T2281"/>
      <c r="U2281"/>
    </row>
    <row r="2282" spans="11:21" ht="12.75">
      <c r="K2282"/>
      <c r="L2282"/>
      <c r="M2282"/>
      <c r="N2282"/>
      <c r="O2282"/>
      <c r="P2282"/>
      <c r="Q2282"/>
      <c r="R2282"/>
      <c r="S2282"/>
      <c r="T2282"/>
      <c r="U2282"/>
    </row>
    <row r="2283" spans="11:21" ht="12.75">
      <c r="K2283"/>
      <c r="L2283"/>
      <c r="M2283"/>
      <c r="N2283"/>
      <c r="O2283"/>
      <c r="P2283"/>
      <c r="Q2283"/>
      <c r="R2283"/>
      <c r="S2283"/>
      <c r="T2283"/>
      <c r="U2283"/>
    </row>
    <row r="2284" spans="11:21" ht="12.75">
      <c r="K2284"/>
      <c r="L2284"/>
      <c r="M2284"/>
      <c r="N2284"/>
      <c r="O2284"/>
      <c r="P2284"/>
      <c r="Q2284"/>
      <c r="R2284"/>
      <c r="S2284"/>
      <c r="T2284"/>
      <c r="U2284"/>
    </row>
    <row r="2285" spans="11:21" ht="12.75">
      <c r="K2285"/>
      <c r="L2285"/>
      <c r="M2285"/>
      <c r="N2285"/>
      <c r="O2285"/>
      <c r="P2285"/>
      <c r="Q2285"/>
      <c r="R2285"/>
      <c r="S2285"/>
      <c r="T2285"/>
      <c r="U2285"/>
    </row>
    <row r="2286" spans="11:21" ht="12.75">
      <c r="K2286"/>
      <c r="L2286"/>
      <c r="M2286"/>
      <c r="N2286"/>
      <c r="O2286"/>
      <c r="P2286"/>
      <c r="Q2286"/>
      <c r="R2286"/>
      <c r="S2286"/>
      <c r="T2286"/>
      <c r="U2286"/>
    </row>
    <row r="2287" spans="11:21" ht="12.75">
      <c r="K2287"/>
      <c r="L2287"/>
      <c r="M2287"/>
      <c r="N2287"/>
      <c r="O2287"/>
      <c r="P2287"/>
      <c r="Q2287"/>
      <c r="R2287"/>
      <c r="S2287"/>
      <c r="T2287"/>
      <c r="U2287"/>
    </row>
    <row r="2288" spans="11:21" ht="12.75">
      <c r="K2288"/>
      <c r="L2288"/>
      <c r="M2288"/>
      <c r="N2288"/>
      <c r="O2288"/>
      <c r="P2288"/>
      <c r="Q2288"/>
      <c r="R2288"/>
      <c r="S2288"/>
      <c r="T2288"/>
      <c r="U2288"/>
    </row>
    <row r="2289" spans="11:21" ht="12.75">
      <c r="K2289"/>
      <c r="L2289"/>
      <c r="M2289"/>
      <c r="N2289"/>
      <c r="O2289"/>
      <c r="P2289"/>
      <c r="Q2289"/>
      <c r="R2289"/>
      <c r="S2289"/>
      <c r="T2289"/>
      <c r="U2289"/>
    </row>
    <row r="2290" spans="11:21" ht="12.75">
      <c r="K2290"/>
      <c r="L2290"/>
      <c r="M2290"/>
      <c r="N2290"/>
      <c r="O2290"/>
      <c r="P2290"/>
      <c r="Q2290"/>
      <c r="R2290"/>
      <c r="S2290"/>
      <c r="T2290"/>
      <c r="U2290"/>
    </row>
    <row r="2291" spans="11:21" ht="12.75">
      <c r="K2291"/>
      <c r="L2291"/>
      <c r="M2291"/>
      <c r="N2291"/>
      <c r="O2291"/>
      <c r="P2291"/>
      <c r="Q2291"/>
      <c r="R2291"/>
      <c r="S2291"/>
      <c r="T2291"/>
      <c r="U2291"/>
    </row>
    <row r="2292" spans="11:21" ht="12.75">
      <c r="K2292"/>
      <c r="L2292"/>
      <c r="M2292"/>
      <c r="N2292"/>
      <c r="O2292"/>
      <c r="P2292"/>
      <c r="Q2292"/>
      <c r="R2292"/>
      <c r="S2292"/>
      <c r="T2292"/>
      <c r="U2292"/>
    </row>
    <row r="2293" spans="11:21" ht="12.75">
      <c r="K2293"/>
      <c r="L2293"/>
      <c r="M2293"/>
      <c r="N2293"/>
      <c r="O2293"/>
      <c r="P2293"/>
      <c r="Q2293"/>
      <c r="R2293"/>
      <c r="S2293"/>
      <c r="T2293"/>
      <c r="U2293"/>
    </row>
    <row r="2294" spans="11:21" ht="12.75">
      <c r="K2294"/>
      <c r="L2294"/>
      <c r="M2294"/>
      <c r="N2294"/>
      <c r="O2294"/>
      <c r="P2294"/>
      <c r="Q2294"/>
      <c r="R2294"/>
      <c r="S2294"/>
      <c r="T2294"/>
      <c r="U2294"/>
    </row>
    <row r="2295" spans="11:21" ht="12.75">
      <c r="K2295"/>
      <c r="L2295"/>
      <c r="M2295"/>
      <c r="N2295"/>
      <c r="O2295"/>
      <c r="P2295"/>
      <c r="Q2295"/>
      <c r="R2295"/>
      <c r="S2295"/>
      <c r="T2295"/>
      <c r="U2295"/>
    </row>
    <row r="2296" spans="11:21" ht="12.75">
      <c r="K2296"/>
      <c r="L2296"/>
      <c r="M2296"/>
      <c r="N2296"/>
      <c r="O2296"/>
      <c r="P2296"/>
      <c r="Q2296"/>
      <c r="R2296"/>
      <c r="S2296"/>
      <c r="T2296"/>
      <c r="U2296"/>
    </row>
    <row r="2297" spans="11:21" ht="12.75">
      <c r="K2297"/>
      <c r="L2297"/>
      <c r="M2297"/>
      <c r="N2297"/>
      <c r="O2297"/>
      <c r="P2297"/>
      <c r="Q2297"/>
      <c r="R2297"/>
      <c r="S2297"/>
      <c r="T2297"/>
      <c r="U2297"/>
    </row>
    <row r="2298" spans="11:21" ht="12.75">
      <c r="K2298"/>
      <c r="L2298"/>
      <c r="M2298"/>
      <c r="N2298"/>
      <c r="O2298"/>
      <c r="P2298"/>
      <c r="Q2298"/>
      <c r="R2298"/>
      <c r="S2298"/>
      <c r="T2298"/>
      <c r="U2298"/>
    </row>
    <row r="2299" spans="11:21" ht="12.75">
      <c r="K2299"/>
      <c r="L2299"/>
      <c r="M2299"/>
      <c r="N2299"/>
      <c r="O2299"/>
      <c r="P2299"/>
      <c r="Q2299"/>
      <c r="R2299"/>
      <c r="S2299"/>
      <c r="T2299"/>
      <c r="U2299"/>
    </row>
    <row r="2300" spans="11:21" ht="12.75">
      <c r="K2300"/>
      <c r="L2300"/>
      <c r="M2300"/>
      <c r="N2300"/>
      <c r="O2300"/>
      <c r="P2300"/>
      <c r="Q2300"/>
      <c r="R2300"/>
      <c r="S2300"/>
      <c r="T2300"/>
      <c r="U2300"/>
    </row>
    <row r="2301" spans="11:21" ht="12.75">
      <c r="K2301"/>
      <c r="L2301"/>
      <c r="M2301"/>
      <c r="N2301"/>
      <c r="O2301"/>
      <c r="P2301"/>
      <c r="Q2301"/>
      <c r="R2301"/>
      <c r="S2301"/>
      <c r="T2301"/>
      <c r="U2301"/>
    </row>
    <row r="2302" spans="11:21" ht="12.75">
      <c r="K2302"/>
      <c r="L2302"/>
      <c r="M2302"/>
      <c r="N2302"/>
      <c r="O2302"/>
      <c r="P2302"/>
      <c r="Q2302"/>
      <c r="R2302"/>
      <c r="S2302"/>
      <c r="T2302"/>
      <c r="U2302"/>
    </row>
    <row r="2303" spans="11:21" ht="12.75">
      <c r="K2303"/>
      <c r="L2303"/>
      <c r="M2303"/>
      <c r="N2303"/>
      <c r="O2303"/>
      <c r="P2303"/>
      <c r="Q2303"/>
      <c r="R2303"/>
      <c r="S2303"/>
      <c r="T2303"/>
      <c r="U2303"/>
    </row>
    <row r="2304" spans="11:21" ht="12.75">
      <c r="K2304"/>
      <c r="L2304"/>
      <c r="M2304"/>
      <c r="N2304"/>
      <c r="O2304"/>
      <c r="P2304"/>
      <c r="Q2304"/>
      <c r="R2304"/>
      <c r="S2304"/>
      <c r="T2304"/>
      <c r="U2304"/>
    </row>
    <row r="2305" spans="11:21" ht="12.75">
      <c r="K2305"/>
      <c r="L2305"/>
      <c r="M2305"/>
      <c r="N2305"/>
      <c r="O2305"/>
      <c r="P2305"/>
      <c r="Q2305"/>
      <c r="R2305"/>
      <c r="S2305"/>
      <c r="T2305"/>
      <c r="U2305"/>
    </row>
    <row r="2306" spans="11:21" ht="12.75">
      <c r="K2306"/>
      <c r="L2306"/>
      <c r="M2306"/>
      <c r="N2306"/>
      <c r="O2306"/>
      <c r="P2306"/>
      <c r="Q2306"/>
      <c r="R2306"/>
      <c r="S2306"/>
      <c r="T2306"/>
      <c r="U2306"/>
    </row>
    <row r="2307" spans="11:21" ht="12.75">
      <c r="K2307"/>
      <c r="L2307"/>
      <c r="M2307"/>
      <c r="N2307"/>
      <c r="O2307"/>
      <c r="P2307"/>
      <c r="Q2307"/>
      <c r="R2307"/>
      <c r="S2307"/>
      <c r="T2307"/>
      <c r="U2307"/>
    </row>
    <row r="2308" spans="11:21" ht="12.75">
      <c r="K2308"/>
      <c r="L2308"/>
      <c r="M2308"/>
      <c r="N2308"/>
      <c r="O2308"/>
      <c r="P2308"/>
      <c r="Q2308"/>
      <c r="R2308"/>
      <c r="S2308"/>
      <c r="T2308"/>
      <c r="U2308"/>
    </row>
    <row r="2309" spans="11:21" ht="12.75">
      <c r="K2309"/>
      <c r="L2309"/>
      <c r="M2309"/>
      <c r="N2309"/>
      <c r="O2309"/>
      <c r="P2309"/>
      <c r="Q2309"/>
      <c r="R2309"/>
      <c r="S2309"/>
      <c r="T2309"/>
      <c r="U2309"/>
    </row>
    <row r="2310" spans="11:21" ht="12.75">
      <c r="K2310"/>
      <c r="L2310"/>
      <c r="M2310"/>
      <c r="N2310"/>
      <c r="O2310"/>
      <c r="P2310"/>
      <c r="Q2310"/>
      <c r="R2310"/>
      <c r="S2310"/>
      <c r="T2310"/>
      <c r="U2310"/>
    </row>
    <row r="2311" spans="11:21" ht="12.75">
      <c r="K2311"/>
      <c r="L2311"/>
      <c r="M2311"/>
      <c r="N2311"/>
      <c r="O2311"/>
      <c r="P2311"/>
      <c r="Q2311"/>
      <c r="R2311"/>
      <c r="S2311"/>
      <c r="T2311"/>
      <c r="U2311"/>
    </row>
    <row r="2312" spans="11:21" ht="12.75">
      <c r="K2312"/>
      <c r="L2312"/>
      <c r="M2312"/>
      <c r="N2312"/>
      <c r="O2312"/>
      <c r="P2312"/>
      <c r="Q2312"/>
      <c r="R2312"/>
      <c r="S2312"/>
      <c r="T2312"/>
      <c r="U2312"/>
    </row>
    <row r="2313" spans="11:21" ht="12.75">
      <c r="K2313"/>
      <c r="L2313"/>
      <c r="M2313"/>
      <c r="N2313"/>
      <c r="O2313"/>
      <c r="P2313"/>
      <c r="Q2313"/>
      <c r="R2313"/>
      <c r="S2313"/>
      <c r="T2313"/>
      <c r="U2313"/>
    </row>
    <row r="2314" spans="11:21" ht="12.75">
      <c r="K2314"/>
      <c r="L2314"/>
      <c r="M2314"/>
      <c r="N2314"/>
      <c r="O2314"/>
      <c r="P2314"/>
      <c r="Q2314"/>
      <c r="R2314"/>
      <c r="S2314"/>
      <c r="T2314"/>
      <c r="U2314"/>
    </row>
    <row r="2315" spans="11:21" ht="12.75">
      <c r="K2315"/>
      <c r="L2315"/>
      <c r="M2315"/>
      <c r="N2315"/>
      <c r="O2315"/>
      <c r="P2315"/>
      <c r="Q2315"/>
      <c r="R2315"/>
      <c r="S2315"/>
      <c r="T2315"/>
      <c r="U2315"/>
    </row>
    <row r="2316" spans="11:21" ht="12.75">
      <c r="K2316"/>
      <c r="L2316"/>
      <c r="M2316"/>
      <c r="N2316"/>
      <c r="O2316"/>
      <c r="P2316"/>
      <c r="Q2316"/>
      <c r="R2316"/>
      <c r="S2316"/>
      <c r="T2316"/>
      <c r="U2316"/>
    </row>
    <row r="2317" spans="11:21" ht="12.75">
      <c r="K2317"/>
      <c r="L2317"/>
      <c r="M2317"/>
      <c r="N2317"/>
      <c r="O2317"/>
      <c r="P2317"/>
      <c r="Q2317"/>
      <c r="R2317"/>
      <c r="S2317"/>
      <c r="T2317"/>
      <c r="U2317"/>
    </row>
    <row r="2318" spans="11:21" ht="12.75">
      <c r="K2318"/>
      <c r="L2318"/>
      <c r="M2318"/>
      <c r="N2318"/>
      <c r="O2318"/>
      <c r="P2318"/>
      <c r="Q2318"/>
      <c r="R2318"/>
      <c r="S2318"/>
      <c r="T2318"/>
      <c r="U2318"/>
    </row>
    <row r="2319" spans="11:21" ht="12.75">
      <c r="K2319"/>
      <c r="L2319"/>
      <c r="M2319"/>
      <c r="N2319"/>
      <c r="O2319"/>
      <c r="P2319"/>
      <c r="Q2319"/>
      <c r="R2319"/>
      <c r="S2319"/>
      <c r="T2319"/>
      <c r="U2319"/>
    </row>
    <row r="2320" spans="11:21" ht="12.75">
      <c r="K2320"/>
      <c r="L2320"/>
      <c r="M2320"/>
      <c r="N2320"/>
      <c r="O2320"/>
      <c r="P2320"/>
      <c r="Q2320"/>
      <c r="R2320"/>
      <c r="S2320"/>
      <c r="T2320"/>
      <c r="U2320"/>
    </row>
    <row r="2321" spans="11:21" ht="12.75">
      <c r="K2321"/>
      <c r="L2321"/>
      <c r="M2321"/>
      <c r="N2321"/>
      <c r="O2321"/>
      <c r="P2321"/>
      <c r="Q2321"/>
      <c r="R2321"/>
      <c r="S2321"/>
      <c r="T2321"/>
      <c r="U2321"/>
    </row>
    <row r="2322" spans="11:21" ht="12.75">
      <c r="K2322"/>
      <c r="L2322"/>
      <c r="M2322"/>
      <c r="N2322"/>
      <c r="O2322"/>
      <c r="P2322"/>
      <c r="Q2322"/>
      <c r="R2322"/>
      <c r="S2322"/>
      <c r="T2322"/>
      <c r="U2322"/>
    </row>
    <row r="2323" spans="11:21" ht="12.75">
      <c r="K2323"/>
      <c r="L2323"/>
      <c r="M2323"/>
      <c r="N2323"/>
      <c r="O2323"/>
      <c r="P2323"/>
      <c r="Q2323"/>
      <c r="R2323"/>
      <c r="S2323"/>
      <c r="T2323"/>
      <c r="U2323"/>
    </row>
    <row r="2324" spans="11:21" ht="12.75">
      <c r="K2324"/>
      <c r="L2324"/>
      <c r="M2324"/>
      <c r="N2324"/>
      <c r="O2324"/>
      <c r="P2324"/>
      <c r="Q2324"/>
      <c r="R2324"/>
      <c r="S2324"/>
      <c r="T2324"/>
      <c r="U2324"/>
    </row>
    <row r="2325" spans="11:21" ht="12.75">
      <c r="K2325"/>
      <c r="L2325"/>
      <c r="M2325"/>
      <c r="N2325"/>
      <c r="O2325"/>
      <c r="P2325"/>
      <c r="Q2325"/>
      <c r="R2325"/>
      <c r="S2325"/>
      <c r="T2325"/>
      <c r="U2325"/>
    </row>
    <row r="2326" spans="11:21" ht="12.75">
      <c r="K2326"/>
      <c r="L2326"/>
      <c r="M2326"/>
      <c r="N2326"/>
      <c r="O2326"/>
      <c r="P2326"/>
      <c r="Q2326"/>
      <c r="R2326"/>
      <c r="S2326"/>
      <c r="T2326"/>
      <c r="U2326"/>
    </row>
    <row r="2327" spans="11:21" ht="12.75">
      <c r="K2327"/>
      <c r="L2327"/>
      <c r="M2327"/>
      <c r="N2327"/>
      <c r="O2327"/>
      <c r="P2327"/>
      <c r="Q2327"/>
      <c r="R2327"/>
      <c r="S2327"/>
      <c r="T2327"/>
      <c r="U2327"/>
    </row>
    <row r="2328" spans="11:21" ht="12.75">
      <c r="K2328"/>
      <c r="L2328"/>
      <c r="M2328"/>
      <c r="N2328"/>
      <c r="O2328"/>
      <c r="P2328"/>
      <c r="Q2328"/>
      <c r="R2328"/>
      <c r="S2328"/>
      <c r="T2328"/>
      <c r="U2328"/>
    </row>
    <row r="2329" spans="11:21" ht="12.75">
      <c r="K2329"/>
      <c r="L2329"/>
      <c r="M2329"/>
      <c r="N2329"/>
      <c r="O2329"/>
      <c r="P2329"/>
      <c r="Q2329"/>
      <c r="R2329"/>
      <c r="S2329"/>
      <c r="T2329"/>
      <c r="U2329"/>
    </row>
    <row r="2330" spans="11:21" ht="12.75">
      <c r="K2330"/>
      <c r="L2330"/>
      <c r="M2330"/>
      <c r="N2330"/>
      <c r="O2330"/>
      <c r="P2330"/>
      <c r="Q2330"/>
      <c r="R2330"/>
      <c r="S2330"/>
      <c r="T2330"/>
      <c r="U2330"/>
    </row>
    <row r="2331" spans="11:21" ht="12.75">
      <c r="K2331"/>
      <c r="L2331"/>
      <c r="M2331"/>
      <c r="N2331"/>
      <c r="O2331"/>
      <c r="P2331"/>
      <c r="Q2331"/>
      <c r="R2331"/>
      <c r="S2331"/>
      <c r="T2331"/>
      <c r="U2331"/>
    </row>
    <row r="2332" spans="11:21" ht="12.75">
      <c r="K2332"/>
      <c r="L2332"/>
      <c r="M2332"/>
      <c r="N2332"/>
      <c r="O2332"/>
      <c r="P2332"/>
      <c r="Q2332"/>
      <c r="R2332"/>
      <c r="S2332"/>
      <c r="T2332"/>
      <c r="U2332"/>
    </row>
    <row r="2333" spans="11:21" ht="12.75">
      <c r="K2333"/>
      <c r="L2333"/>
      <c r="M2333"/>
      <c r="N2333"/>
      <c r="O2333"/>
      <c r="P2333"/>
      <c r="Q2333"/>
      <c r="R2333"/>
      <c r="S2333"/>
      <c r="T2333"/>
      <c r="U2333"/>
    </row>
    <row r="2334" spans="11:21" ht="12.75">
      <c r="K2334"/>
      <c r="L2334"/>
      <c r="M2334"/>
      <c r="N2334"/>
      <c r="O2334"/>
      <c r="P2334"/>
      <c r="Q2334"/>
      <c r="R2334"/>
      <c r="S2334"/>
      <c r="T2334"/>
      <c r="U2334"/>
    </row>
    <row r="2335" spans="11:21" ht="12.75">
      <c r="K2335"/>
      <c r="L2335"/>
      <c r="M2335"/>
      <c r="N2335"/>
      <c r="O2335"/>
      <c r="P2335"/>
      <c r="Q2335"/>
      <c r="R2335"/>
      <c r="S2335"/>
      <c r="T2335"/>
      <c r="U2335"/>
    </row>
    <row r="2336" spans="11:21" ht="12.75">
      <c r="K2336"/>
      <c r="L2336"/>
      <c r="M2336"/>
      <c r="N2336"/>
      <c r="O2336"/>
      <c r="P2336"/>
      <c r="Q2336"/>
      <c r="R2336"/>
      <c r="S2336"/>
      <c r="T2336"/>
      <c r="U2336"/>
    </row>
    <row r="2337" spans="11:21" ht="12.75">
      <c r="K2337"/>
      <c r="L2337"/>
      <c r="M2337"/>
      <c r="N2337"/>
      <c r="O2337"/>
      <c r="P2337"/>
      <c r="Q2337"/>
      <c r="R2337"/>
      <c r="S2337"/>
      <c r="T2337"/>
      <c r="U2337"/>
    </row>
    <row r="2338" spans="11:21" ht="12.75">
      <c r="K2338"/>
      <c r="L2338"/>
      <c r="M2338"/>
      <c r="N2338"/>
      <c r="O2338"/>
      <c r="P2338"/>
      <c r="Q2338"/>
      <c r="R2338"/>
      <c r="S2338"/>
      <c r="T2338"/>
      <c r="U2338"/>
    </row>
    <row r="2339" spans="11:21" ht="12.75">
      <c r="K2339"/>
      <c r="L2339"/>
      <c r="M2339"/>
      <c r="N2339"/>
      <c r="O2339"/>
      <c r="P2339"/>
      <c r="Q2339"/>
      <c r="R2339"/>
      <c r="S2339"/>
      <c r="T2339"/>
      <c r="U2339"/>
    </row>
    <row r="2340" spans="11:21" ht="12.75">
      <c r="K2340"/>
      <c r="L2340"/>
      <c r="M2340"/>
      <c r="N2340"/>
      <c r="O2340"/>
      <c r="P2340"/>
      <c r="Q2340"/>
      <c r="R2340"/>
      <c r="S2340"/>
      <c r="T2340"/>
      <c r="U2340"/>
    </row>
    <row r="2341" spans="11:21" ht="12.75">
      <c r="K2341"/>
      <c r="L2341"/>
      <c r="M2341"/>
      <c r="N2341"/>
      <c r="O2341"/>
      <c r="P2341"/>
      <c r="Q2341"/>
      <c r="R2341"/>
      <c r="S2341"/>
      <c r="T2341"/>
      <c r="U2341"/>
    </row>
    <row r="2342" spans="11:21" ht="12.75">
      <c r="K2342"/>
      <c r="L2342"/>
      <c r="M2342"/>
      <c r="N2342"/>
      <c r="O2342"/>
      <c r="P2342"/>
      <c r="Q2342"/>
      <c r="R2342"/>
      <c r="S2342"/>
      <c r="T2342"/>
      <c r="U2342"/>
    </row>
    <row r="2343" spans="11:21" ht="12.75">
      <c r="K2343"/>
      <c r="L2343"/>
      <c r="M2343"/>
      <c r="N2343"/>
      <c r="O2343"/>
      <c r="P2343"/>
      <c r="Q2343"/>
      <c r="R2343"/>
      <c r="S2343"/>
      <c r="T2343"/>
      <c r="U2343"/>
    </row>
    <row r="2344" spans="11:21" ht="12.75">
      <c r="K2344"/>
      <c r="L2344"/>
      <c r="M2344"/>
      <c r="N2344"/>
      <c r="O2344"/>
      <c r="P2344"/>
      <c r="Q2344"/>
      <c r="R2344"/>
      <c r="S2344"/>
      <c r="T2344"/>
      <c r="U2344"/>
    </row>
    <row r="2345" spans="11:21" ht="12.75">
      <c r="K2345"/>
      <c r="L2345"/>
      <c r="M2345"/>
      <c r="N2345"/>
      <c r="O2345"/>
      <c r="P2345"/>
      <c r="Q2345"/>
      <c r="R2345"/>
      <c r="S2345"/>
      <c r="T2345"/>
      <c r="U2345"/>
    </row>
    <row r="2346" spans="11:21" ht="12.75">
      <c r="K2346"/>
      <c r="L2346"/>
      <c r="M2346"/>
      <c r="N2346"/>
      <c r="O2346"/>
      <c r="P2346"/>
      <c r="Q2346"/>
      <c r="R2346"/>
      <c r="S2346"/>
      <c r="T2346"/>
      <c r="U2346"/>
    </row>
    <row r="2347" spans="11:21" ht="12.75">
      <c r="K2347"/>
      <c r="L2347"/>
      <c r="M2347"/>
      <c r="N2347"/>
      <c r="O2347"/>
      <c r="P2347"/>
      <c r="Q2347"/>
      <c r="R2347"/>
      <c r="S2347"/>
      <c r="T2347"/>
      <c r="U2347"/>
    </row>
    <row r="2348" spans="11:21" ht="12.75">
      <c r="K2348"/>
      <c r="L2348"/>
      <c r="M2348"/>
      <c r="N2348"/>
      <c r="O2348"/>
      <c r="P2348"/>
      <c r="Q2348"/>
      <c r="R2348"/>
      <c r="S2348"/>
      <c r="T2348"/>
      <c r="U2348"/>
    </row>
    <row r="2349" spans="11:21" ht="12.75">
      <c r="K2349"/>
      <c r="L2349"/>
      <c r="M2349"/>
      <c r="N2349"/>
      <c r="O2349"/>
      <c r="P2349"/>
      <c r="Q2349"/>
      <c r="R2349"/>
      <c r="S2349"/>
      <c r="T2349"/>
      <c r="U2349"/>
    </row>
    <row r="2350" spans="11:21" ht="12.75">
      <c r="K2350"/>
      <c r="L2350"/>
      <c r="M2350"/>
      <c r="N2350"/>
      <c r="O2350"/>
      <c r="P2350"/>
      <c r="Q2350"/>
      <c r="R2350"/>
      <c r="S2350"/>
      <c r="T2350"/>
      <c r="U2350"/>
    </row>
    <row r="2351" spans="11:21" ht="12.75">
      <c r="K2351"/>
      <c r="L2351"/>
      <c r="M2351"/>
      <c r="N2351"/>
      <c r="O2351"/>
      <c r="P2351"/>
      <c r="Q2351"/>
      <c r="R2351"/>
      <c r="S2351"/>
      <c r="T2351"/>
      <c r="U2351"/>
    </row>
    <row r="2352" spans="11:21" ht="12.75">
      <c r="K2352"/>
      <c r="L2352"/>
      <c r="M2352"/>
      <c r="N2352"/>
      <c r="O2352"/>
      <c r="P2352"/>
      <c r="Q2352"/>
      <c r="R2352"/>
      <c r="S2352"/>
      <c r="T2352"/>
      <c r="U2352"/>
    </row>
    <row r="2353" spans="11:21" ht="12.75">
      <c r="K2353"/>
      <c r="L2353"/>
      <c r="M2353"/>
      <c r="N2353"/>
      <c r="O2353"/>
      <c r="P2353"/>
      <c r="Q2353"/>
      <c r="R2353"/>
      <c r="S2353"/>
      <c r="T2353"/>
      <c r="U2353"/>
    </row>
    <row r="2354" spans="11:21" ht="12.75">
      <c r="K2354"/>
      <c r="L2354"/>
      <c r="M2354"/>
      <c r="N2354"/>
      <c r="O2354"/>
      <c r="P2354"/>
      <c r="Q2354"/>
      <c r="R2354"/>
      <c r="S2354"/>
      <c r="T2354"/>
      <c r="U2354"/>
    </row>
    <row r="2355" spans="11:21" ht="12.75">
      <c r="K2355"/>
      <c r="L2355"/>
      <c r="M2355"/>
      <c r="N2355"/>
      <c r="O2355"/>
      <c r="P2355"/>
      <c r="Q2355"/>
      <c r="R2355"/>
      <c r="S2355"/>
      <c r="T2355"/>
      <c r="U2355"/>
    </row>
    <row r="2356" spans="11:21" ht="12.75">
      <c r="K2356"/>
      <c r="L2356"/>
      <c r="M2356"/>
      <c r="N2356"/>
      <c r="O2356"/>
      <c r="P2356"/>
      <c r="Q2356"/>
      <c r="R2356"/>
      <c r="S2356"/>
      <c r="T2356"/>
      <c r="U2356"/>
    </row>
    <row r="2357" spans="11:21" ht="12.75">
      <c r="K2357"/>
      <c r="L2357"/>
      <c r="M2357"/>
      <c r="N2357"/>
      <c r="O2357"/>
      <c r="P2357"/>
      <c r="Q2357"/>
      <c r="R2357"/>
      <c r="S2357"/>
      <c r="T2357"/>
      <c r="U2357"/>
    </row>
    <row r="2358" spans="11:21" ht="12.75">
      <c r="K2358"/>
      <c r="L2358"/>
      <c r="M2358"/>
      <c r="N2358"/>
      <c r="O2358"/>
      <c r="P2358"/>
      <c r="Q2358"/>
      <c r="R2358"/>
      <c r="S2358"/>
      <c r="T2358"/>
      <c r="U2358"/>
    </row>
    <row r="2359" spans="11:21" ht="12.75">
      <c r="K2359"/>
      <c r="L2359"/>
      <c r="M2359"/>
      <c r="N2359"/>
      <c r="O2359"/>
      <c r="P2359"/>
      <c r="Q2359"/>
      <c r="R2359"/>
      <c r="S2359"/>
      <c r="T2359"/>
      <c r="U2359"/>
    </row>
    <row r="2360" spans="11:21" ht="12.75">
      <c r="K2360"/>
      <c r="L2360"/>
      <c r="M2360"/>
      <c r="N2360"/>
      <c r="O2360"/>
      <c r="P2360"/>
      <c r="Q2360"/>
      <c r="R2360"/>
      <c r="S2360"/>
      <c r="T2360"/>
      <c r="U2360"/>
    </row>
    <row r="2361" spans="11:21" ht="12.75">
      <c r="K2361"/>
      <c r="L2361"/>
      <c r="M2361"/>
      <c r="N2361"/>
      <c r="O2361"/>
      <c r="P2361"/>
      <c r="Q2361"/>
      <c r="R2361"/>
      <c r="S2361"/>
      <c r="T2361"/>
      <c r="U2361"/>
    </row>
    <row r="2362" spans="11:21" ht="12.75">
      <c r="K2362"/>
      <c r="L2362"/>
      <c r="M2362"/>
      <c r="N2362"/>
      <c r="O2362"/>
      <c r="P2362"/>
      <c r="Q2362"/>
      <c r="R2362"/>
      <c r="S2362"/>
      <c r="T2362"/>
      <c r="U2362"/>
    </row>
    <row r="2363" spans="11:21" ht="12.75">
      <c r="K2363"/>
      <c r="L2363"/>
      <c r="M2363"/>
      <c r="N2363"/>
      <c r="O2363"/>
      <c r="P2363"/>
      <c r="Q2363"/>
      <c r="R2363"/>
      <c r="S2363"/>
      <c r="T2363"/>
      <c r="U2363"/>
    </row>
    <row r="2364" spans="11:21" ht="12.75">
      <c r="K2364"/>
      <c r="L2364"/>
      <c r="M2364"/>
      <c r="N2364"/>
      <c r="O2364"/>
      <c r="P2364"/>
      <c r="Q2364"/>
      <c r="R2364"/>
      <c r="S2364"/>
      <c r="T2364"/>
      <c r="U2364"/>
    </row>
    <row r="2365" spans="11:21" ht="12.75">
      <c r="K2365"/>
      <c r="L2365"/>
      <c r="M2365"/>
      <c r="N2365"/>
      <c r="O2365"/>
      <c r="P2365"/>
      <c r="Q2365"/>
      <c r="R2365"/>
      <c r="S2365"/>
      <c r="T2365"/>
      <c r="U2365"/>
    </row>
    <row r="2366" spans="11:21" ht="12.75">
      <c r="K2366"/>
      <c r="L2366"/>
      <c r="M2366"/>
      <c r="N2366"/>
      <c r="O2366"/>
      <c r="P2366"/>
      <c r="Q2366"/>
      <c r="R2366"/>
      <c r="S2366"/>
      <c r="T2366"/>
      <c r="U2366"/>
    </row>
    <row r="2367" spans="11:21" ht="12.75">
      <c r="K2367"/>
      <c r="L2367"/>
      <c r="M2367"/>
      <c r="N2367"/>
      <c r="O2367"/>
      <c r="P2367"/>
      <c r="Q2367"/>
      <c r="R2367"/>
      <c r="S2367"/>
      <c r="T2367"/>
      <c r="U2367"/>
    </row>
    <row r="2368" spans="11:21" ht="12.75">
      <c r="K2368"/>
      <c r="L2368"/>
      <c r="M2368"/>
      <c r="N2368"/>
      <c r="O2368"/>
      <c r="P2368"/>
      <c r="Q2368"/>
      <c r="R2368"/>
      <c r="S2368"/>
      <c r="T2368"/>
      <c r="U2368"/>
    </row>
    <row r="2369" spans="11:21" ht="12.75">
      <c r="K2369"/>
      <c r="L2369"/>
      <c r="M2369"/>
      <c r="N2369"/>
      <c r="O2369"/>
      <c r="P2369"/>
      <c r="Q2369"/>
      <c r="R2369"/>
      <c r="S2369"/>
      <c r="T2369"/>
      <c r="U2369"/>
    </row>
    <row r="2370" spans="11:21" ht="12.75">
      <c r="K2370"/>
      <c r="L2370"/>
      <c r="M2370"/>
      <c r="N2370"/>
      <c r="O2370"/>
      <c r="P2370"/>
      <c r="Q2370"/>
      <c r="R2370"/>
      <c r="S2370"/>
      <c r="T2370"/>
      <c r="U2370"/>
    </row>
    <row r="2371" spans="11:21" ht="12.75">
      <c r="K2371"/>
      <c r="L2371"/>
      <c r="M2371"/>
      <c r="N2371"/>
      <c r="O2371"/>
      <c r="P2371"/>
      <c r="Q2371"/>
      <c r="R2371"/>
      <c r="S2371"/>
      <c r="T2371"/>
      <c r="U2371"/>
    </row>
    <row r="2372" spans="11:21" ht="12.75">
      <c r="K2372"/>
      <c r="L2372"/>
      <c r="M2372"/>
      <c r="N2372"/>
      <c r="O2372"/>
      <c r="P2372"/>
      <c r="Q2372"/>
      <c r="R2372"/>
      <c r="S2372"/>
      <c r="T2372"/>
      <c r="U2372"/>
    </row>
    <row r="2373" spans="11:21" ht="12.75">
      <c r="K2373"/>
      <c r="L2373"/>
      <c r="M2373"/>
      <c r="N2373"/>
      <c r="O2373"/>
      <c r="P2373"/>
      <c r="Q2373"/>
      <c r="R2373"/>
      <c r="S2373"/>
      <c r="T2373"/>
      <c r="U2373"/>
    </row>
    <row r="2374" spans="11:21" ht="12.75">
      <c r="K2374"/>
      <c r="L2374"/>
      <c r="M2374"/>
      <c r="N2374"/>
      <c r="O2374"/>
      <c r="P2374"/>
      <c r="Q2374"/>
      <c r="R2374"/>
      <c r="S2374"/>
      <c r="T2374"/>
      <c r="U2374"/>
    </row>
    <row r="2375" spans="11:21" ht="12.75">
      <c r="K2375"/>
      <c r="L2375"/>
      <c r="M2375"/>
      <c r="N2375"/>
      <c r="O2375"/>
      <c r="P2375"/>
      <c r="Q2375"/>
      <c r="R2375"/>
      <c r="S2375"/>
      <c r="T2375"/>
      <c r="U2375"/>
    </row>
    <row r="2376" spans="11:21" ht="12.75">
      <c r="K2376"/>
      <c r="L2376"/>
      <c r="M2376"/>
      <c r="N2376"/>
      <c r="O2376"/>
      <c r="P2376"/>
      <c r="Q2376"/>
      <c r="R2376"/>
      <c r="S2376"/>
      <c r="T2376"/>
      <c r="U2376"/>
    </row>
    <row r="2377" spans="11:21" ht="12.75">
      <c r="K2377"/>
      <c r="L2377"/>
      <c r="M2377"/>
      <c r="N2377"/>
      <c r="O2377"/>
      <c r="P2377"/>
      <c r="Q2377"/>
      <c r="R2377"/>
      <c r="S2377"/>
      <c r="T2377"/>
      <c r="U2377"/>
    </row>
    <row r="2378" spans="11:21" ht="12.75">
      <c r="K2378"/>
      <c r="L2378"/>
      <c r="M2378"/>
      <c r="N2378"/>
      <c r="O2378"/>
      <c r="P2378"/>
      <c r="Q2378"/>
      <c r="R2378"/>
      <c r="S2378"/>
      <c r="T2378"/>
      <c r="U2378"/>
    </row>
    <row r="2379" spans="11:21" ht="12.75">
      <c r="K2379"/>
      <c r="L2379"/>
      <c r="M2379"/>
      <c r="N2379"/>
      <c r="O2379"/>
      <c r="P2379"/>
      <c r="Q2379"/>
      <c r="R2379"/>
      <c r="S2379"/>
      <c r="T2379"/>
      <c r="U2379"/>
    </row>
    <row r="2380" spans="11:21" ht="12.75">
      <c r="K2380"/>
      <c r="L2380"/>
      <c r="M2380"/>
      <c r="N2380"/>
      <c r="O2380"/>
      <c r="P2380"/>
      <c r="Q2380"/>
      <c r="R2380"/>
      <c r="S2380"/>
      <c r="T2380"/>
      <c r="U2380"/>
    </row>
    <row r="2381" spans="11:21" ht="12.75">
      <c r="K2381"/>
      <c r="L2381"/>
      <c r="M2381"/>
      <c r="N2381"/>
      <c r="O2381"/>
      <c r="P2381"/>
      <c r="Q2381"/>
      <c r="R2381"/>
      <c r="S2381"/>
      <c r="T2381"/>
      <c r="U2381"/>
    </row>
    <row r="2382" spans="11:21" ht="12.75">
      <c r="K2382"/>
      <c r="L2382"/>
      <c r="M2382"/>
      <c r="N2382"/>
      <c r="O2382"/>
      <c r="P2382"/>
      <c r="Q2382"/>
      <c r="R2382"/>
      <c r="S2382"/>
      <c r="T2382"/>
      <c r="U2382"/>
    </row>
  </sheetData>
  <mergeCells count="29">
    <mergeCell ref="N110:P111"/>
    <mergeCell ref="H110:J111"/>
    <mergeCell ref="E110:G111"/>
    <mergeCell ref="K110:M111"/>
    <mergeCell ref="E40:G40"/>
    <mergeCell ref="H40:S40"/>
    <mergeCell ref="K36:U36"/>
    <mergeCell ref="K71:U71"/>
    <mergeCell ref="A36:J36"/>
    <mergeCell ref="A71:J71"/>
    <mergeCell ref="H5:J5"/>
    <mergeCell ref="K1:U1"/>
    <mergeCell ref="A1:J1"/>
    <mergeCell ref="K5:M5"/>
    <mergeCell ref="C5:D8"/>
    <mergeCell ref="K106:U106"/>
    <mergeCell ref="K75:M76"/>
    <mergeCell ref="A143:J143"/>
    <mergeCell ref="H75:J76"/>
    <mergeCell ref="N75:P76"/>
    <mergeCell ref="Q75:S76"/>
    <mergeCell ref="A141:J141"/>
    <mergeCell ref="A106:J106"/>
    <mergeCell ref="E75:G76"/>
    <mergeCell ref="Q110:S111"/>
    <mergeCell ref="C145:D148"/>
    <mergeCell ref="C110:D113"/>
    <mergeCell ref="C75:D78"/>
    <mergeCell ref="C40:D4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0">
      <selection activeCell="D43" sqref="D43:E47"/>
    </sheetView>
  </sheetViews>
  <sheetFormatPr defaultColWidth="11.421875" defaultRowHeight="12.75"/>
  <cols>
    <col min="1" max="1" width="27.57421875" style="94" bestFit="1" customWidth="1"/>
    <col min="2" max="2" width="12.421875" style="96" customWidth="1"/>
    <col min="3" max="3" width="7.421875" style="96" customWidth="1"/>
    <col min="4" max="4" width="12.140625" style="96" customWidth="1"/>
    <col min="5" max="5" width="15.140625" style="96" customWidth="1"/>
    <col min="6" max="6" width="7.57421875" style="94" customWidth="1"/>
    <col min="7" max="16384" width="11.421875" style="94" customWidth="1"/>
  </cols>
  <sheetData>
    <row r="1" spans="1:6" ht="12">
      <c r="A1" s="186" t="s">
        <v>145</v>
      </c>
      <c r="B1" s="186"/>
      <c r="C1" s="186"/>
      <c r="D1" s="186"/>
      <c r="E1" s="186"/>
      <c r="F1" s="186"/>
    </row>
    <row r="2" spans="2:5" ht="27" customHeight="1">
      <c r="B2" s="187" t="s">
        <v>146</v>
      </c>
      <c r="C2" s="187"/>
      <c r="D2" s="95" t="s">
        <v>147</v>
      </c>
      <c r="E2" s="95" t="s">
        <v>148</v>
      </c>
    </row>
    <row r="4" spans="1:6" ht="12">
      <c r="A4" s="94" t="s">
        <v>149</v>
      </c>
      <c r="B4" s="96">
        <v>377745.35</v>
      </c>
      <c r="C4" s="97">
        <f>B4/B$4</f>
        <v>1</v>
      </c>
      <c r="D4" s="98">
        <v>57</v>
      </c>
      <c r="E4" s="99">
        <v>2141312.97187</v>
      </c>
      <c r="F4" s="97">
        <f>E4/E$4</f>
        <v>1</v>
      </c>
    </row>
    <row r="5" spans="3:5" ht="6" customHeight="1">
      <c r="C5" s="97"/>
      <c r="D5" s="98"/>
      <c r="E5" s="99"/>
    </row>
    <row r="6" spans="1:6" ht="12">
      <c r="A6" s="94" t="s">
        <v>152</v>
      </c>
      <c r="B6" s="96">
        <v>209794.07</v>
      </c>
      <c r="C6" s="97">
        <f aca="true" t="shared" si="0" ref="C6:C11">B6/B$4</f>
        <v>0.5553849173788639</v>
      </c>
      <c r="D6" s="98">
        <v>61.3</v>
      </c>
      <c r="E6" s="99">
        <v>1286239.82975</v>
      </c>
      <c r="F6" s="97">
        <f aca="true" t="shared" si="1" ref="F6:F11">E6/E$4</f>
        <v>0.6006781104150002</v>
      </c>
    </row>
    <row r="7" spans="1:6" ht="12">
      <c r="A7" s="94" t="s">
        <v>53</v>
      </c>
      <c r="B7" s="96">
        <v>9113.31</v>
      </c>
      <c r="C7" s="97">
        <f t="shared" si="0"/>
        <v>0.024125538540712678</v>
      </c>
      <c r="D7" s="98">
        <v>56.9</v>
      </c>
      <c r="E7" s="99">
        <v>51863.84721</v>
      </c>
      <c r="F7" s="97">
        <f t="shared" si="1"/>
        <v>0.024220582367605756</v>
      </c>
    </row>
    <row r="8" spans="1:6" ht="12">
      <c r="A8" s="94" t="s">
        <v>151</v>
      </c>
      <c r="B8" s="96">
        <v>124392.17</v>
      </c>
      <c r="C8" s="97">
        <f t="shared" si="0"/>
        <v>0.32930165784965987</v>
      </c>
      <c r="D8" s="98">
        <v>51.3</v>
      </c>
      <c r="E8" s="99">
        <v>637724.12226</v>
      </c>
      <c r="F8" s="97">
        <f t="shared" si="1"/>
        <v>0.29781920281512053</v>
      </c>
    </row>
    <row r="9" spans="1:6" ht="12">
      <c r="A9" s="94" t="s">
        <v>110</v>
      </c>
      <c r="B9" s="96">
        <v>8642</v>
      </c>
      <c r="C9" s="97">
        <f t="shared" si="0"/>
        <v>0.022877846146881757</v>
      </c>
      <c r="D9" s="98">
        <v>46.9</v>
      </c>
      <c r="E9" s="99">
        <v>40565.548</v>
      </c>
      <c r="F9" s="97">
        <f t="shared" si="1"/>
        <v>0.01894424053508361</v>
      </c>
    </row>
    <row r="10" spans="1:6" ht="12">
      <c r="A10" s="94" t="s">
        <v>102</v>
      </c>
      <c r="B10" s="96">
        <v>17171.07</v>
      </c>
      <c r="C10" s="97">
        <f t="shared" si="0"/>
        <v>0.0454567342787939</v>
      </c>
      <c r="D10" s="98">
        <v>50.6</v>
      </c>
      <c r="E10" s="99">
        <v>86885.6142</v>
      </c>
      <c r="F10" s="97">
        <f t="shared" si="1"/>
        <v>0.04057585945697753</v>
      </c>
    </row>
    <row r="11" spans="1:6" ht="12">
      <c r="A11" s="94" t="s">
        <v>150</v>
      </c>
      <c r="B11" s="96">
        <f>B4-SUM(B6:B10)</f>
        <v>8632.729999999981</v>
      </c>
      <c r="C11" s="97">
        <f t="shared" si="0"/>
        <v>0.022853305805087955</v>
      </c>
      <c r="D11" s="98">
        <f>E11*10/B11</f>
        <v>44.05791731005143</v>
      </c>
      <c r="E11" s="99">
        <f>E4-SUM(E6:E10)</f>
        <v>38034.01044999994</v>
      </c>
      <c r="F11" s="97">
        <f t="shared" si="1"/>
        <v>0.017762004410212393</v>
      </c>
    </row>
    <row r="12" spans="3:5" ht="12">
      <c r="C12" s="97"/>
      <c r="D12" s="98"/>
      <c r="E12" s="99"/>
    </row>
    <row r="13" spans="3:5" ht="12">
      <c r="C13" s="97"/>
      <c r="D13" s="98"/>
      <c r="E13" s="99"/>
    </row>
    <row r="14" spans="1:6" ht="12">
      <c r="A14" s="94" t="s">
        <v>155</v>
      </c>
      <c r="B14" s="96">
        <v>2584.05</v>
      </c>
      <c r="C14" s="97">
        <f>B14/SUM(B$14:B$17)</f>
        <v>0.18719153655633639</v>
      </c>
      <c r="D14" s="98">
        <v>291.4</v>
      </c>
      <c r="E14" s="99">
        <v>75290.79583</v>
      </c>
      <c r="F14" s="97">
        <f>E14/SUM(E$14:E$17)</f>
        <v>0.11788031523886104</v>
      </c>
    </row>
    <row r="15" spans="1:6" ht="12">
      <c r="A15" s="94" t="s">
        <v>87</v>
      </c>
      <c r="B15" s="96">
        <v>10756.17</v>
      </c>
      <c r="C15" s="97">
        <f>B15/SUM(B$14:B$17)</f>
        <v>0.7791892532114969</v>
      </c>
      <c r="D15" s="98">
        <v>499.6</v>
      </c>
      <c r="E15" s="99">
        <v>537335.22852</v>
      </c>
      <c r="F15" s="97">
        <f>E15/SUM(E$14:E$17)</f>
        <v>0.8412880409698683</v>
      </c>
    </row>
    <row r="16" spans="1:6" ht="12">
      <c r="A16" s="94" t="s">
        <v>154</v>
      </c>
      <c r="B16" s="96">
        <v>463.64</v>
      </c>
      <c r="C16" s="97">
        <f>B16/SUM(B$14:B$17)</f>
        <v>0.0335866117176447</v>
      </c>
      <c r="D16" s="98">
        <v>562.1</v>
      </c>
      <c r="E16" s="99">
        <v>26061.2044</v>
      </c>
      <c r="F16" s="97">
        <f>E16/SUM(E$14:E$17)</f>
        <v>0.04080316798766387</v>
      </c>
    </row>
    <row r="17" spans="1:6" ht="12">
      <c r="A17" s="94" t="s">
        <v>153</v>
      </c>
      <c r="B17" s="96">
        <v>0.45</v>
      </c>
      <c r="C17" s="97">
        <f>B17/SUM(B$14:B$17)</f>
        <v>3.2598514521913806E-05</v>
      </c>
      <c r="D17" s="98">
        <v>404.2</v>
      </c>
      <c r="E17" s="99">
        <v>18.18765</v>
      </c>
      <c r="F17" s="97">
        <f>E17/SUM(E$14:E$17)</f>
        <v>2.8475803606790897E-05</v>
      </c>
    </row>
    <row r="18" spans="3:6" ht="12">
      <c r="C18" s="97"/>
      <c r="E18" s="99"/>
      <c r="F18" s="97"/>
    </row>
    <row r="19" spans="3:6" ht="12">
      <c r="C19" s="97"/>
      <c r="F19" s="97"/>
    </row>
    <row r="20" spans="1:6" ht="12">
      <c r="A20" s="94" t="s">
        <v>160</v>
      </c>
      <c r="B20" s="96">
        <v>100498.74</v>
      </c>
      <c r="C20" s="97">
        <f>B20/SUM(B$20:B$24)</f>
        <v>0.891603201614239</v>
      </c>
      <c r="D20" s="98">
        <v>29.8</v>
      </c>
      <c r="E20" s="99">
        <v>299285.24772</v>
      </c>
      <c r="F20" s="97">
        <f>E20/SUM(E$20:E$24)</f>
        <v>0.9308042770037495</v>
      </c>
    </row>
    <row r="21" spans="1:6" ht="12">
      <c r="A21" s="94" t="s">
        <v>159</v>
      </c>
      <c r="B21" s="96">
        <v>1707.76</v>
      </c>
      <c r="C21" s="97">
        <f>B21/SUM(B$20:B$24)</f>
        <v>0.015150879340265686</v>
      </c>
      <c r="D21" s="98">
        <v>15.8</v>
      </c>
      <c r="E21" s="99">
        <v>2691.42976</v>
      </c>
      <c r="F21" s="97">
        <f>E21/SUM(E$20:E$24)</f>
        <v>0.008370590769000884</v>
      </c>
    </row>
    <row r="22" spans="1:6" ht="12">
      <c r="A22" s="94" t="s">
        <v>158</v>
      </c>
      <c r="B22" s="96">
        <v>2525.51</v>
      </c>
      <c r="C22" s="97">
        <f>B22/SUM(B$20:B$24)</f>
        <v>0.0224057814228196</v>
      </c>
      <c r="D22" s="98">
        <v>22.8</v>
      </c>
      <c r="E22" s="99">
        <v>5768.26484</v>
      </c>
      <c r="F22" s="97">
        <f>E22/SUM(E$20:E$24)</f>
        <v>0.01793982705417375</v>
      </c>
    </row>
    <row r="23" spans="1:6" ht="12">
      <c r="A23" s="94" t="s">
        <v>157</v>
      </c>
      <c r="B23" s="96">
        <v>7841.6</v>
      </c>
      <c r="C23" s="97">
        <f>B23/SUM(B$20:B$24)</f>
        <v>0.06956898828560654</v>
      </c>
      <c r="D23" s="98">
        <v>17.4</v>
      </c>
      <c r="E23" s="99">
        <v>13675.7504</v>
      </c>
      <c r="F23" s="97">
        <f>E23/SUM(E$20:E$24)</f>
        <v>0.04253282465651274</v>
      </c>
    </row>
    <row r="24" spans="1:6" ht="12">
      <c r="A24" s="94" t="s">
        <v>156</v>
      </c>
      <c r="B24" s="96">
        <v>143.28</v>
      </c>
      <c r="C24" s="97">
        <f>B24/SUM(B$20:B$24)</f>
        <v>0.0012711493370691827</v>
      </c>
      <c r="D24" s="98">
        <v>7.9</v>
      </c>
      <c r="E24" s="99">
        <v>113.33448</v>
      </c>
      <c r="F24" s="97">
        <f>E24/SUM(E$20:E$24)</f>
        <v>0.0003524805165628827</v>
      </c>
    </row>
    <row r="27" spans="1:6" ht="12">
      <c r="A27" s="94" t="s">
        <v>150</v>
      </c>
      <c r="B27" s="96">
        <f>B11</f>
        <v>8632.729999999981</v>
      </c>
      <c r="C27" s="97">
        <f aca="true" t="shared" si="2" ref="C27:C32">B27/B$4</f>
        <v>0.022853305805087955</v>
      </c>
      <c r="D27" s="98">
        <f>D11</f>
        <v>44.05791731005143</v>
      </c>
      <c r="E27" s="99">
        <f>E11</f>
        <v>38034.01044999994</v>
      </c>
      <c r="F27" s="97">
        <f aca="true" t="shared" si="3" ref="F27:F32">E27/E$4</f>
        <v>0.017762004410212393</v>
      </c>
    </row>
    <row r="28" spans="1:6" ht="12">
      <c r="A28" s="94" t="s">
        <v>102</v>
      </c>
      <c r="B28" s="96">
        <f>B10</f>
        <v>17171.07</v>
      </c>
      <c r="C28" s="97">
        <f t="shared" si="2"/>
        <v>0.0454567342787939</v>
      </c>
      <c r="D28" s="98">
        <f>D10</f>
        <v>50.6</v>
      </c>
      <c r="E28" s="99">
        <f>E10</f>
        <v>86885.6142</v>
      </c>
      <c r="F28" s="97">
        <f t="shared" si="3"/>
        <v>0.04057585945697753</v>
      </c>
    </row>
    <row r="29" spans="1:6" ht="12">
      <c r="A29" s="94" t="s">
        <v>110</v>
      </c>
      <c r="B29" s="96">
        <f>B9</f>
        <v>8642</v>
      </c>
      <c r="C29" s="97">
        <f t="shared" si="2"/>
        <v>0.022877846146881757</v>
      </c>
      <c r="D29" s="98">
        <f>D9</f>
        <v>46.9</v>
      </c>
      <c r="E29" s="99">
        <f>E9</f>
        <v>40565.548</v>
      </c>
      <c r="F29" s="97">
        <f t="shared" si="3"/>
        <v>0.01894424053508361</v>
      </c>
    </row>
    <row r="30" spans="1:6" ht="12">
      <c r="A30" s="94" t="s">
        <v>151</v>
      </c>
      <c r="B30" s="96">
        <f>B8</f>
        <v>124392.17</v>
      </c>
      <c r="C30" s="97">
        <f t="shared" si="2"/>
        <v>0.32930165784965987</v>
      </c>
      <c r="D30" s="98">
        <f>D8</f>
        <v>51.3</v>
      </c>
      <c r="E30" s="99">
        <f>E8</f>
        <v>637724.12226</v>
      </c>
      <c r="F30" s="97">
        <f t="shared" si="3"/>
        <v>0.29781920281512053</v>
      </c>
    </row>
    <row r="31" spans="1:6" ht="12">
      <c r="A31" s="94" t="s">
        <v>53</v>
      </c>
      <c r="B31" s="96">
        <f>B7</f>
        <v>9113.31</v>
      </c>
      <c r="C31" s="97">
        <f t="shared" si="2"/>
        <v>0.024125538540712678</v>
      </c>
      <c r="D31" s="98">
        <f>D7</f>
        <v>56.9</v>
      </c>
      <c r="E31" s="99">
        <f>E7</f>
        <v>51863.84721</v>
      </c>
      <c r="F31" s="97">
        <f t="shared" si="3"/>
        <v>0.024220582367605756</v>
      </c>
    </row>
    <row r="32" spans="1:6" ht="12">
      <c r="A32" s="94" t="s">
        <v>152</v>
      </c>
      <c r="B32" s="96">
        <f>B6</f>
        <v>209794.07</v>
      </c>
      <c r="C32" s="97">
        <f t="shared" si="2"/>
        <v>0.5553849173788639</v>
      </c>
      <c r="D32" s="98">
        <f>D6</f>
        <v>61.3</v>
      </c>
      <c r="E32" s="99">
        <f>E6</f>
        <v>1286239.82975</v>
      </c>
      <c r="F32" s="97">
        <f t="shared" si="3"/>
        <v>0.6006781104150002</v>
      </c>
    </row>
    <row r="37" spans="1:6" ht="12">
      <c r="A37" s="94" t="s">
        <v>153</v>
      </c>
      <c r="B37" s="96">
        <f>B17</f>
        <v>0.45</v>
      </c>
      <c r="C37" s="97">
        <f>B37/SUM(B$14:B$17)</f>
        <v>3.2598514521913806E-05</v>
      </c>
      <c r="D37" s="98">
        <f>D17</f>
        <v>404.2</v>
      </c>
      <c r="E37" s="99">
        <f>E17</f>
        <v>18.18765</v>
      </c>
      <c r="F37" s="97">
        <f>E37/SUM(E$14:E$17)</f>
        <v>2.8475803606790897E-05</v>
      </c>
    </row>
    <row r="38" spans="1:6" ht="12">
      <c r="A38" s="94" t="s">
        <v>154</v>
      </c>
      <c r="B38" s="96">
        <f>B16</f>
        <v>463.64</v>
      </c>
      <c r="C38" s="97">
        <f>B38/SUM(B$14:B$17)</f>
        <v>0.0335866117176447</v>
      </c>
      <c r="D38" s="98">
        <f>D16</f>
        <v>562.1</v>
      </c>
      <c r="E38" s="99">
        <f>E16</f>
        <v>26061.2044</v>
      </c>
      <c r="F38" s="97">
        <f>E38/SUM(E$14:E$17)</f>
        <v>0.04080316798766387</v>
      </c>
    </row>
    <row r="39" spans="1:6" ht="12">
      <c r="A39" s="94" t="s">
        <v>87</v>
      </c>
      <c r="B39" s="96">
        <f>B15</f>
        <v>10756.17</v>
      </c>
      <c r="C39" s="97">
        <f>B39/SUM(B$14:B$17)</f>
        <v>0.7791892532114969</v>
      </c>
      <c r="D39" s="98">
        <f>D15</f>
        <v>499.6</v>
      </c>
      <c r="E39" s="99">
        <f>E15</f>
        <v>537335.22852</v>
      </c>
      <c r="F39" s="97">
        <f>E39/SUM(E$14:E$17)</f>
        <v>0.8412880409698683</v>
      </c>
    </row>
    <row r="40" spans="1:6" ht="12">
      <c r="A40" s="94" t="s">
        <v>155</v>
      </c>
      <c r="B40" s="96">
        <f>B14</f>
        <v>2584.05</v>
      </c>
      <c r="C40" s="97">
        <f>B40/SUM(B$14:B$17)</f>
        <v>0.18719153655633639</v>
      </c>
      <c r="D40" s="98">
        <f>D14</f>
        <v>291.4</v>
      </c>
      <c r="E40" s="99">
        <f>E14</f>
        <v>75290.79583</v>
      </c>
      <c r="F40" s="97">
        <f>E40/SUM(E$14:E$17)</f>
        <v>0.11788031523886104</v>
      </c>
    </row>
    <row r="43" spans="1:6" ht="12">
      <c r="A43" s="94" t="s">
        <v>156</v>
      </c>
      <c r="B43" s="96">
        <f>B24</f>
        <v>143.28</v>
      </c>
      <c r="C43" s="97">
        <f>B43/SUM(B$20:B$24)</f>
        <v>0.0012711493370691827</v>
      </c>
      <c r="D43" s="98">
        <f>D24</f>
        <v>7.9</v>
      </c>
      <c r="E43" s="99">
        <f>E24</f>
        <v>113.33448</v>
      </c>
      <c r="F43" s="97">
        <f>E43/SUM(E$20:E$24)</f>
        <v>0.0003524805165628827</v>
      </c>
    </row>
    <row r="44" spans="1:6" ht="12">
      <c r="A44" s="94" t="s">
        <v>157</v>
      </c>
      <c r="B44" s="96">
        <f>B23</f>
        <v>7841.6</v>
      </c>
      <c r="C44" s="97">
        <f>B44/SUM(B$20:B$24)</f>
        <v>0.06956898828560654</v>
      </c>
      <c r="D44" s="98">
        <f>D23</f>
        <v>17.4</v>
      </c>
      <c r="E44" s="99">
        <f>E23</f>
        <v>13675.7504</v>
      </c>
      <c r="F44" s="97">
        <f>E44/SUM(E$20:E$24)</f>
        <v>0.04253282465651274</v>
      </c>
    </row>
    <row r="45" spans="1:6" ht="12">
      <c r="A45" s="94" t="s">
        <v>158</v>
      </c>
      <c r="B45" s="96">
        <f>B22</f>
        <v>2525.51</v>
      </c>
      <c r="C45" s="97">
        <f>B45/SUM(B$20:B$24)</f>
        <v>0.0224057814228196</v>
      </c>
      <c r="D45" s="98">
        <f>D22</f>
        <v>22.8</v>
      </c>
      <c r="E45" s="99">
        <f>E22</f>
        <v>5768.26484</v>
      </c>
      <c r="F45" s="97">
        <f>E45/SUM(E$20:E$24)</f>
        <v>0.01793982705417375</v>
      </c>
    </row>
    <row r="46" spans="1:6" ht="12">
      <c r="A46" s="94" t="s">
        <v>159</v>
      </c>
      <c r="B46" s="96">
        <f>B21</f>
        <v>1707.76</v>
      </c>
      <c r="C46" s="97">
        <f>B46/SUM(B$20:B$24)</f>
        <v>0.015150879340265686</v>
      </c>
      <c r="D46" s="98">
        <f>D21</f>
        <v>15.8</v>
      </c>
      <c r="E46" s="99">
        <f>E21</f>
        <v>2691.42976</v>
      </c>
      <c r="F46" s="97">
        <f>E46/SUM(E$20:E$24)</f>
        <v>0.008370590769000884</v>
      </c>
    </row>
    <row r="47" spans="1:6" ht="12">
      <c r="A47" s="94" t="s">
        <v>160</v>
      </c>
      <c r="B47" s="96">
        <f>B20</f>
        <v>100498.74</v>
      </c>
      <c r="C47" s="97">
        <f>B47/SUM(B$20:B$24)</f>
        <v>0.891603201614239</v>
      </c>
      <c r="D47" s="98">
        <f>D20</f>
        <v>29.8</v>
      </c>
      <c r="E47" s="99">
        <f>E20</f>
        <v>299285.24772</v>
      </c>
      <c r="F47" s="97">
        <f>E47/SUM(E$20:E$24)</f>
        <v>0.9308042770037495</v>
      </c>
    </row>
  </sheetData>
  <mergeCells count="2">
    <mergeCell ref="A1:F1"/>
    <mergeCell ref="B2:C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2004-02-23T08:02:26Z</cp:lastPrinted>
  <dcterms:created xsi:type="dcterms:W3CDTF">2000-01-05T08:16:38Z</dcterms:created>
  <dcterms:modified xsi:type="dcterms:W3CDTF">2008-02-25T14:50:54Z</dcterms:modified>
  <cp:category/>
  <cp:version/>
  <cp:contentType/>
  <cp:contentStatus/>
</cp:coreProperties>
</file>