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925" windowHeight="4770" activeTab="0"/>
  </bookViews>
  <sheets>
    <sheet name="IMPRESSUM" sheetId="1" r:id="rId1"/>
    <sheet name="INHALTSVERZ" sheetId="2" r:id="rId2"/>
    <sheet name="VORBEMERK" sheetId="3" r:id="rId3"/>
    <sheet name="GESAMTEINSCH 01" sheetId="4" r:id="rId4"/>
    <sheet name="GESAMTEISCH 02" sheetId="5" r:id="rId5"/>
    <sheet name="GRAF 01+02" sheetId="6" r:id="rId6"/>
    <sheet name="TAB 01" sheetId="7" r:id="rId7"/>
    <sheet name="TAB 02" sheetId="8" r:id="rId8"/>
    <sheet name="TAB 03" sheetId="9" r:id="rId9"/>
    <sheet name="TAB 04" sheetId="10" r:id="rId10"/>
    <sheet name="Quelle zu Grafik" sheetId="11" r:id="rId11"/>
  </sheets>
  <definedNames>
    <definedName name="_xlnm.Print_Area" localSheetId="6">'TAB 01'!$A$1:$P$170</definedName>
    <definedName name="_xlnm.Print_Area" localSheetId="7">'TAB 02'!$A$1:$P$168</definedName>
    <definedName name="_xlnm.Print_Area" localSheetId="8">'TAB 03'!$A$1:$P$168</definedName>
  </definedNames>
  <calcPr fullCalcOnLoad="1"/>
</workbook>
</file>

<file path=xl/sharedStrings.xml><?xml version="1.0" encoding="utf-8"?>
<sst xmlns="http://schemas.openxmlformats.org/spreadsheetml/2006/main" count="1248" uniqueCount="338">
  <si>
    <t>Wasser</t>
  </si>
  <si>
    <t>Verkehrsunternehmen</t>
  </si>
  <si>
    <t>Kombinierte Unternehmen</t>
  </si>
  <si>
    <t>Krankenhäuser</t>
  </si>
  <si>
    <t>Elektrizität</t>
  </si>
  <si>
    <t>Entsorgungsunternehmen</t>
  </si>
  <si>
    <t>Gas</t>
  </si>
  <si>
    <t>sonstige Aufgabenbereiche</t>
  </si>
  <si>
    <t>Wohnungsunternehmen</t>
  </si>
  <si>
    <t>Wohnungswesen</t>
  </si>
  <si>
    <t>Elektrizitätsversorgung</t>
  </si>
  <si>
    <t>Gasversorgung</t>
  </si>
  <si>
    <t>Wasserversorgung</t>
  </si>
  <si>
    <t>Abwasserentsorgung</t>
  </si>
  <si>
    <t>Abfallentsorgung</t>
  </si>
  <si>
    <t>Verkehr</t>
  </si>
  <si>
    <t>Inhaltsverzeichnis</t>
  </si>
  <si>
    <t>Seite</t>
  </si>
  <si>
    <t>Vorbemerkungen</t>
  </si>
  <si>
    <t>Gesamteinschätzung</t>
  </si>
  <si>
    <t>Grafiken</t>
  </si>
  <si>
    <t>1.</t>
  </si>
  <si>
    <t>Anteil ausgewählter Aufgabenbereiche am Anlagevermögen 2003</t>
  </si>
  <si>
    <t>2.</t>
  </si>
  <si>
    <t>Umsatzerlöse ausgewählter Aufgabenbereiche 2003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</si>
  <si>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</si>
  <si>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</si>
  <si>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</si>
  <si>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</si>
  <si>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Gewinn- und Verlustrechnung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</si>
  <si>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</si>
  <si>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</si>
  <si>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</si>
  <si>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</si>
  <si>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</si>
  <si>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</si>
  <si>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</si>
  <si>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 xml:space="preserve">                                                                                                    </t>
  </si>
  <si>
    <t>Mit dieser Veröffentlichung wird über die Jahresabschlüsse öffentlich bestimmter Fonds, Einrichtungen und Wirt-</t>
  </si>
  <si>
    <t>schaftsunternehmen des Jahres 2003 in Thüringen informiert.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</si>
  <si>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</si>
  <si>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</si>
  <si>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</si>
  <si>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</si>
  <si>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</si>
  <si>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</si>
  <si>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</si>
  <si>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</si>
  <si>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</si>
  <si>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</si>
  <si>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</si>
  <si>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</si>
  <si>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</si>
  <si>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 xml:space="preserve">chen Dienst (Finanz- und Personalstatistikgesetz – FPStatG) in der Bekanntmachung der Neufassung vom 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</si>
  <si>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</si>
  <si>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</si>
  <si>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</si>
  <si>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</si>
  <si>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</si>
  <si>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</si>
  <si>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</si>
  <si>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</si>
  <si>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</si>
  <si>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</si>
  <si>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</si>
  <si>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</si>
  <si>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</si>
  <si>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</si>
  <si>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Zeichenerklärung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</si>
  <si>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</si>
  <si>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</si>
  <si>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</si>
  <si>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</si>
  <si>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</si>
  <si>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</si>
  <si>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</si>
  <si>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</si>
  <si>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</si>
  <si>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                                                                             </t>
  </si>
  <si>
    <t>2003 gab es 511 öffentlich bestimmte Fonds, Einrichtungen und Wirtschaftsunternehmen (FEU) mit kaufmänni-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</si>
  <si>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</si>
  <si>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</si>
  <si>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als Zweckverbände oder Eigenbetriebe geführt. Es handelt sich dabei in Thüringen u.a. um kommunale Woh-</t>
  </si>
  <si>
    <t>nungswirtschaftsunternehmen, Verkehrs- und Versorgungsbetriebe (Strom, Gas), Krankenhäuser, Wasser-, Ab-</t>
  </si>
  <si>
    <t>wasser- und Abfallzweckverbände oder Eigenbetriebe.</t>
  </si>
  <si>
    <t xml:space="preserve">auf 18 505 Millionen EUR, darunter allein 5 472 Millionen EUR in der Wohnungswirtschaft. Gegenüber dem Jahr </t>
  </si>
  <si>
    <t>2002 war das ein Anstieg um 540 Millionen EUR.</t>
  </si>
  <si>
    <t xml:space="preserve">lanzsumme) und ein geringes Umlaufvermögen. Dies ist bedingt durch die Struktur der FEU mit hohen Werten für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</si>
  <si>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</si>
  <si>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</si>
  <si>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</si>
  <si>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t xml:space="preserve">Eigenkapital ergab sich fast vollständig aus Rücklagen. Die Verbindlichkeiten in Höhe von 6 794 Millionen EUR  </t>
  </si>
  <si>
    <t xml:space="preserve">waren überwiegend (90 Prozent) mittel- und langfristig fällig. 42 Prozent der Rücklagen und 44 Prozent der </t>
  </si>
  <si>
    <t xml:space="preserve">Verbindlichkeiten betrafen das Wohnungswesen. </t>
  </si>
  <si>
    <t xml:space="preserve">Die Ertragszuschüsse erhöhten sich auf 1 937 Millionen EUR und sind damit weiter angewachsen. Sie gingen </t>
  </si>
  <si>
    <t>vorwiegend an Betriebe in den Aufgabenbereichen Wasserver- und Abwasserentsorgung sowie Verkehrsunter-</t>
  </si>
  <si>
    <t xml:space="preserve">nehmen. Der Anteil der öffentlich-rechtlichen Zweckverbände und Eigenbetriebe an den gesamten </t>
  </si>
  <si>
    <t>Ertragszuschüssen betrug 81 Prozent.</t>
  </si>
  <si>
    <t>EUR mehr als 2002.</t>
  </si>
  <si>
    <t xml:space="preserve">Gegenüber dem Jahr 2002 erhöhte sich das Negativergebnis um 115 Millionen EUR. </t>
  </si>
  <si>
    <t>Die wichtigsten Positionen der Bilanz bzw. der Gewinn- und Verlustrechnung im Vergleich der Jahre</t>
  </si>
  <si>
    <t>2001 bis 2003 sind der nachfolgenden Übersicht zu entnehmen:</t>
  </si>
  <si>
    <t>Einzelposition</t>
  </si>
  <si>
    <t>Mill. EUR</t>
  </si>
  <si>
    <t>Aktivseite</t>
  </si>
  <si>
    <t>Anlagevermögen</t>
  </si>
  <si>
    <t xml:space="preserve">  darunter</t>
  </si>
  <si>
    <t xml:space="preserve">  Sachanlagen</t>
  </si>
  <si>
    <t xml:space="preserve">  Finanzanlagen</t>
  </si>
  <si>
    <t>Umlaufvermögen</t>
  </si>
  <si>
    <t xml:space="preserve">  Forderungen</t>
  </si>
  <si>
    <t>Passivseite</t>
  </si>
  <si>
    <t>Eigenkapital</t>
  </si>
  <si>
    <t xml:space="preserve">  gez. Grund- bzw. Stammkapital</t>
  </si>
  <si>
    <t xml:space="preserve">  Rücklagen</t>
  </si>
  <si>
    <t>Empfangene Ertragszuschüsse</t>
  </si>
  <si>
    <t>Rückstellungen</t>
  </si>
  <si>
    <t>Verbindlichkeiten</t>
  </si>
  <si>
    <t>Bilanzsumme</t>
  </si>
  <si>
    <t>Umsatzerlöse</t>
  </si>
  <si>
    <t>Betriebsertrag</t>
  </si>
  <si>
    <t xml:space="preserve">  Materialaufwand</t>
  </si>
  <si>
    <t xml:space="preserve">  Personalaufwand</t>
  </si>
  <si>
    <t>Jahresgewinn, Jahresverlust (-)</t>
  </si>
  <si>
    <t xml:space="preserve">  Jahresgewinn bzw. -überschuss</t>
  </si>
  <si>
    <t xml:space="preserve">  Jahresverlust bzw. -fehlbetrag</t>
  </si>
  <si>
    <t>Anzahl der Fonds, Einrichtungen</t>
  </si>
  <si>
    <t xml:space="preserve">  und wirtschaftl. Unternehmen</t>
  </si>
  <si>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</si>
  <si>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</si>
  <si>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</si>
  <si>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</si>
  <si>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</si>
  <si>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</si>
  <si>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</si>
  <si>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</si>
  <si>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t>zusammen</t>
  </si>
  <si>
    <t>darunter</t>
  </si>
  <si>
    <t>100 % öffentlich bestimmt</t>
  </si>
  <si>
    <t>Eigenbetriebe</t>
  </si>
  <si>
    <t>Zweckverbände</t>
  </si>
  <si>
    <t>1000 EUR</t>
  </si>
  <si>
    <t xml:space="preserve">  immaterielle Vermögensgegenstände</t>
  </si>
  <si>
    <t xml:space="preserve">    davon</t>
  </si>
  <si>
    <t xml:space="preserve">    Grundstücke und Gebäude</t>
  </si>
  <si>
    <t xml:space="preserve">    Betriebsanlagen</t>
  </si>
  <si>
    <t xml:space="preserve">    im Bau befindliche Anlagen</t>
  </si>
  <si>
    <t xml:space="preserve">  davon</t>
  </si>
  <si>
    <t xml:space="preserve">  Vorräte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</si>
  <si>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</si>
  <si>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</si>
  <si>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</si>
  <si>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</si>
  <si>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 Wertpapiere, Bar- und</t>
  </si>
  <si>
    <t xml:space="preserve">   Buchgeldbestände</t>
  </si>
  <si>
    <t>Ausgleichsposten nach dem KHG</t>
  </si>
  <si>
    <t>Rechnungsabgrenzungsposten und</t>
  </si>
  <si>
    <t xml:space="preserve">   sonstige Aktiva</t>
  </si>
  <si>
    <t xml:space="preserve"> </t>
  </si>
  <si>
    <t xml:space="preserve">  gezeichnetes Grund- bzw. Stammkapital</t>
  </si>
  <si>
    <t xml:space="preserve">  Ausgleich bei negativem Eigenkapital</t>
  </si>
  <si>
    <t xml:space="preserve">  Bilanzgewinn (nur Kapitalgesellschaften)</t>
  </si>
  <si>
    <t xml:space="preserve">  Bilanzverlust (nur Kapitalgesellschaften)</t>
  </si>
  <si>
    <t xml:space="preserve">  für Pensionen u. ä. Verpflichtungen</t>
  </si>
  <si>
    <t xml:space="preserve">  Steuerrückstellungen</t>
  </si>
  <si>
    <t xml:space="preserve">  sonstige Rückstellungen</t>
  </si>
  <si>
    <t xml:space="preserve">  darunter mit einer Restlaufzeit von</t>
  </si>
  <si>
    <t xml:space="preserve">  von 1 bis zu 5 Jahren</t>
  </si>
  <si>
    <t xml:space="preserve">  von mehr als 5 Jahren</t>
  </si>
  <si>
    <t>Sonderposten mit Rücklageanteil und</t>
  </si>
  <si>
    <t xml:space="preserve">  Rechnungsabgrenzungsposten</t>
  </si>
  <si>
    <t>Sonstige Passiva</t>
  </si>
  <si>
    <t xml:space="preserve">Bilanzsumme </t>
  </si>
  <si>
    <t>__________</t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</si>
  <si>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</si>
  <si>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</si>
  <si>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</si>
  <si>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</si>
  <si>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</si>
  <si>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</si>
  <si>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</si>
  <si>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</si>
  <si>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</si>
  <si>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</si>
  <si>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</si>
  <si>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Zuweisungen /Zuschüsse d. öff. Hand (KHG)</t>
  </si>
  <si>
    <t>Sonstige betriebliche Erträge</t>
  </si>
  <si>
    <t>Materialaufwand zusammen</t>
  </si>
  <si>
    <t xml:space="preserve">  für Roh-, Hilfs- u.Betriebsstoffe, Waren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</si>
  <si>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</si>
  <si>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</si>
  <si>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</si>
  <si>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</si>
  <si>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Fördermittel nach dem KHG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</si>
  <si>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</si>
  <si>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</si>
  <si>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</si>
  <si>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</si>
  <si>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</si>
  <si>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</si>
  <si>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</si>
  <si>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</si>
  <si>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</si>
  <si>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</si>
  <si>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</si>
  <si>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</si>
  <si>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</si>
  <si>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</si>
  <si>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</si>
  <si>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</si>
  <si>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</si>
  <si>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</si>
  <si>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>Jahresgewinn bzw. -überschuss, Jahresver-</t>
  </si>
  <si>
    <t xml:space="preserve"> lust bzw. -fehlbetrag</t>
  </si>
  <si>
    <t xml:space="preserve">x  </t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</si>
  <si>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</si>
  <si>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</si>
  <si>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</si>
  <si>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</si>
  <si>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</si>
  <si>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</si>
  <si>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</si>
  <si>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</si>
  <si>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</si>
  <si>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für Beschaffung, Erzeugung u.Ä.</t>
  </si>
  <si>
    <t xml:space="preserve">    Abwasseranlagen</t>
  </si>
  <si>
    <t xml:space="preserve">    Abfallanlagen</t>
  </si>
  <si>
    <t xml:space="preserve">    Verteilungsanlagen</t>
  </si>
  <si>
    <t xml:space="preserve">    Gleisanlagen, Streckenausrüstungen u.Ä.</t>
  </si>
  <si>
    <t xml:space="preserve">    Maschinen u. maschinelle/technische Anlagen</t>
  </si>
  <si>
    <t xml:space="preserve">  Betriebs- und Geschäftsausstattung</t>
  </si>
  <si>
    <t xml:space="preserve">    Fahrzeuge für Personen-/Güterverkehr</t>
  </si>
  <si>
    <t xml:space="preserve">  geleistete Anzahlungen, Anlagen im Bau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</si>
  <si>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</si>
  <si>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</si>
  <si>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</si>
  <si>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</si>
  <si>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</si>
  <si>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</si>
  <si>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</si>
  <si>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</si>
  <si>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t>Anzahl der  Fonds, Einrichtungen und</t>
  </si>
  <si>
    <t xml:space="preserve"> wirtschaftlichen Unternehmen zusammen</t>
  </si>
  <si>
    <t xml:space="preserve">    ohne Anlagenachweis</t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</si>
  <si>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</si>
  <si>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</si>
  <si>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</si>
  <si>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</si>
  <si>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</si>
  <si>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wesen</t>
  </si>
  <si>
    <t>unternehmen</t>
  </si>
  <si>
    <t>häuser</t>
  </si>
  <si>
    <t xml:space="preserve">      triebe und Einrichtungsträger</t>
  </si>
  <si>
    <t xml:space="preserve">Rechnungsabgrenzungsposten und </t>
  </si>
  <si>
    <t>Noch: 2. Jahresabschlüsse öffentlich bestimmter Fonds, Einrichtungen und</t>
  </si>
  <si>
    <t xml:space="preserve">2.2 Gewinn- und 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</si>
  <si>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</si>
  <si>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</si>
  <si>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</si>
  <si>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</si>
  <si>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</si>
  <si>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Energieversorgung</t>
  </si>
  <si>
    <t>Baugewerbe</t>
  </si>
  <si>
    <t>Dienstleistungen</t>
  </si>
  <si>
    <t>Unterhaltung</t>
  </si>
  <si>
    <t xml:space="preserve">Passivseite </t>
  </si>
  <si>
    <t>Noch: 3. Jahresabschlüsse öffentlich bestimmter Fonds, Einrichtungen und</t>
  </si>
  <si>
    <t xml:space="preserve">3.2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</si>
  <si>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</si>
  <si>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</si>
  <si>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</si>
  <si>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</si>
  <si>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3.3 Anlagespiegel und</t>
  </si>
  <si>
    <t xml:space="preserve">    Maschinen u. maschinelle Anlagen</t>
  </si>
  <si>
    <t xml:space="preserve">    kleine Kapitalgesellschaften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</si>
  <si>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</si>
  <si>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</si>
  <si>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</si>
  <si>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insgesamt</t>
  </si>
  <si>
    <t>mit Jahresgewinn
bzw. -überschuss</t>
  </si>
  <si>
    <t>mit Jahresverlust
bzw. -fehlbetrag</t>
  </si>
  <si>
    <t>weder mit Gewinn
noch mit verlust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</si>
  <si>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</si>
  <si>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</si>
  <si>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</si>
  <si>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</si>
  <si>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</si>
  <si>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</si>
  <si>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</si>
  <si>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</si>
  <si>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kombinierte Versorgung</t>
  </si>
  <si>
    <t>Staatsbäder</t>
  </si>
  <si>
    <t>Übrige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</si>
  <si>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2003 </t>
    </r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</si>
  <si>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gekennzeichnet durch eine hohe Anlagenintensität (83 Prozent Anteil an der Bi-</t>
    </r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</si>
  <si>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</si>
  <si>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r>
      <t xml:space="preserve">Die 511 FEU erwirtschafteten im Jahr 2003 insgesamt 3 954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47 Millionen </t>
    </r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</si>
  <si>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279 Millionen EUR aus. </t>
    </r>
  </si>
  <si>
    <r>
      <t>Prozent</t>
    </r>
    <r>
      <rPr>
        <vertAlign val="superscript"/>
        <sz val="9"/>
        <rFont val="Helvetica"/>
        <family val="2"/>
      </rPr>
      <t xml:space="preserve"> 1)</t>
    </r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</si>
  <si>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</si>
  <si>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</si>
  <si>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r>
      <t xml:space="preserve">  darunter </t>
    </r>
    <r>
      <rPr>
        <vertAlign val="superscript"/>
        <sz val="9"/>
        <rFont val="Helvetica"/>
        <family val="2"/>
      </rPr>
      <t>4)</t>
    </r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</si>
  <si>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</si>
  <si>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r>
      <t>1)</t>
    </r>
    <r>
      <rPr>
        <sz val="9"/>
        <rFont val="Helvetica"/>
        <family val="0"/>
      </rPr>
      <t xml:space="preserve"> bezogen auf den Betriebsertrag</t>
    </r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</si>
  <si>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</si>
  <si>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</si>
  <si>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 xml:space="preserve">- </t>
  </si>
  <si>
    <t>Lfd.
Nr.</t>
  </si>
  <si>
    <t>Wohnungs-
wesen</t>
  </si>
  <si>
    <t>Entsorgungs-
unternehmen</t>
  </si>
  <si>
    <t>Versorgungs-
unternehmen</t>
  </si>
  <si>
    <t>Kranken-
häuser</t>
  </si>
  <si>
    <t>Wohnungs-
unternehmen</t>
  </si>
  <si>
    <t>Grundstücks- und
Wohnungswesen</t>
  </si>
  <si>
    <t>Erbringung von
Dienstleistungen</t>
  </si>
  <si>
    <t>Kultur, Sport und
Unterhaltung</t>
  </si>
  <si>
    <t>S. 1860) in Verbindung mit dem Gesetz über die Statistik für Bundeszwecke (Bundesstatistikgesetz – BStatG)</t>
  </si>
  <si>
    <t>vom 22. Januar 1987 (BGBl. I, S. 462, 565), zuletzt geändert durch Artikel 2 des Gesetzes vom 9. Juni 2005</t>
  </si>
  <si>
    <t>(BGBl. I, S. 1534).</t>
  </si>
  <si>
    <t>8. März 2000 (BGBl. I, S. 206), zuletzt geändert durch Artikel 1 des Gesetzes vom 25. Juni 2005 (BGBl.I, Nr. 39,</t>
  </si>
  <si>
    <t>x                     Tabellenfach gesperrt, da Aussage nicht sinnvoll</t>
  </si>
  <si>
    <t>-                     nichts vorhanden, genau Null</t>
  </si>
  <si>
    <t>darunter
100 % öffentlich bestimmt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</si>
  <si>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</si>
  <si>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</si>
  <si>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</si>
  <si>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</si>
  <si>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</si>
  <si>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</si>
  <si>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</si>
  <si>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</si>
  <si>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</si>
  <si>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</si>
  <si>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</si>
  <si>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</si>
  <si>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Wirtschaftsunternehmen in Thüringen 2003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</si>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</sst>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,##0"/>
    <numFmt numFmtId="173" formatCode="#,##0.00\ "/>
    <numFmt numFmtId="174" formatCode="#,###,##0\ "/>
    <numFmt numFmtId="175" formatCode="#,###,##0\ \ "/>
    <numFmt numFmtId="176" formatCode="\-\ \ #,###,##0\ \ "/>
    <numFmt numFmtId="177" formatCode="\-\ \ "/>
    <numFmt numFmtId="178" formatCode="#,##0.0"/>
    <numFmt numFmtId="179" formatCode="#,##0.0\ \ "/>
    <numFmt numFmtId="180" formatCode="#\ ##0\ &quot;DM&quot;"/>
    <numFmt numFmtId="181" formatCode="#\ ###\ ##0\ "/>
    <numFmt numFmtId="182" formatCode="#\ ##0\ "/>
    <numFmt numFmtId="183" formatCode="###\ ###\ ##0.0_D_D;_D_D_)\-* ###\ ###\ ###\ ##0.0_D_D;;*@_D_D"/>
    <numFmt numFmtId="184" formatCode="#\ ###\ ##0\ \ "/>
    <numFmt numFmtId="185" formatCode="#,##0\ _D_M;\-_D#,##0"/>
    <numFmt numFmtId="186" formatCode="#,##0\ _D_M;\-_D#,##0\ .#"/>
    <numFmt numFmtId="187" formatCode="#,##0\ _D_M;\-_D#,##0.#\ "/>
    <numFmt numFmtId="188" formatCode="#,##0\ _D_M;\-_D#,##0\ "/>
    <numFmt numFmtId="189" formatCode="#\ ##0\ _D_M;\-_D\D#\ ##0\ "/>
    <numFmt numFmtId="190" formatCode="#,##0\ _D_M;\-_D#\ ##0\ "/>
    <numFmt numFmtId="191" formatCode="#,##0\ _D_M;\-_D\D#\ ##0\ "/>
    <numFmt numFmtId="192" formatCode="#,##0\ _D\D_M;\-_D#\ ##0\ "/>
    <numFmt numFmtId="193" formatCode="#,##0\ _D_M;\-_M#\ ##0\ "/>
    <numFmt numFmtId="194" formatCode="#,##0\ _D_M;\-_M#,##0.#\ "/>
    <numFmt numFmtId="195" formatCode="#,##0\ _D_M;\-_L#\ ##0\ "/>
    <numFmt numFmtId="196" formatCode="#,##0\ _D_M;\-_M_I#\ ##0\ "/>
    <numFmt numFmtId="197" formatCode="#,##0\ _D_M;\-_M_I#,##0.#\ 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0.0"/>
    <numFmt numFmtId="203" formatCode="0.0\ "/>
    <numFmt numFmtId="204" formatCode="0.0\ \ "/>
    <numFmt numFmtId="205" formatCode="0.0#\ "/>
    <numFmt numFmtId="206" formatCode="\ 0.0\ "/>
    <numFmt numFmtId="207" formatCode="\ #\ ###\ ##0\ "/>
    <numFmt numFmtId="208" formatCode="#\ ###\ ##0.0\ "/>
    <numFmt numFmtId="209" formatCode="#\ ###\ #0.0\ "/>
    <numFmt numFmtId="210" formatCode="#\ ###\ ##000000\ "/>
    <numFmt numFmtId="211" formatCode="#\ ###\ ###\ ####\ "/>
    <numFmt numFmtId="212" formatCode="#\ ###\ ##0\ \ \ \ \ \ \ \ \ \ \ \ \ \ \ \ \ "/>
    <numFmt numFmtId="213" formatCode="#\ ###\ ##0\ \ \ \ \ \ \ \ \ \ \ \ \ \ \ \ \ \ \ "/>
    <numFmt numFmtId="214" formatCode="#\ ###\ ##0\ \ \ \ \ \ \ \ \ \ \ \ \ \ \ \ \ \ "/>
    <numFmt numFmtId="215" formatCode="#\ ###\ ##0\ \ \ \ \ \ \ \ \ \ \ \ \ \ \ \ "/>
    <numFmt numFmtId="216" formatCode="#\ ###\ ##0\ \ \ \ \ \ \ \ \ \ \ \ "/>
    <numFmt numFmtId="217" formatCode="#\ ###\ ##0\ \ \ \ \ \ \ \ \ \ "/>
    <numFmt numFmtId="218" formatCode="\ \ \ \ \ \ #\ ###\ ##0\ \ \ \ \ \ \ \ \ \ \ \ \ \ \ \ "/>
    <numFmt numFmtId="219" formatCode="\ \ \ \ \ \ \ #\ ###\ ##0\ \ \ \ \ \ \ \ \ \ \ \ \ \ \ \ "/>
    <numFmt numFmtId="220" formatCode="0\ "/>
    <numFmt numFmtId="221" formatCode="#,##0\ _D_M"/>
    <numFmt numFmtId="222" formatCode="\ \ \ \ General"/>
    <numFmt numFmtId="223" formatCode="\ \ General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9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vertAlign val="superscript"/>
      <sz val="9"/>
      <name val="Helvetica"/>
      <family val="2"/>
    </font>
    <font>
      <b/>
      <vertAlign val="superscript"/>
      <sz val="9"/>
      <name val="Helvetic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22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/>
    </xf>
    <xf numFmtId="223" fontId="1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215" fontId="11" fillId="0" borderId="7" xfId="0" applyNumberFormat="1" applyFont="1" applyBorder="1" applyAlignment="1">
      <alignment horizontal="right"/>
    </xf>
    <xf numFmtId="215" fontId="11" fillId="0" borderId="0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215" fontId="12" fillId="0" borderId="7" xfId="0" applyNumberFormat="1" applyFont="1" applyBorder="1" applyAlignment="1">
      <alignment horizontal="right"/>
    </xf>
    <xf numFmtId="215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218" fontId="11" fillId="0" borderId="7" xfId="0" applyNumberFormat="1" applyFont="1" applyBorder="1" applyAlignment="1">
      <alignment horizontal="right"/>
    </xf>
    <xf numFmtId="218" fontId="11" fillId="0" borderId="0" xfId="0" applyNumberFormat="1" applyFont="1" applyBorder="1" applyAlignment="1">
      <alignment horizontal="right"/>
    </xf>
    <xf numFmtId="179" fontId="11" fillId="0" borderId="0" xfId="0" applyNumberFormat="1" applyFont="1" applyAlignment="1">
      <alignment horizontal="centerContinuous"/>
    </xf>
    <xf numFmtId="179" fontId="12" fillId="0" borderId="0" xfId="0" applyNumberFormat="1" applyFont="1" applyAlignment="1">
      <alignment horizontal="right"/>
    </xf>
    <xf numFmtId="179" fontId="11" fillId="0" borderId="0" xfId="0" applyNumberFormat="1" applyFont="1" applyAlignment="1">
      <alignment/>
    </xf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Border="1" applyAlignment="1">
      <alignment horizontal="center"/>
    </xf>
    <xf numFmtId="179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79" fontId="11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 horizontal="centerContinuous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7" xfId="0" applyNumberFormat="1" applyFont="1" applyBorder="1" applyAlignment="1">
      <alignment horizontal="centerContinuous"/>
    </xf>
    <xf numFmtId="179" fontId="11" fillId="0" borderId="8" xfId="0" applyNumberFormat="1" applyFont="1" applyBorder="1" applyAlignment="1">
      <alignment horizontal="centerContinuous"/>
    </xf>
    <xf numFmtId="179" fontId="11" fillId="0" borderId="0" xfId="0" applyNumberFormat="1" applyFont="1" applyBorder="1" applyAlignment="1">
      <alignment horizontal="right"/>
    </xf>
    <xf numFmtId="172" fontId="11" fillId="0" borderId="9" xfId="0" applyNumberFormat="1" applyFont="1" applyBorder="1" applyAlignment="1">
      <alignment horizontal="left"/>
    </xf>
    <xf numFmtId="179" fontId="11" fillId="0" borderId="10" xfId="0" applyNumberFormat="1" applyFont="1" applyBorder="1" applyAlignment="1">
      <alignment horizontal="centerContinuous"/>
    </xf>
    <xf numFmtId="172" fontId="11" fillId="0" borderId="11" xfId="0" applyNumberFormat="1" applyFont="1" applyBorder="1" applyAlignment="1">
      <alignment horizontal="centerContinuous"/>
    </xf>
    <xf numFmtId="179" fontId="11" fillId="0" borderId="9" xfId="0" applyNumberFormat="1" applyFont="1" applyBorder="1" applyAlignment="1">
      <alignment horizontal="centerContinuous"/>
    </xf>
    <xf numFmtId="172" fontId="11" fillId="0" borderId="9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Continuous"/>
    </xf>
    <xf numFmtId="179" fontId="11" fillId="0" borderId="9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82" fontId="11" fillId="0" borderId="12" xfId="0" applyNumberFormat="1" applyFont="1" applyBorder="1" applyAlignment="1">
      <alignment horizontal="centerContinuous"/>
    </xf>
    <xf numFmtId="179" fontId="11" fillId="0" borderId="4" xfId="0" applyNumberFormat="1" applyFont="1" applyBorder="1" applyAlignment="1">
      <alignment horizontal="centerContinuous"/>
    </xf>
    <xf numFmtId="182" fontId="11" fillId="0" borderId="13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 quotePrefix="1">
      <alignment horizontal="centerContinuous"/>
    </xf>
    <xf numFmtId="172" fontId="11" fillId="0" borderId="0" xfId="0" applyNumberFormat="1" applyFont="1" applyBorder="1" applyAlignment="1" quotePrefix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174" fontId="11" fillId="0" borderId="0" xfId="0" applyNumberFormat="1" applyFont="1" applyAlignment="1">
      <alignment/>
    </xf>
    <xf numFmtId="172" fontId="11" fillId="0" borderId="15" xfId="0" applyNumberFormat="1" applyFont="1" applyBorder="1" applyAlignment="1">
      <alignment/>
    </xf>
    <xf numFmtId="181" fontId="11" fillId="0" borderId="0" xfId="0" applyNumberFormat="1" applyFont="1" applyAlignment="1">
      <alignment horizontal="right"/>
    </xf>
    <xf numFmtId="203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179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181" fontId="12" fillId="0" borderId="0" xfId="0" applyNumberFormat="1" applyFont="1" applyAlignment="1">
      <alignment horizontal="right"/>
    </xf>
    <xf numFmtId="220" fontId="12" fillId="0" borderId="0" xfId="0" applyNumberFormat="1" applyFont="1" applyAlignment="1">
      <alignment horizontal="right"/>
    </xf>
    <xf numFmtId="0" fontId="12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172" fontId="12" fillId="0" borderId="0" xfId="0" applyNumberFormat="1" applyFont="1" applyBorder="1" applyAlignment="1">
      <alignment/>
    </xf>
    <xf numFmtId="174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/>
    </xf>
    <xf numFmtId="172" fontId="11" fillId="0" borderId="0" xfId="0" applyNumberFormat="1" applyFont="1" applyAlignment="1">
      <alignment horizontal="right"/>
    </xf>
    <xf numFmtId="0" fontId="11" fillId="0" borderId="15" xfId="0" applyFont="1" applyBorder="1" applyAlignment="1">
      <alignment/>
    </xf>
    <xf numFmtId="179" fontId="11" fillId="0" borderId="16" xfId="0" applyNumberFormat="1" applyFont="1" applyBorder="1" applyAlignment="1" quotePrefix="1">
      <alignment horizontal="centerContinuous"/>
    </xf>
    <xf numFmtId="206" fontId="11" fillId="0" borderId="0" xfId="0" applyNumberFormat="1" applyFont="1" applyAlignment="1">
      <alignment horizontal="right"/>
    </xf>
    <xf numFmtId="172" fontId="11" fillId="0" borderId="0" xfId="0" applyNumberFormat="1" applyFont="1" applyBorder="1" applyAlignment="1" quotePrefix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0" borderId="7" xfId="0" applyFont="1" applyBorder="1" applyAlignment="1">
      <alignment horizontal="center"/>
    </xf>
    <xf numFmtId="206" fontId="12" fillId="0" borderId="0" xfId="0" applyNumberFormat="1" applyFont="1" applyAlignment="1">
      <alignment horizontal="right"/>
    </xf>
    <xf numFmtId="181" fontId="12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Continuous"/>
    </xf>
    <xf numFmtId="179" fontId="12" fillId="0" borderId="0" xfId="0" applyNumberFormat="1" applyFont="1" applyBorder="1" applyAlignment="1">
      <alignment horizontal="centerContinuous"/>
    </xf>
    <xf numFmtId="181" fontId="12" fillId="0" borderId="0" xfId="0" applyNumberFormat="1" applyFont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78" fontId="11" fillId="0" borderId="0" xfId="0" applyNumberFormat="1" applyFont="1" applyAlignment="1">
      <alignment horizontal="centerContinuous"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178" fontId="11" fillId="0" borderId="1" xfId="0" applyNumberFormat="1" applyFont="1" applyBorder="1" applyAlignment="1">
      <alignment/>
    </xf>
    <xf numFmtId="0" fontId="11" fillId="0" borderId="9" xfId="0" applyFont="1" applyBorder="1" applyAlignment="1">
      <alignment/>
    </xf>
    <xf numFmtId="178" fontId="11" fillId="0" borderId="9" xfId="0" applyNumberFormat="1" applyFont="1" applyBorder="1" applyAlignment="1">
      <alignment horizontal="right"/>
    </xf>
    <xf numFmtId="178" fontId="11" fillId="0" borderId="9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 quotePrefix="1">
      <alignment horizontal="centerContinuous"/>
    </xf>
    <xf numFmtId="178" fontId="11" fillId="0" borderId="0" xfId="0" applyNumberFormat="1" applyFont="1" applyAlignment="1">
      <alignment horizontal="right"/>
    </xf>
    <xf numFmtId="172" fontId="12" fillId="0" borderId="15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8" fontId="11" fillId="0" borderId="16" xfId="0" applyNumberFormat="1" applyFont="1" applyBorder="1" applyAlignment="1">
      <alignment/>
    </xf>
    <xf numFmtId="206" fontId="11" fillId="0" borderId="0" xfId="0" applyNumberFormat="1" applyFont="1" applyAlignment="1">
      <alignment horizontal="right"/>
    </xf>
    <xf numFmtId="20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180" fontId="11" fillId="0" borderId="0" xfId="0" applyNumberFormat="1" applyFont="1" applyBorder="1" applyAlignment="1">
      <alignment horizontal="centerContinuous"/>
    </xf>
    <xf numFmtId="203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179" fontId="11" fillId="0" borderId="16" xfId="0" applyNumberFormat="1" applyFont="1" applyBorder="1" applyAlignment="1">
      <alignment/>
    </xf>
    <xf numFmtId="188" fontId="1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8" xfId="0" applyBorder="1" applyAlignment="1">
      <alignment horizontal="left" vertical="center" indent="1"/>
    </xf>
    <xf numFmtId="49" fontId="0" fillId="0" borderId="0" xfId="0" applyNumberFormat="1" applyAlignment="1">
      <alignment horizontal="right" vertical="center" indent="3"/>
    </xf>
    <xf numFmtId="0" fontId="0" fillId="0" borderId="8" xfId="0" applyBorder="1" applyAlignment="1">
      <alignment horizontal="left" vertical="center" indent="3"/>
    </xf>
    <xf numFmtId="202" fontId="0" fillId="0" borderId="0" xfId="0" applyNumberFormat="1" applyAlignment="1">
      <alignment/>
    </xf>
    <xf numFmtId="181" fontId="12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182" fontId="11" fillId="0" borderId="14" xfId="0" applyNumberFormat="1" applyFont="1" applyBorder="1" applyAlignment="1">
      <alignment horizontal="centerContinuous"/>
    </xf>
    <xf numFmtId="179" fontId="11" fillId="0" borderId="5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2" fontId="11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172" fontId="11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2" fontId="11" fillId="0" borderId="23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 horizontal="center"/>
    </xf>
    <xf numFmtId="172" fontId="11" fillId="0" borderId="25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11" fillId="0" borderId="2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11" fillId="0" borderId="2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1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20725"/>
          <c:w val="0.661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Grafik'!$A$2:$A$10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Grafik'!$B$2:$B$10</c:f>
              <c:numCache>
                <c:ptCount val="9"/>
                <c:pt idx="0">
                  <c:v>4974.636</c:v>
                </c:pt>
                <c:pt idx="1">
                  <c:v>1837</c:v>
                </c:pt>
                <c:pt idx="2">
                  <c:v>1750.905</c:v>
                </c:pt>
                <c:pt idx="3">
                  <c:v>1245.702</c:v>
                </c:pt>
                <c:pt idx="4">
                  <c:v>770.853</c:v>
                </c:pt>
                <c:pt idx="5">
                  <c:v>250.765</c:v>
                </c:pt>
                <c:pt idx="6">
                  <c:v>187.92</c:v>
                </c:pt>
                <c:pt idx="7">
                  <c:v>626.328</c:v>
                </c:pt>
                <c:pt idx="8">
                  <c:v>3627.534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Grafik'!$A$13:$A$20</c:f>
              <c:strCache>
                <c:ptCount val="8"/>
                <c:pt idx="0">
                  <c:v>Verkehr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Grafik'!$B$13:$B$20</c:f>
              <c:numCache>
                <c:ptCount val="8"/>
                <c:pt idx="0">
                  <c:v>211.81</c:v>
                </c:pt>
                <c:pt idx="1">
                  <c:v>163.51</c:v>
                </c:pt>
                <c:pt idx="2">
                  <c:v>178.681</c:v>
                </c:pt>
                <c:pt idx="3">
                  <c:v>405.031</c:v>
                </c:pt>
                <c:pt idx="4">
                  <c:v>329.658</c:v>
                </c:pt>
                <c:pt idx="5">
                  <c:v>211.442</c:v>
                </c:pt>
                <c:pt idx="6">
                  <c:v>678.896</c:v>
                </c:pt>
                <c:pt idx="7">
                  <c:v>570.1</c:v>
                </c:pt>
              </c:numCache>
            </c:numRef>
          </c:val>
        </c:ser>
        <c:gapWidth val="40"/>
        <c:axId val="37830070"/>
        <c:axId val="10131687"/>
      </c:barChart>
      <c:catAx>
        <c:axId val="37830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1687"/>
        <c:crosses val="autoZero"/>
        <c:auto val="1"/>
        <c:lblOffset val="100"/>
        <c:noMultiLvlLbl val="0"/>
      </c:catAx>
      <c:valAx>
        <c:axId val="10131687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3007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26440108"/>
        <c:axId val="51079693"/>
      </c:barChart>
      <c:catAx>
        <c:axId val="26440108"/>
        <c:scaling>
          <c:orientation val="minMax"/>
        </c:scaling>
        <c:axPos val="b"/>
        <c:delete val="1"/>
        <c:majorTickMark val="none"/>
        <c:minorTickMark val="none"/>
        <c:tickLblPos val="nextTo"/>
        <c:crossAx val="51079693"/>
        <c:crosses val="autoZero"/>
        <c:auto val="1"/>
        <c:lblOffset val="100"/>
        <c:noMultiLvlLbl val="0"/>
      </c:catAx>
      <c:valAx>
        <c:axId val="51079693"/>
        <c:scaling>
          <c:orientation val="minMax"/>
        </c:scaling>
        <c:axPos val="l"/>
        <c:delete val="1"/>
        <c:majorTickMark val="none"/>
        <c:minorTickMark val="none"/>
        <c:tickLblPos val="nextTo"/>
        <c:crossAx val="26440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0.98975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2003</a:t>
          </a:r>
        </a:p>
      </cdr:txBody>
    </cdr:sp>
  </cdr:relSizeAnchor>
  <cdr:relSizeAnchor xmlns:cdr="http://schemas.openxmlformats.org/drawingml/2006/chartDrawing">
    <cdr:from>
      <cdr:x>0.447</cdr:x>
      <cdr:y>0.705</cdr:y>
    </cdr:from>
    <cdr:to>
      <cdr:x>0.6005</cdr:x>
      <cdr:y>0.74325</cdr:y>
    </cdr:to>
    <cdr:sp>
      <cdr:nvSpPr>
        <cdr:cNvPr id="2" name="TextBox 5"/>
        <cdr:cNvSpPr txBox="1">
          <a:spLocks noChangeArrowheads="1"/>
        </cdr:cNvSpPr>
      </cdr:nvSpPr>
      <cdr:spPr>
        <a:xfrm>
          <a:off x="240982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2003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4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0.42425</cdr:y>
    </cdr:to>
    <cdr:graphicFrame>
      <cdr:nvGraphicFramePr>
        <cdr:cNvPr id="1" name="Chart 2"/>
        <cdr:cNvGraphicFramePr/>
      </cdr:nvGraphicFramePr>
      <cdr:xfrm>
        <a:off x="0" y="0"/>
        <a:ext cx="5391150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3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4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77,3 %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5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13,4 %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6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4,0 %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7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5,3 %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9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10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12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Wohnungsunternehmen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4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5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6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7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8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9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20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21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22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24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5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6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7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8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9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30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31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36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9" customWidth="1"/>
  </cols>
  <sheetData>
    <row r="1" ht="15.75">
      <c r="A1" s="163" t="s">
        <v>323</v>
      </c>
    </row>
    <row r="4" ht="25.5">
      <c r="A4" s="164" t="s">
        <v>335</v>
      </c>
    </row>
    <row r="6" ht="12.75">
      <c r="A6" s="159" t="s">
        <v>324</v>
      </c>
    </row>
    <row r="9" ht="12.75">
      <c r="A9" s="159" t="s">
        <v>336</v>
      </c>
    </row>
    <row r="10" ht="12.75">
      <c r="A10" s="159" t="s">
        <v>337</v>
      </c>
    </row>
    <row r="13" ht="12.75">
      <c r="A13" s="159" t="s">
        <v>325</v>
      </c>
    </row>
    <row r="16" ht="12.75">
      <c r="A16" s="159" t="s">
        <v>326</v>
      </c>
    </row>
    <row r="17" ht="12.75">
      <c r="A17" s="159" t="s">
        <v>327</v>
      </c>
    </row>
    <row r="18" ht="12.75">
      <c r="A18" s="159" t="s">
        <v>328</v>
      </c>
    </row>
    <row r="19" ht="12.75">
      <c r="A19" s="159" t="s">
        <v>329</v>
      </c>
    </row>
    <row r="21" ht="12.75">
      <c r="A21" s="159" t="s">
        <v>330</v>
      </c>
    </row>
    <row r="24" ht="12.75">
      <c r="A24" s="164" t="s">
        <v>331</v>
      </c>
    </row>
    <row r="25" ht="51">
      <c r="A25" s="165" t="s">
        <v>332</v>
      </c>
    </row>
    <row r="28" ht="12.75">
      <c r="A28" s="164" t="s">
        <v>333</v>
      </c>
    </row>
    <row r="29" ht="51">
      <c r="A29" s="165" t="s">
        <v>334</v>
      </c>
    </row>
    <row r="30" ht="12.75">
      <c r="A30" s="159" t="s">
        <v>158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B19" sqref="B19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2" spans="1:2" ht="12.75">
      <c r="A2" t="s">
        <v>8</v>
      </c>
      <c r="B2">
        <v>4974.636</v>
      </c>
    </row>
    <row r="3" spans="1:2" ht="12.75">
      <c r="A3" t="s">
        <v>7</v>
      </c>
      <c r="B3">
        <v>1837</v>
      </c>
    </row>
    <row r="4" spans="1:2" ht="12.75">
      <c r="A4" t="s">
        <v>5</v>
      </c>
      <c r="B4">
        <v>1750.905</v>
      </c>
    </row>
    <row r="5" spans="1:2" ht="12.75">
      <c r="A5" t="s">
        <v>3</v>
      </c>
      <c r="B5">
        <v>1245.702</v>
      </c>
    </row>
    <row r="6" spans="1:2" ht="12.75">
      <c r="A6" t="s">
        <v>1</v>
      </c>
      <c r="B6">
        <v>770.853</v>
      </c>
    </row>
    <row r="7" spans="1:3" ht="12.75">
      <c r="A7" t="s">
        <v>6</v>
      </c>
      <c r="B7">
        <v>250.765</v>
      </c>
      <c r="C7" s="153"/>
    </row>
    <row r="8" spans="1:3" ht="12.75">
      <c r="A8" t="s">
        <v>4</v>
      </c>
      <c r="B8">
        <v>187.92</v>
      </c>
      <c r="C8" s="153"/>
    </row>
    <row r="9" spans="1:3" ht="12.75">
      <c r="A9" t="s">
        <v>2</v>
      </c>
      <c r="B9">
        <v>626.328</v>
      </c>
      <c r="C9" s="153"/>
    </row>
    <row r="10" spans="1:3" ht="12.75">
      <c r="A10" t="s">
        <v>0</v>
      </c>
      <c r="B10">
        <v>3627.534</v>
      </c>
      <c r="C10" s="153"/>
    </row>
    <row r="13" spans="1:2" ht="12.75">
      <c r="A13" t="s">
        <v>15</v>
      </c>
      <c r="B13">
        <v>211.81</v>
      </c>
    </row>
    <row r="14" spans="1:2" ht="12.75">
      <c r="A14" t="s">
        <v>14</v>
      </c>
      <c r="B14">
        <v>163.51</v>
      </c>
    </row>
    <row r="15" spans="1:2" ht="12.75">
      <c r="A15" t="s">
        <v>13</v>
      </c>
      <c r="B15">
        <v>178.681</v>
      </c>
    </row>
    <row r="16" spans="1:2" ht="12.75">
      <c r="A16" t="s">
        <v>12</v>
      </c>
      <c r="B16">
        <v>405.031</v>
      </c>
    </row>
    <row r="17" spans="1:2" ht="12.75">
      <c r="A17" t="s">
        <v>11</v>
      </c>
      <c r="B17">
        <v>329.658</v>
      </c>
    </row>
    <row r="18" spans="1:2" ht="12.75">
      <c r="A18" t="s">
        <v>10</v>
      </c>
      <c r="B18">
        <v>211.442</v>
      </c>
    </row>
    <row r="19" spans="1:2" ht="12.75">
      <c r="A19" t="s">
        <v>3</v>
      </c>
      <c r="B19">
        <v>678.896</v>
      </c>
    </row>
    <row r="20" spans="1:2" ht="12.75">
      <c r="A20" t="s">
        <v>9</v>
      </c>
      <c r="B20">
        <v>570.1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B20" sqref="B20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1" customFormat="1" ht="10.5" customHeight="1"/>
    <row r="2" s="1" customFormat="1" ht="10.5" customHeight="1"/>
    <row r="3" spans="1:2" s="4" customFormat="1" ht="12.75" customHeight="1">
      <c r="A3" s="2" t="s">
        <v>16</v>
      </c>
      <c r="B3" s="3"/>
    </row>
    <row r="4" s="5" customFormat="1" ht="10.5" customHeight="1">
      <c r="B4" s="1"/>
    </row>
    <row r="5" s="5" customFormat="1" ht="10.5" customHeight="1">
      <c r="B5" s="1"/>
    </row>
    <row r="6" spans="2:8" s="5" customFormat="1" ht="10.5" customHeight="1">
      <c r="B6" s="1"/>
      <c r="H6" s="6" t="s">
        <v>17</v>
      </c>
    </row>
    <row r="7" spans="2:8" s="5" customFormat="1" ht="10.5" customHeight="1">
      <c r="B7" s="1"/>
      <c r="H7" s="6"/>
    </row>
    <row r="8" s="5" customFormat="1" ht="10.5" customHeight="1">
      <c r="B8" s="1"/>
    </row>
    <row r="9" s="5" customFormat="1" ht="10.5" customHeight="1">
      <c r="B9" s="1"/>
    </row>
    <row r="10" spans="1:8" s="5" customFormat="1" ht="10.5" customHeight="1">
      <c r="A10" s="7" t="s">
        <v>18</v>
      </c>
      <c r="B10" s="1"/>
      <c r="H10" s="8">
        <v>2</v>
      </c>
    </row>
    <row r="11" spans="1:8" s="5" customFormat="1" ht="10.5" customHeight="1">
      <c r="A11" s="7"/>
      <c r="B11" s="1"/>
      <c r="H11" s="8"/>
    </row>
    <row r="12" spans="2:8" s="5" customFormat="1" ht="10.5" customHeight="1">
      <c r="B12" s="1"/>
      <c r="H12" s="8"/>
    </row>
    <row r="13" spans="1:8" s="5" customFormat="1" ht="10.5" customHeight="1">
      <c r="A13" s="7" t="s">
        <v>19</v>
      </c>
      <c r="B13" s="1"/>
      <c r="H13" s="8">
        <v>3</v>
      </c>
    </row>
    <row r="14" spans="1:8" s="5" customFormat="1" ht="10.5" customHeight="1">
      <c r="A14" s="7"/>
      <c r="B14" s="1"/>
      <c r="H14" s="8"/>
    </row>
    <row r="15" spans="1:8" s="5" customFormat="1" ht="10.5" customHeight="1">
      <c r="A15" s="7"/>
      <c r="B15" s="1"/>
      <c r="H15" s="8"/>
    </row>
    <row r="16" spans="1:8" s="5" customFormat="1" ht="10.5" customHeight="1">
      <c r="A16" s="7"/>
      <c r="B16" s="1"/>
      <c r="H16" s="8"/>
    </row>
    <row r="17" spans="1:8" s="5" customFormat="1" ht="10.5" customHeight="1">
      <c r="A17" s="7"/>
      <c r="B17" s="1"/>
      <c r="H17" s="8"/>
    </row>
    <row r="18" s="5" customFormat="1" ht="10.5" customHeight="1">
      <c r="A18" s="7" t="s">
        <v>20</v>
      </c>
    </row>
    <row r="19" s="5" customFormat="1" ht="10.5" customHeight="1"/>
    <row r="20" spans="1:8" s="5" customFormat="1" ht="10.5" customHeight="1">
      <c r="A20" s="5" t="s">
        <v>21</v>
      </c>
      <c r="B20" s="5" t="s">
        <v>22</v>
      </c>
      <c r="H20" s="8">
        <v>5</v>
      </c>
    </row>
    <row r="21" s="5" customFormat="1" ht="10.5" customHeight="1"/>
    <row r="22" spans="1:8" s="5" customFormat="1" ht="10.5" customHeight="1">
      <c r="A22" s="5" t="s">
        <v>23</v>
      </c>
      <c r="B22" s="5" t="s">
        <v>24</v>
      </c>
      <c r="H22" s="8">
        <v>5</v>
      </c>
    </row>
    <row r="23" spans="1:8" s="5" customFormat="1" ht="10.5" customHeight="1">
      <c r="A23" s="7"/>
      <c r="B23" s="1"/>
      <c r="H23" s="8"/>
    </row>
    <row r="24" spans="1:8" s="5" customFormat="1" ht="10.5" customHeight="1">
      <c r="A24" s="7"/>
      <c r="B24" s="1"/>
      <c r="H24" s="8"/>
    </row>
    <row r="25" spans="2:8" s="5" customFormat="1" ht="10.5" customHeight="1">
      <c r="B25" s="1"/>
      <c r="H25" s="6"/>
    </row>
    <row r="26" spans="2:8" s="5" customFormat="1" ht="10.5" customHeight="1">
      <c r="B26" s="1"/>
      <c r="H26" s="6"/>
    </row>
    <row r="27" spans="1:8" s="5" customFormat="1" ht="10.5" customHeight="1">
      <c r="A27" s="7" t="s">
        <v>25</v>
      </c>
      <c r="B27" s="1"/>
      <c r="H27" s="6"/>
    </row>
    <row r="28" spans="1:8" s="5" customFormat="1" ht="10.5" customHeight="1">
      <c r="A28" s="7"/>
      <c r="B28" s="1"/>
      <c r="H28" s="6"/>
    </row>
    <row r="29" s="5" customFormat="1" ht="10.5" customHeight="1">
      <c r="H29" s="6"/>
    </row>
    <row r="30" spans="1:8" s="5" customFormat="1" ht="10.5" customHeight="1">
      <c r="A30" s="5" t="s">
        <v>21</v>
      </c>
      <c r="B30" s="5" t="s">
        <v>26</v>
      </c>
      <c r="H30" s="6"/>
    </row>
    <row r="31" spans="2:8" s="5" customFormat="1" ht="10.5" customHeight="1">
      <c r="B31" s="5" t="s">
        <v>27</v>
      </c>
      <c r="H31" s="8">
        <v>6</v>
      </c>
    </row>
    <row r="32" s="5" customFormat="1" ht="10.5" customHeight="1">
      <c r="H32" s="6"/>
    </row>
    <row r="33" s="5" customFormat="1" ht="10.5" customHeight="1">
      <c r="H33" s="6"/>
    </row>
    <row r="34" spans="1:8" s="5" customFormat="1" ht="10.5" customHeight="1">
      <c r="A34" s="9" t="str">
        <f>"1.1"</f>
        <v>1.1</v>
      </c>
      <c r="B34" s="5" t="s">
        <v>28</v>
      </c>
      <c r="H34" s="8">
        <v>6</v>
      </c>
    </row>
    <row r="35" s="5" customFormat="1" ht="10.5" customHeight="1">
      <c r="H35" s="10"/>
    </row>
    <row r="36" spans="1:8" s="5" customFormat="1" ht="10.5" customHeight="1">
      <c r="A36" s="5" t="str">
        <f>"1.2"</f>
        <v>1.2</v>
      </c>
      <c r="B36" s="5" t="s">
        <v>29</v>
      </c>
      <c r="H36" s="8">
        <v>8</v>
      </c>
    </row>
    <row r="37" s="5" customFormat="1" ht="10.5" customHeight="1">
      <c r="H37" s="10"/>
    </row>
    <row r="38" spans="1:8" s="5" customFormat="1" ht="10.5" customHeight="1">
      <c r="A38" s="5" t="str">
        <f>"1.3"</f>
        <v>1.3</v>
      </c>
      <c r="B38" s="5" t="s">
        <v>30</v>
      </c>
      <c r="H38" s="10">
        <v>10</v>
      </c>
    </row>
    <row r="39" spans="2:8" s="5" customFormat="1" ht="10.5" customHeight="1">
      <c r="B39" s="1"/>
      <c r="H39" s="10"/>
    </row>
    <row r="40" spans="1:8" s="5" customFormat="1" ht="10.5" customHeight="1">
      <c r="A40" s="5" t="s">
        <v>23</v>
      </c>
      <c r="B40" s="1" t="s">
        <v>26</v>
      </c>
      <c r="H40" s="10"/>
    </row>
    <row r="41" spans="2:8" s="5" customFormat="1" ht="10.5" customHeight="1">
      <c r="B41" s="5" t="s">
        <v>31</v>
      </c>
      <c r="H41" s="10">
        <v>12</v>
      </c>
    </row>
    <row r="42" s="5" customFormat="1" ht="10.5" customHeight="1">
      <c r="H42" s="10"/>
    </row>
    <row r="43" spans="1:8" s="5" customFormat="1" ht="10.5" customHeight="1">
      <c r="A43" s="5" t="str">
        <f>"2.1"</f>
        <v>2.1</v>
      </c>
      <c r="B43" s="5" t="s">
        <v>28</v>
      </c>
      <c r="H43" s="10">
        <v>12</v>
      </c>
    </row>
    <row r="44" s="5" customFormat="1" ht="10.5" customHeight="1">
      <c r="H44" s="10"/>
    </row>
    <row r="45" spans="1:8" s="5" customFormat="1" ht="10.5" customHeight="1">
      <c r="A45" s="5" t="str">
        <f>"2.2"</f>
        <v>2.2</v>
      </c>
      <c r="B45" s="5" t="s">
        <v>29</v>
      </c>
      <c r="H45" s="10">
        <v>14</v>
      </c>
    </row>
    <row r="46" s="5" customFormat="1" ht="10.5" customHeight="1">
      <c r="H46" s="10"/>
    </row>
    <row r="47" spans="1:8" s="5" customFormat="1" ht="10.5" customHeight="1">
      <c r="A47" s="5" t="str">
        <f>"2.3"</f>
        <v>2.3</v>
      </c>
      <c r="B47" s="5" t="s">
        <v>30</v>
      </c>
      <c r="H47" s="10">
        <v>16</v>
      </c>
    </row>
    <row r="48" s="5" customFormat="1" ht="10.5" customHeight="1">
      <c r="H48" s="10"/>
    </row>
    <row r="49" spans="1:8" s="5" customFormat="1" ht="10.5" customHeight="1">
      <c r="A49" s="5" t="s">
        <v>32</v>
      </c>
      <c r="B49" s="5" t="s">
        <v>26</v>
      </c>
      <c r="H49" s="10"/>
    </row>
    <row r="50" spans="2:8" s="5" customFormat="1" ht="10.5" customHeight="1">
      <c r="B50" s="5" t="s">
        <v>33</v>
      </c>
      <c r="H50" s="10">
        <v>18</v>
      </c>
    </row>
    <row r="51" s="5" customFormat="1" ht="10.5" customHeight="1">
      <c r="H51" s="10"/>
    </row>
    <row r="52" spans="1:8" s="5" customFormat="1" ht="10.5" customHeight="1">
      <c r="A52" s="5" t="str">
        <f>"3.1"</f>
        <v>3.1</v>
      </c>
      <c r="B52" s="5" t="s">
        <v>28</v>
      </c>
      <c r="H52" s="10">
        <v>18</v>
      </c>
    </row>
    <row r="53" s="5" customFormat="1" ht="10.5" customHeight="1">
      <c r="H53" s="10"/>
    </row>
    <row r="54" spans="1:8" s="5" customFormat="1" ht="10.5" customHeight="1">
      <c r="A54" s="5" t="str">
        <f>"3.2"</f>
        <v>3.2</v>
      </c>
      <c r="B54" s="5" t="s">
        <v>29</v>
      </c>
      <c r="H54" s="10">
        <v>20</v>
      </c>
    </row>
    <row r="55" s="5" customFormat="1" ht="10.5" customHeight="1">
      <c r="H55" s="10"/>
    </row>
    <row r="56" spans="1:8" s="5" customFormat="1" ht="10.5" customHeight="1">
      <c r="A56" s="5" t="str">
        <f>"3.3"</f>
        <v>3.3</v>
      </c>
      <c r="B56" s="5" t="s">
        <v>30</v>
      </c>
      <c r="H56" s="10">
        <v>22</v>
      </c>
    </row>
    <row r="57" s="5" customFormat="1" ht="10.5" customHeight="1">
      <c r="H57" s="10"/>
    </row>
    <row r="58" spans="1:8" s="5" customFormat="1" ht="10.5" customHeight="1">
      <c r="A58" s="5" t="s">
        <v>34</v>
      </c>
      <c r="B58" s="5" t="s">
        <v>35</v>
      </c>
      <c r="H58" s="10"/>
    </row>
    <row r="59" spans="2:8" s="5" customFormat="1" ht="10.5" customHeight="1">
      <c r="B59" s="5" t="s">
        <v>36</v>
      </c>
      <c r="H59" s="10">
        <v>24</v>
      </c>
    </row>
    <row r="60" s="5" customFormat="1" ht="10.5" customHeight="1">
      <c r="H60" s="10"/>
    </row>
    <row r="61" s="5" customFormat="1" ht="10.5" customHeight="1">
      <c r="H61" s="10"/>
    </row>
    <row r="62" s="5" customFormat="1" ht="10.5" customHeight="1">
      <c r="H62" s="10"/>
    </row>
    <row r="63" s="5" customFormat="1" ht="10.5" customHeight="1">
      <c r="H63" s="10"/>
    </row>
    <row r="64" s="5" customFormat="1" ht="10.5" customHeight="1">
      <c r="H64" s="10"/>
    </row>
    <row r="65" s="5" customFormat="1" ht="10.5" customHeight="1">
      <c r="H65" s="10"/>
    </row>
    <row r="66" s="5" customFormat="1" ht="10.5" customHeight="1">
      <c r="H66" s="10"/>
    </row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  <row r="74" s="1" customFormat="1" ht="10.5" customHeight="1"/>
    <row r="75" s="1" customFormat="1" ht="10.5" customHeight="1"/>
    <row r="76" s="1" customFormat="1" ht="10.5" customHeight="1"/>
    <row r="77" s="1" customFormat="1" ht="10.5" customHeight="1"/>
    <row r="78" s="1" customFormat="1" ht="10.5" customHeight="1"/>
    <row r="79" s="1" customFormat="1" ht="10.5" customHeight="1"/>
    <row r="80" s="1" customFormat="1" ht="10.5" customHeight="1"/>
    <row r="81" s="1" customFormat="1" ht="10.5" customHeight="1"/>
    <row r="82" s="1" customFormat="1" ht="10.5" customHeight="1"/>
    <row r="83" s="1" customFormat="1" ht="10.5" customHeight="1"/>
    <row r="84" s="1" customFormat="1" ht="10.5" customHeight="1"/>
    <row r="85" s="1" customFormat="1" ht="10.5" customHeight="1"/>
    <row r="86" s="1" customFormat="1" ht="10.5" customHeight="1"/>
    <row r="87" s="1" customFormat="1" ht="10.5" customHeight="1"/>
    <row r="88" s="1" customFormat="1" ht="10.5" customHeight="1"/>
    <row r="89" s="1" customFormat="1" ht="10.5" customHeight="1"/>
    <row r="90" s="1" customFormat="1" ht="10.5" customHeight="1"/>
    <row r="91" s="1" customFormat="1" ht="10.5" customHeight="1"/>
    <row r="92" s="1" customFormat="1" ht="10.5" customHeight="1"/>
    <row r="93" s="1" customFormat="1" ht="10.5" customHeight="1"/>
    <row r="94" s="1" customFormat="1" ht="10.5" customHeight="1"/>
    <row r="95" s="1" customFormat="1" ht="10.5" customHeight="1"/>
    <row r="96" s="1" customFormat="1" ht="10.5" customHeight="1"/>
    <row r="97" s="1" customFormat="1" ht="10.5" customHeight="1"/>
    <row r="98" s="1" customFormat="1" ht="10.5" customHeight="1"/>
    <row r="99" s="1" customFormat="1" ht="10.5" customHeight="1"/>
    <row r="100" s="1" customFormat="1" ht="10.5" customHeight="1"/>
    <row r="101" s="1" customFormat="1" ht="10.5" customHeight="1"/>
    <row r="102" s="1" customFormat="1" ht="10.5" customHeight="1"/>
    <row r="103" s="11" customFormat="1" ht="10.5" customHeight="1"/>
    <row r="104" s="11" customFormat="1" ht="10.5" customHeight="1"/>
    <row r="105" s="11" customFormat="1" ht="10.5" customHeight="1"/>
    <row r="106" s="11" customFormat="1" ht="10.5" customHeight="1"/>
    <row r="107" s="11" customFormat="1" ht="10.5" customHeight="1"/>
    <row r="108" s="11" customFormat="1" ht="10.5" customHeight="1"/>
    <row r="109" s="11" customFormat="1" ht="10.5" customHeight="1"/>
    <row r="110" s="11" customFormat="1" ht="10.5" customHeight="1"/>
    <row r="111" s="11" customFormat="1" ht="10.5" customHeight="1"/>
    <row r="112" s="11" customFormat="1" ht="10.5" customHeight="1"/>
    <row r="113" s="11" customFormat="1" ht="10.5" customHeight="1"/>
    <row r="114" s="11" customFormat="1" ht="10.5" customHeight="1"/>
    <row r="115" s="11" customFormat="1" ht="10.5" customHeight="1"/>
    <row r="116" s="11" customFormat="1" ht="10.5" customHeight="1"/>
    <row r="117" s="11" customFormat="1" ht="10.5" customHeight="1"/>
    <row r="118" s="11" customFormat="1" ht="10.5" customHeight="1"/>
    <row r="119" s="11" customFormat="1" ht="10.5" customHeight="1"/>
    <row r="120" s="11" customFormat="1" ht="10.5" customHeight="1"/>
    <row r="121" s="11" customFormat="1" ht="10.5" customHeight="1"/>
    <row r="122" s="11" customFormat="1" ht="10.5" customHeight="1"/>
    <row r="123" s="11" customFormat="1" ht="10.5" customHeight="1"/>
    <row r="124" s="11" customFormat="1" ht="10.5" customHeight="1"/>
    <row r="125" s="11" customFormat="1" ht="10.5" customHeight="1"/>
    <row r="126" s="11" customFormat="1" ht="10.5" customHeight="1"/>
    <row r="127" s="11" customFormat="1" ht="10.5" customHeight="1"/>
    <row r="128" s="11" customFormat="1" ht="10.5" customHeight="1"/>
    <row r="129" s="11" customFormat="1" ht="10.5" customHeight="1"/>
    <row r="130" s="11" customFormat="1" ht="10.5" customHeight="1"/>
    <row r="131" s="11" customFormat="1" ht="10.5" customHeight="1"/>
    <row r="132" s="11" customFormat="1" ht="10.5" customHeight="1"/>
    <row r="133" s="11" customFormat="1" ht="10.5" customHeight="1"/>
    <row r="134" s="11" customFormat="1" ht="10.5" customHeight="1"/>
    <row r="135" s="11" customFormat="1" ht="10.5" customHeight="1"/>
    <row r="136" s="11" customFormat="1" ht="10.5" customHeight="1"/>
    <row r="137" s="11" customFormat="1" ht="10.5" customHeight="1"/>
    <row r="138" s="11" customFormat="1" ht="10.5" customHeight="1"/>
    <row r="139" s="11" customFormat="1" ht="10.5" customHeight="1"/>
    <row r="140" s="11" customFormat="1" ht="10.5" customHeight="1"/>
    <row r="141" s="11" customFormat="1" ht="10.5" customHeight="1"/>
    <row r="142" s="11" customFormat="1" ht="10.5" customHeight="1"/>
    <row r="143" s="11" customFormat="1" ht="10.5" customHeight="1"/>
    <row r="144" s="11" customFormat="1" ht="10.5" customHeight="1"/>
    <row r="145" s="11" customFormat="1" ht="10.5" customHeight="1"/>
    <row r="146" s="11" customFormat="1" ht="10.5" customHeight="1"/>
    <row r="147" s="11" customFormat="1" ht="10.5" customHeight="1"/>
    <row r="148" s="1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B20" sqref="B20"/>
    </sheetView>
  </sheetViews>
  <sheetFormatPr defaultColWidth="11.421875" defaultRowHeight="12.75"/>
  <cols>
    <col min="1" max="1" width="210.7109375" style="0" customWidth="1"/>
  </cols>
  <sheetData>
    <row r="1" s="13" customFormat="1" ht="12.75">
      <c r="A1" s="12" t="s">
        <v>37</v>
      </c>
    </row>
    <row r="2" ht="15.75">
      <c r="A2" s="14" t="s">
        <v>18</v>
      </c>
    </row>
    <row r="3" ht="4.5" customHeight="1">
      <c r="A3" s="15"/>
    </row>
    <row r="4" ht="12.75">
      <c r="A4" s="15" t="s">
        <v>38</v>
      </c>
    </row>
    <row r="5" ht="12.75">
      <c r="A5" s="15" t="s">
        <v>39</v>
      </c>
    </row>
    <row r="6" ht="12.75">
      <c r="A6" s="15" t="s">
        <v>40</v>
      </c>
    </row>
    <row r="7" ht="12.75">
      <c r="A7" s="15" t="s">
        <v>41</v>
      </c>
    </row>
    <row r="8" ht="12.75">
      <c r="A8" s="15" t="s">
        <v>42</v>
      </c>
    </row>
    <row r="9" ht="12.75">
      <c r="A9" s="15" t="s">
        <v>43</v>
      </c>
    </row>
    <row r="10" ht="12.75">
      <c r="A10" s="15" t="s">
        <v>44</v>
      </c>
    </row>
    <row r="11" ht="4.5" customHeight="1">
      <c r="A11" s="15"/>
    </row>
    <row r="12" ht="12.75">
      <c r="A12" s="15" t="s">
        <v>45</v>
      </c>
    </row>
    <row r="13" ht="12.75">
      <c r="A13" s="15" t="s">
        <v>46</v>
      </c>
    </row>
    <row r="14" ht="12.75">
      <c r="A14" s="15" t="s">
        <v>47</v>
      </c>
    </row>
    <row r="15" ht="12.75">
      <c r="A15" s="15" t="s">
        <v>48</v>
      </c>
    </row>
    <row r="16" ht="12.75">
      <c r="A16" s="15" t="s">
        <v>49</v>
      </c>
    </row>
    <row r="17" ht="12.75">
      <c r="A17" s="15" t="s">
        <v>50</v>
      </c>
    </row>
    <row r="18" ht="12.75">
      <c r="A18" s="15"/>
    </row>
    <row r="19" ht="12.75">
      <c r="A19" s="16" t="s">
        <v>51</v>
      </c>
    </row>
    <row r="20" ht="4.5" customHeight="1">
      <c r="A20" s="15"/>
    </row>
    <row r="21" ht="12.75">
      <c r="A21" s="15" t="s">
        <v>52</v>
      </c>
    </row>
    <row r="22" ht="12.75">
      <c r="A22" s="15" t="s">
        <v>53</v>
      </c>
    </row>
    <row r="23" ht="12.75">
      <c r="A23" s="15" t="s">
        <v>319</v>
      </c>
    </row>
    <row r="24" ht="12.75">
      <c r="A24" s="15" t="s">
        <v>316</v>
      </c>
    </row>
    <row r="25" ht="12.75">
      <c r="A25" s="15" t="s">
        <v>317</v>
      </c>
    </row>
    <row r="26" ht="12.75">
      <c r="A26" s="15" t="s">
        <v>318</v>
      </c>
    </row>
    <row r="27" ht="12.75">
      <c r="A27" s="15"/>
    </row>
    <row r="28" ht="12.75">
      <c r="A28" s="16" t="s">
        <v>54</v>
      </c>
    </row>
    <row r="29" ht="4.5" customHeight="1">
      <c r="A29" s="15"/>
    </row>
    <row r="30" ht="12.75">
      <c r="A30" s="15" t="s">
        <v>55</v>
      </c>
    </row>
    <row r="31" ht="12.75">
      <c r="A31" s="15" t="s">
        <v>56</v>
      </c>
    </row>
    <row r="32" ht="12.75">
      <c r="A32" s="15" t="s">
        <v>57</v>
      </c>
    </row>
    <row r="33" ht="12.75">
      <c r="A33" s="15" t="s">
        <v>58</v>
      </c>
    </row>
    <row r="34" ht="12.75">
      <c r="A34" s="15" t="s">
        <v>59</v>
      </c>
    </row>
    <row r="35" ht="12.75">
      <c r="A35" s="15" t="s">
        <v>60</v>
      </c>
    </row>
    <row r="36" ht="12.75">
      <c r="A36" s="15" t="s">
        <v>61</v>
      </c>
    </row>
    <row r="37" ht="12.75">
      <c r="A37" s="15"/>
    </row>
    <row r="38" ht="12.75">
      <c r="A38" s="16" t="s">
        <v>62</v>
      </c>
    </row>
    <row r="39" ht="4.5" customHeight="1">
      <c r="A39" s="15"/>
    </row>
    <row r="40" ht="12.75">
      <c r="A40" s="15" t="s">
        <v>63</v>
      </c>
    </row>
    <row r="41" ht="12.75">
      <c r="A41" s="15" t="s">
        <v>64</v>
      </c>
    </row>
    <row r="42" ht="12.75">
      <c r="A42" s="15" t="s">
        <v>65</v>
      </c>
    </row>
    <row r="43" ht="12.75">
      <c r="A43" s="15" t="s">
        <v>66</v>
      </c>
    </row>
    <row r="44" ht="12.75">
      <c r="A44" s="15" t="s">
        <v>67</v>
      </c>
    </row>
    <row r="45" ht="12.75">
      <c r="A45" s="15"/>
    </row>
    <row r="46" ht="12.75">
      <c r="A46" s="16" t="s">
        <v>68</v>
      </c>
    </row>
    <row r="47" ht="4.5" customHeight="1">
      <c r="A47" s="15"/>
    </row>
    <row r="48" ht="12.75">
      <c r="A48" s="15" t="s">
        <v>320</v>
      </c>
    </row>
    <row r="49" ht="12.75">
      <c r="A49" s="156" t="s">
        <v>321</v>
      </c>
    </row>
    <row r="50" ht="12.75">
      <c r="A50" s="15"/>
    </row>
    <row r="51" ht="12.75">
      <c r="A51" s="16" t="s">
        <v>69</v>
      </c>
    </row>
    <row r="52" ht="4.5" customHeight="1">
      <c r="A52" s="15"/>
    </row>
    <row r="53" ht="12.75">
      <c r="A53" s="15" t="s">
        <v>70</v>
      </c>
    </row>
    <row r="54" ht="12.75">
      <c r="A54" s="15" t="s">
        <v>71</v>
      </c>
    </row>
    <row r="55" ht="12.75">
      <c r="A55" s="15" t="s">
        <v>72</v>
      </c>
    </row>
    <row r="56" ht="12.75">
      <c r="A56" s="15" t="s">
        <v>73</v>
      </c>
    </row>
    <row r="57" ht="12.75">
      <c r="A57" s="15" t="s">
        <v>74</v>
      </c>
    </row>
    <row r="58" ht="12.75">
      <c r="A58" s="15" t="s">
        <v>75</v>
      </c>
    </row>
    <row r="59" ht="12.75">
      <c r="A59" s="15" t="s">
        <v>76</v>
      </c>
    </row>
    <row r="60" ht="12.75">
      <c r="A60" s="15" t="s">
        <v>77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B20" sqref="B20"/>
    </sheetView>
  </sheetViews>
  <sheetFormatPr defaultColWidth="11.421875" defaultRowHeight="12.75"/>
  <cols>
    <col min="1" max="1" width="210.7109375" style="0" customWidth="1"/>
  </cols>
  <sheetData>
    <row r="1" ht="12.75">
      <c r="A1" s="12" t="s">
        <v>78</v>
      </c>
    </row>
    <row r="2" ht="12.75">
      <c r="A2" s="12"/>
    </row>
    <row r="3" ht="15.75">
      <c r="A3" s="17" t="s">
        <v>19</v>
      </c>
    </row>
    <row r="4" ht="12.75">
      <c r="A4" s="18"/>
    </row>
    <row r="5" ht="12.75">
      <c r="A5" s="18"/>
    </row>
    <row r="6" ht="12.75">
      <c r="A6" s="18"/>
    </row>
    <row r="7" ht="12.75">
      <c r="A7" s="18" t="s">
        <v>79</v>
      </c>
    </row>
    <row r="8" ht="12.75">
      <c r="A8" s="18" t="s">
        <v>80</v>
      </c>
    </row>
    <row r="9" ht="12.75">
      <c r="A9" s="18" t="s">
        <v>81</v>
      </c>
    </row>
    <row r="10" ht="12.75">
      <c r="A10" s="18" t="s">
        <v>82</v>
      </c>
    </row>
    <row r="11" ht="12.75">
      <c r="A11" s="18" t="s">
        <v>83</v>
      </c>
    </row>
    <row r="12" ht="12.75">
      <c r="A12" s="18" t="s">
        <v>84</v>
      </c>
    </row>
    <row r="13" ht="12.75">
      <c r="A13" s="18"/>
    </row>
    <row r="14" ht="12.75">
      <c r="A14" s="18"/>
    </row>
    <row r="15" ht="12.75">
      <c r="A15" s="18" t="s">
        <v>293</v>
      </c>
    </row>
    <row r="16" ht="12.75">
      <c r="A16" s="18" t="s">
        <v>85</v>
      </c>
    </row>
    <row r="17" ht="12.75">
      <c r="A17" s="18" t="s">
        <v>86</v>
      </c>
    </row>
    <row r="18" ht="12.75">
      <c r="A18" s="18"/>
    </row>
    <row r="19" ht="12.75">
      <c r="A19" s="18"/>
    </row>
    <row r="20" ht="12.75">
      <c r="A20" s="18" t="s">
        <v>294</v>
      </c>
    </row>
    <row r="21" ht="12.75">
      <c r="A21" s="18" t="s">
        <v>87</v>
      </c>
    </row>
    <row r="22" ht="12.75">
      <c r="A22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/>
    </row>
    <row r="26" ht="12.75">
      <c r="A26" s="19"/>
    </row>
    <row r="27" ht="12.75">
      <c r="A27" s="18" t="s">
        <v>295</v>
      </c>
    </row>
    <row r="28" ht="12.75">
      <c r="A28" s="18" t="s">
        <v>91</v>
      </c>
    </row>
    <row r="29" ht="12.75">
      <c r="A29" s="18" t="s">
        <v>92</v>
      </c>
    </row>
    <row r="30" ht="12.75">
      <c r="A30" s="18" t="s">
        <v>93</v>
      </c>
    </row>
    <row r="31" ht="12.75">
      <c r="A31" s="18" t="s">
        <v>94</v>
      </c>
    </row>
    <row r="32" ht="12.75">
      <c r="A32" s="18" t="s">
        <v>95</v>
      </c>
    </row>
    <row r="33" ht="12.75">
      <c r="A33" s="18" t="s">
        <v>96</v>
      </c>
    </row>
    <row r="34" ht="12.75">
      <c r="A34" s="18" t="s">
        <v>97</v>
      </c>
    </row>
    <row r="35" ht="12.75">
      <c r="A35" s="18"/>
    </row>
    <row r="36" ht="12.75">
      <c r="A36" s="18"/>
    </row>
    <row r="37" ht="12.75">
      <c r="A37" s="18" t="s">
        <v>296</v>
      </c>
    </row>
    <row r="38" ht="12.75">
      <c r="A38" s="18" t="s">
        <v>98</v>
      </c>
    </row>
    <row r="39" ht="12.75">
      <c r="A39" s="18"/>
    </row>
    <row r="40" ht="12.75">
      <c r="A40" s="18"/>
    </row>
    <row r="41" ht="12.75">
      <c r="A41" s="20" t="s">
        <v>297</v>
      </c>
    </row>
    <row r="42" ht="12.75">
      <c r="A42" s="20" t="s">
        <v>99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B20" sqref="B20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5" t="s">
        <v>100</v>
      </c>
    </row>
    <row r="2" ht="13.5" customHeight="1">
      <c r="A2" s="5" t="s">
        <v>101</v>
      </c>
    </row>
    <row r="3" s="5" customFormat="1" ht="13.5" customHeight="1"/>
    <row r="4" s="5" customFormat="1" ht="13.5" customHeight="1"/>
    <row r="5" s="5" customFormat="1" ht="13.5" customHeight="1"/>
    <row r="6" spans="1:4" s="5" customFormat="1" ht="13.5" customHeight="1" thickBot="1">
      <c r="A6" s="21"/>
      <c r="B6" s="21"/>
      <c r="C6" s="21"/>
      <c r="D6" s="21"/>
    </row>
    <row r="7" spans="1:4" s="5" customFormat="1" ht="24" customHeight="1">
      <c r="A7" s="22"/>
      <c r="B7" s="23">
        <v>2001</v>
      </c>
      <c r="C7" s="24">
        <v>2002</v>
      </c>
      <c r="D7" s="25">
        <v>2003</v>
      </c>
    </row>
    <row r="8" spans="1:4" s="5" customFormat="1" ht="24" customHeight="1" thickBot="1">
      <c r="A8" s="26" t="s">
        <v>102</v>
      </c>
      <c r="B8" s="27"/>
      <c r="C8" s="28" t="s">
        <v>103</v>
      </c>
      <c r="D8" s="29"/>
    </row>
    <row r="9" spans="1:4" s="5" customFormat="1" ht="13.5" customHeight="1">
      <c r="A9" s="22"/>
      <c r="B9" s="30"/>
      <c r="C9" s="22"/>
      <c r="D9" s="22"/>
    </row>
    <row r="10" spans="1:4" s="5" customFormat="1" ht="13.5" customHeight="1">
      <c r="A10" s="31" t="s">
        <v>104</v>
      </c>
      <c r="B10" s="30"/>
      <c r="C10" s="22"/>
      <c r="D10" s="22"/>
    </row>
    <row r="11" spans="2:4" s="5" customFormat="1" ht="13.5" customHeight="1">
      <c r="B11" s="30"/>
      <c r="C11" s="22"/>
      <c r="D11" s="22"/>
    </row>
    <row r="12" spans="1:4" s="5" customFormat="1" ht="13.5" customHeight="1">
      <c r="A12" s="5" t="s">
        <v>105</v>
      </c>
      <c r="B12" s="32">
        <v>14809</v>
      </c>
      <c r="C12" s="33">
        <v>14784</v>
      </c>
      <c r="D12" s="33">
        <v>15271</v>
      </c>
    </row>
    <row r="13" spans="1:4" s="5" customFormat="1" ht="13.5" customHeight="1">
      <c r="A13" s="5" t="s">
        <v>106</v>
      </c>
      <c r="B13" s="32"/>
      <c r="C13" s="33"/>
      <c r="D13" s="33"/>
    </row>
    <row r="14" spans="1:4" s="5" customFormat="1" ht="13.5" customHeight="1">
      <c r="A14" s="5" t="s">
        <v>107</v>
      </c>
      <c r="B14" s="32">
        <v>13915</v>
      </c>
      <c r="C14" s="33">
        <v>13753</v>
      </c>
      <c r="D14" s="33">
        <v>14069</v>
      </c>
    </row>
    <row r="15" spans="1:4" s="5" customFormat="1" ht="13.5" customHeight="1">
      <c r="A15" s="5" t="s">
        <v>108</v>
      </c>
      <c r="B15" s="32">
        <v>735</v>
      </c>
      <c r="C15" s="33">
        <v>873</v>
      </c>
      <c r="D15" s="33">
        <v>1054</v>
      </c>
    </row>
    <row r="16" spans="2:4" s="5" customFormat="1" ht="13.5" customHeight="1">
      <c r="B16" s="32"/>
      <c r="C16" s="33"/>
      <c r="D16" s="33"/>
    </row>
    <row r="17" spans="1:4" s="5" customFormat="1" ht="13.5" customHeight="1">
      <c r="A17" s="5" t="s">
        <v>109</v>
      </c>
      <c r="B17" s="32">
        <v>3099</v>
      </c>
      <c r="C17" s="33">
        <v>2967</v>
      </c>
      <c r="D17" s="33">
        <v>3069</v>
      </c>
    </row>
    <row r="18" spans="1:4" s="5" customFormat="1" ht="13.5" customHeight="1">
      <c r="A18" s="5" t="s">
        <v>106</v>
      </c>
      <c r="B18" s="32"/>
      <c r="C18" s="33"/>
      <c r="D18" s="33"/>
    </row>
    <row r="19" spans="1:4" s="5" customFormat="1" ht="13.5" customHeight="1">
      <c r="A19" s="5" t="s">
        <v>110</v>
      </c>
      <c r="B19" s="32">
        <v>1367</v>
      </c>
      <c r="C19" s="33">
        <v>1413</v>
      </c>
      <c r="D19" s="33">
        <v>1528</v>
      </c>
    </row>
    <row r="20" spans="2:4" s="5" customFormat="1" ht="13.5" customHeight="1">
      <c r="B20" s="32"/>
      <c r="C20" s="33"/>
      <c r="D20" s="33"/>
    </row>
    <row r="21" spans="1:4" s="5" customFormat="1" ht="13.5" customHeight="1">
      <c r="A21" s="31" t="s">
        <v>111</v>
      </c>
      <c r="B21" s="32"/>
      <c r="C21" s="33"/>
      <c r="D21" s="33"/>
    </row>
    <row r="22" spans="2:4" s="5" customFormat="1" ht="13.5" customHeight="1">
      <c r="B22" s="32"/>
      <c r="C22" s="33"/>
      <c r="D22" s="33"/>
    </row>
    <row r="23" spans="1:4" s="5" customFormat="1" ht="13.5" customHeight="1">
      <c r="A23" s="5" t="s">
        <v>112</v>
      </c>
      <c r="B23" s="32">
        <v>6606</v>
      </c>
      <c r="C23" s="33">
        <v>6488</v>
      </c>
      <c r="D23" s="33">
        <v>6903</v>
      </c>
    </row>
    <row r="24" spans="1:4" s="5" customFormat="1" ht="13.5" customHeight="1">
      <c r="A24" s="5" t="s">
        <v>106</v>
      </c>
      <c r="B24" s="32"/>
      <c r="C24" s="33"/>
      <c r="D24" s="33"/>
    </row>
    <row r="25" spans="1:4" s="5" customFormat="1" ht="13.5" customHeight="1">
      <c r="A25" s="5" t="s">
        <v>113</v>
      </c>
      <c r="B25" s="32">
        <v>1017</v>
      </c>
      <c r="C25" s="33">
        <v>1049</v>
      </c>
      <c r="D25" s="33">
        <v>1146</v>
      </c>
    </row>
    <row r="26" spans="1:4" s="5" customFormat="1" ht="13.5" customHeight="1">
      <c r="A26" s="5" t="s">
        <v>114</v>
      </c>
      <c r="B26" s="32">
        <v>6738</v>
      </c>
      <c r="C26" s="33">
        <v>6565</v>
      </c>
      <c r="D26" s="33">
        <v>6822</v>
      </c>
    </row>
    <row r="27" spans="2:4" s="5" customFormat="1" ht="13.5" customHeight="1">
      <c r="B27" s="32"/>
      <c r="C27" s="33"/>
      <c r="D27" s="33"/>
    </row>
    <row r="28" spans="1:4" s="5" customFormat="1" ht="13.5" customHeight="1">
      <c r="A28" s="5" t="s">
        <v>115</v>
      </c>
      <c r="B28" s="32">
        <v>1682</v>
      </c>
      <c r="C28" s="33">
        <v>1749</v>
      </c>
      <c r="D28" s="33">
        <v>1937</v>
      </c>
    </row>
    <row r="29" spans="2:4" s="5" customFormat="1" ht="13.5" customHeight="1">
      <c r="B29" s="32"/>
      <c r="C29" s="33"/>
      <c r="D29" s="33"/>
    </row>
    <row r="30" spans="1:4" s="5" customFormat="1" ht="13.5" customHeight="1">
      <c r="A30" s="5" t="s">
        <v>116</v>
      </c>
      <c r="B30" s="32">
        <v>729</v>
      </c>
      <c r="C30" s="33">
        <v>733</v>
      </c>
      <c r="D30" s="33">
        <v>709</v>
      </c>
    </row>
    <row r="31" spans="2:4" s="5" customFormat="1" ht="13.5" customHeight="1">
      <c r="B31" s="32"/>
      <c r="C31" s="33"/>
      <c r="D31" s="33"/>
    </row>
    <row r="32" spans="1:4" s="5" customFormat="1" ht="13.5" customHeight="1">
      <c r="A32" s="5" t="s">
        <v>117</v>
      </c>
      <c r="B32" s="32">
        <v>7250</v>
      </c>
      <c r="C32" s="33">
        <v>7010</v>
      </c>
      <c r="D32" s="33">
        <v>6794</v>
      </c>
    </row>
    <row r="33" spans="2:4" s="5" customFormat="1" ht="13.5" customHeight="1">
      <c r="B33" s="32"/>
      <c r="C33" s="33"/>
      <c r="D33" s="33"/>
    </row>
    <row r="34" spans="1:4" s="37" customFormat="1" ht="13.5" customHeight="1">
      <c r="A34" s="34" t="s">
        <v>118</v>
      </c>
      <c r="B34" s="35">
        <v>18095</v>
      </c>
      <c r="C34" s="36">
        <v>17965</v>
      </c>
      <c r="D34" s="36">
        <v>18505</v>
      </c>
    </row>
    <row r="35" spans="2:4" s="5" customFormat="1" ht="13.5" customHeight="1">
      <c r="B35" s="32"/>
      <c r="C35" s="33"/>
      <c r="D35" s="33"/>
    </row>
    <row r="36" spans="1:4" s="5" customFormat="1" ht="13.5" customHeight="1">
      <c r="A36" s="31" t="s">
        <v>29</v>
      </c>
      <c r="B36" s="32"/>
      <c r="C36" s="33"/>
      <c r="D36" s="33"/>
    </row>
    <row r="37" spans="2:4" s="5" customFormat="1" ht="13.5" customHeight="1">
      <c r="B37" s="32"/>
      <c r="C37" s="33"/>
      <c r="D37" s="33"/>
    </row>
    <row r="38" spans="1:4" s="5" customFormat="1" ht="13.5" customHeight="1">
      <c r="A38" s="5" t="s">
        <v>119</v>
      </c>
      <c r="B38" s="32">
        <v>4095</v>
      </c>
      <c r="C38" s="33">
        <v>3907</v>
      </c>
      <c r="D38" s="33">
        <v>3954</v>
      </c>
    </row>
    <row r="39" spans="2:4" s="5" customFormat="1" ht="13.5" customHeight="1">
      <c r="B39" s="32"/>
      <c r="C39" s="33"/>
      <c r="D39" s="33"/>
    </row>
    <row r="40" spans="1:4" s="5" customFormat="1" ht="13.5" customHeight="1">
      <c r="A40" s="5" t="s">
        <v>120</v>
      </c>
      <c r="B40" s="32">
        <v>4780</v>
      </c>
      <c r="C40" s="33">
        <v>4715</v>
      </c>
      <c r="D40" s="33">
        <v>4701</v>
      </c>
    </row>
    <row r="41" spans="1:4" s="5" customFormat="1" ht="13.5" customHeight="1">
      <c r="A41" s="5" t="s">
        <v>106</v>
      </c>
      <c r="B41" s="32"/>
      <c r="C41" s="33"/>
      <c r="D41" s="33"/>
    </row>
    <row r="42" spans="1:4" s="5" customFormat="1" ht="13.5" customHeight="1">
      <c r="A42" s="5" t="s">
        <v>121</v>
      </c>
      <c r="B42" s="32">
        <v>1741</v>
      </c>
      <c r="C42" s="33">
        <v>1656</v>
      </c>
      <c r="D42" s="33">
        <v>1708</v>
      </c>
    </row>
    <row r="43" spans="1:4" s="5" customFormat="1" ht="13.5" customHeight="1">
      <c r="A43" s="5" t="s">
        <v>122</v>
      </c>
      <c r="B43" s="32">
        <v>1345</v>
      </c>
      <c r="C43" s="33">
        <v>1300</v>
      </c>
      <c r="D43" s="33">
        <v>1278</v>
      </c>
    </row>
    <row r="44" spans="2:4" s="5" customFormat="1" ht="13.5" customHeight="1">
      <c r="B44" s="32"/>
      <c r="C44" s="33"/>
      <c r="D44" s="33"/>
    </row>
    <row r="45" spans="1:4" s="5" customFormat="1" ht="13.5" customHeight="1">
      <c r="A45" s="5" t="s">
        <v>123</v>
      </c>
      <c r="B45" s="38">
        <v>-201</v>
      </c>
      <c r="C45" s="39">
        <v>-164</v>
      </c>
      <c r="D45" s="39">
        <v>-279</v>
      </c>
    </row>
    <row r="46" spans="1:4" s="5" customFormat="1" ht="13.5" customHeight="1">
      <c r="A46" s="5" t="s">
        <v>124</v>
      </c>
      <c r="B46" s="32">
        <v>164</v>
      </c>
      <c r="C46" s="33">
        <v>136</v>
      </c>
      <c r="D46" s="33">
        <v>142</v>
      </c>
    </row>
    <row r="47" spans="1:4" s="5" customFormat="1" ht="13.5" customHeight="1">
      <c r="A47" s="5" t="s">
        <v>125</v>
      </c>
      <c r="B47" s="32">
        <v>366</v>
      </c>
      <c r="C47" s="33">
        <v>300</v>
      </c>
      <c r="D47" s="33">
        <v>420</v>
      </c>
    </row>
    <row r="48" spans="1:4" s="5" customFormat="1" ht="13.5" customHeight="1">
      <c r="A48" s="22"/>
      <c r="B48" s="32"/>
      <c r="C48" s="33"/>
      <c r="D48" s="33"/>
    </row>
    <row r="49" spans="1:4" s="5" customFormat="1" ht="13.5" customHeight="1">
      <c r="A49" s="5" t="s">
        <v>126</v>
      </c>
      <c r="B49" s="32"/>
      <c r="C49" s="33"/>
      <c r="D49" s="33"/>
    </row>
    <row r="50" spans="1:4" s="5" customFormat="1" ht="13.5" customHeight="1">
      <c r="A50" s="5" t="s">
        <v>127</v>
      </c>
      <c r="B50" s="32">
        <v>503</v>
      </c>
      <c r="C50" s="33">
        <v>507</v>
      </c>
      <c r="D50" s="33">
        <v>511</v>
      </c>
    </row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7109375" style="5" customWidth="1"/>
    <col min="4" max="4" width="12.7109375" style="76" customWidth="1"/>
    <col min="5" max="5" width="8.7109375" style="42" customWidth="1"/>
    <col min="6" max="6" width="12.7109375" style="76" customWidth="1"/>
    <col min="7" max="7" width="8.7109375" style="42" customWidth="1"/>
    <col min="8" max="8" width="13.28125" style="76" customWidth="1"/>
    <col min="9" max="9" width="8.7109375" style="42" customWidth="1"/>
    <col min="10" max="10" width="12.7109375" style="76" customWidth="1"/>
    <col min="11" max="11" width="8.7109375" style="42" customWidth="1"/>
    <col min="12" max="12" width="12.7109375" style="76" customWidth="1"/>
    <col min="13" max="13" width="8.7109375" style="42" customWidth="1"/>
    <col min="14" max="14" width="12.7109375" style="76" customWidth="1"/>
    <col min="15" max="15" width="8.7109375" style="42" customWidth="1"/>
    <col min="16" max="16" width="4.00390625" style="6" customWidth="1"/>
    <col min="17" max="16384" width="11.421875" style="5" customWidth="1"/>
  </cols>
  <sheetData>
    <row r="1" spans="4:17" ht="12">
      <c r="D1" s="5"/>
      <c r="E1" s="40"/>
      <c r="F1" s="5"/>
      <c r="G1" s="41" t="s">
        <v>128</v>
      </c>
      <c r="H1" s="7" t="s">
        <v>129</v>
      </c>
      <c r="J1" s="5"/>
      <c r="K1" s="41"/>
      <c r="L1" s="5"/>
      <c r="M1" s="41"/>
      <c r="N1" s="5"/>
      <c r="O1" s="41"/>
      <c r="Q1" s="43"/>
    </row>
    <row r="2" spans="4:17" ht="12">
      <c r="D2" s="5"/>
      <c r="E2" s="40"/>
      <c r="F2" s="5"/>
      <c r="G2" s="41"/>
      <c r="H2" s="5"/>
      <c r="I2" s="41"/>
      <c r="J2" s="5"/>
      <c r="K2" s="41"/>
      <c r="L2" s="5"/>
      <c r="M2" s="41"/>
      <c r="N2" s="5"/>
      <c r="O2" s="41"/>
      <c r="Q2" s="43"/>
    </row>
    <row r="3" spans="3:17" ht="12">
      <c r="C3" s="44"/>
      <c r="D3" s="5"/>
      <c r="E3" s="40"/>
      <c r="F3" s="5"/>
      <c r="G3" s="45" t="s">
        <v>130</v>
      </c>
      <c r="H3" s="5" t="s">
        <v>131</v>
      </c>
      <c r="I3" s="41"/>
      <c r="J3" s="5"/>
      <c r="K3" s="41"/>
      <c r="L3" s="5"/>
      <c r="M3" s="41"/>
      <c r="N3" s="5"/>
      <c r="O3" s="41"/>
      <c r="Q3" s="43"/>
    </row>
    <row r="4" spans="1:18" ht="12.75" thickBot="1">
      <c r="A4" s="46"/>
      <c r="B4" s="46"/>
      <c r="C4" s="21"/>
      <c r="D4" s="21"/>
      <c r="E4" s="47"/>
      <c r="F4" s="21"/>
      <c r="G4" s="48"/>
      <c r="H4" s="21"/>
      <c r="I4" s="48"/>
      <c r="J4" s="21"/>
      <c r="K4" s="48"/>
      <c r="L4" s="21"/>
      <c r="M4" s="48"/>
      <c r="N4" s="21"/>
      <c r="O4" s="48"/>
      <c r="P4" s="46"/>
      <c r="Q4" s="49"/>
      <c r="R4" s="22"/>
    </row>
    <row r="5" spans="1:18" ht="12">
      <c r="A5" s="50"/>
      <c r="B5" s="51"/>
      <c r="C5" s="162" t="s">
        <v>102</v>
      </c>
      <c r="D5" s="166" t="s">
        <v>135</v>
      </c>
      <c r="E5" s="167"/>
      <c r="F5" s="52"/>
      <c r="G5" s="54" t="s">
        <v>132</v>
      </c>
      <c r="H5" s="55" t="s">
        <v>133</v>
      </c>
      <c r="I5" s="56"/>
      <c r="J5" s="57" t="s">
        <v>134</v>
      </c>
      <c r="K5" s="58"/>
      <c r="L5" s="57"/>
      <c r="M5" s="58"/>
      <c r="N5" s="59"/>
      <c r="O5" s="58"/>
      <c r="P5" s="60"/>
      <c r="Q5" s="61"/>
      <c r="R5" s="62"/>
    </row>
    <row r="6" spans="1:18" ht="12" customHeight="1">
      <c r="A6" s="186" t="s">
        <v>307</v>
      </c>
      <c r="B6" s="51"/>
      <c r="C6" s="187"/>
      <c r="D6" s="168"/>
      <c r="E6" s="169"/>
      <c r="F6" s="182" t="s">
        <v>136</v>
      </c>
      <c r="G6" s="183"/>
      <c r="H6" s="49" t="s">
        <v>137</v>
      </c>
      <c r="I6" s="53"/>
      <c r="J6" s="182" t="s">
        <v>136</v>
      </c>
      <c r="K6" s="183"/>
      <c r="L6" s="175" t="s">
        <v>137</v>
      </c>
      <c r="M6" s="176"/>
      <c r="N6" s="176"/>
      <c r="O6" s="177"/>
      <c r="P6" s="160" t="s">
        <v>307</v>
      </c>
      <c r="Q6" s="62"/>
      <c r="R6" s="62"/>
    </row>
    <row r="7" spans="1:18" ht="12" customHeight="1">
      <c r="A7" s="169"/>
      <c r="B7" s="51"/>
      <c r="C7" s="187"/>
      <c r="D7" s="170"/>
      <c r="E7" s="171"/>
      <c r="F7" s="184"/>
      <c r="G7" s="185"/>
      <c r="H7" s="59" t="s">
        <v>138</v>
      </c>
      <c r="I7" s="56"/>
      <c r="J7" s="184"/>
      <c r="K7" s="174"/>
      <c r="L7" s="178" t="s">
        <v>139</v>
      </c>
      <c r="M7" s="179"/>
      <c r="N7" s="178" t="s">
        <v>140</v>
      </c>
      <c r="O7" s="179"/>
      <c r="P7" s="161"/>
      <c r="Q7" s="61"/>
      <c r="R7" s="22"/>
    </row>
    <row r="8" spans="1:18" ht="14.25" thickBot="1">
      <c r="A8" s="65"/>
      <c r="B8" s="46"/>
      <c r="C8" s="188"/>
      <c r="D8" s="66" t="s">
        <v>141</v>
      </c>
      <c r="E8" s="67" t="s">
        <v>298</v>
      </c>
      <c r="F8" s="157" t="s">
        <v>141</v>
      </c>
      <c r="G8" s="15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8" ht="12">
      <c r="A9" s="51"/>
      <c r="B9" s="51"/>
      <c r="C9" s="22"/>
      <c r="D9" s="22"/>
      <c r="E9" s="71"/>
      <c r="F9" s="22"/>
      <c r="G9" s="71"/>
      <c r="H9" s="22"/>
      <c r="I9" s="71"/>
      <c r="J9" s="22"/>
      <c r="K9" s="71"/>
      <c r="L9" s="22"/>
      <c r="M9" s="71"/>
      <c r="N9" s="22"/>
      <c r="O9" s="71"/>
      <c r="P9" s="51"/>
      <c r="Q9" s="72"/>
      <c r="R9" s="22"/>
    </row>
    <row r="10" spans="1:18" ht="12">
      <c r="A10" s="51"/>
      <c r="B10" s="51"/>
      <c r="C10" s="73" t="s">
        <v>104</v>
      </c>
      <c r="D10" s="74"/>
      <c r="E10" s="71"/>
      <c r="F10" s="74"/>
      <c r="G10" s="71"/>
      <c r="H10" s="75" t="s">
        <v>104</v>
      </c>
      <c r="I10" s="71"/>
      <c r="J10" s="74"/>
      <c r="K10" s="71"/>
      <c r="L10" s="74"/>
      <c r="M10" s="71"/>
      <c r="N10" s="74"/>
      <c r="O10" s="71"/>
      <c r="P10" s="51"/>
      <c r="Q10" s="72"/>
      <c r="R10" s="22"/>
    </row>
    <row r="11" spans="1:18" ht="12">
      <c r="A11" s="51"/>
      <c r="B11" s="51"/>
      <c r="C11" s="22"/>
      <c r="P11" s="51"/>
      <c r="Q11" s="22"/>
      <c r="R11" s="22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8709889</v>
      </c>
      <c r="G12" s="79">
        <v>80.48480190090707</v>
      </c>
      <c r="H12" s="78">
        <v>7618595</v>
      </c>
      <c r="I12" s="79">
        <v>82.14044207038988</v>
      </c>
      <c r="J12" s="78">
        <v>6561472</v>
      </c>
      <c r="K12" s="79">
        <v>85.40455169219919</v>
      </c>
      <c r="L12" s="78">
        <v>3261893</v>
      </c>
      <c r="M12" s="79">
        <v>85.04614465254173</v>
      </c>
      <c r="N12" s="78">
        <v>2707098</v>
      </c>
      <c r="O12" s="79">
        <v>84.89141222900095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20235</v>
      </c>
      <c r="G14" s="79">
        <v>0.18698400937886286</v>
      </c>
      <c r="H14" s="78">
        <v>12659</v>
      </c>
      <c r="I14" s="79">
        <v>0.13648393912119824</v>
      </c>
      <c r="J14" s="78">
        <v>48810</v>
      </c>
      <c r="K14" s="79">
        <v>0.6353141746388985</v>
      </c>
      <c r="L14" s="78">
        <v>32660</v>
      </c>
      <c r="M14" s="79">
        <v>0.8515322496329625</v>
      </c>
      <c r="N14" s="78">
        <v>10300</v>
      </c>
      <c r="O14" s="79">
        <v>0.32299589669775897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7865499</v>
      </c>
      <c r="G15" s="79">
        <v>72.6821121218402</v>
      </c>
      <c r="H15" s="78">
        <v>6887085</v>
      </c>
      <c r="I15" s="79">
        <v>74.25361322873195</v>
      </c>
      <c r="J15" s="78">
        <v>6203734</v>
      </c>
      <c r="K15" s="79">
        <v>80.74821032348439</v>
      </c>
      <c r="L15" s="78">
        <v>3148682</v>
      </c>
      <c r="M15" s="79">
        <v>82.0944356043728</v>
      </c>
      <c r="N15" s="78">
        <v>2555454</v>
      </c>
      <c r="O15" s="79">
        <v>80.13603458251212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6065871</v>
      </c>
      <c r="G17" s="79">
        <v>56.052427969111555</v>
      </c>
      <c r="H17" s="78">
        <v>5862915</v>
      </c>
      <c r="I17" s="79">
        <v>63.211449082294024</v>
      </c>
      <c r="J17" s="78">
        <v>1382604</v>
      </c>
      <c r="K17" s="79">
        <v>17.996064722647812</v>
      </c>
      <c r="L17" s="78">
        <v>1171852</v>
      </c>
      <c r="M17" s="79">
        <v>30.553269130339448</v>
      </c>
      <c r="N17" s="78">
        <v>149641</v>
      </c>
      <c r="O17" s="79">
        <v>4.692565920169839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1255499</v>
      </c>
      <c r="G18" s="79">
        <v>11.60159312039303</v>
      </c>
      <c r="H18" s="78">
        <v>522946</v>
      </c>
      <c r="I18" s="79">
        <v>5.638180743160924</v>
      </c>
      <c r="J18" s="78">
        <v>4331329</v>
      </c>
      <c r="K18" s="79">
        <v>56.37686352641929</v>
      </c>
      <c r="L18" s="78">
        <v>1706393</v>
      </c>
      <c r="M18" s="79">
        <v>44.49016136092896</v>
      </c>
      <c r="N18" s="78">
        <v>2303704</v>
      </c>
      <c r="O18" s="79">
        <v>72.2414504083703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349134</v>
      </c>
      <c r="G19" s="79">
        <v>3.2262157217929284</v>
      </c>
      <c r="H19" s="78">
        <v>330672</v>
      </c>
      <c r="I19" s="79">
        <v>3.5651644772165945</v>
      </c>
      <c r="J19" s="78">
        <v>114131</v>
      </c>
      <c r="K19" s="79">
        <v>1.4855366126964173</v>
      </c>
      <c r="L19" s="78">
        <v>98680</v>
      </c>
      <c r="M19" s="79">
        <v>2.572847593195981</v>
      </c>
      <c r="N19" s="78">
        <v>13319</v>
      </c>
      <c r="O19" s="79">
        <v>0.4176681891376166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194993</v>
      </c>
      <c r="G20" s="79">
        <v>1.8018568292963977</v>
      </c>
      <c r="H20" s="78">
        <v>170550</v>
      </c>
      <c r="I20" s="79">
        <v>1.838797362913371</v>
      </c>
      <c r="J20" s="78">
        <v>375668</v>
      </c>
      <c r="K20" s="79">
        <v>4.889719429589136</v>
      </c>
      <c r="L20" s="78">
        <v>171756</v>
      </c>
      <c r="M20" s="79">
        <v>4.478131447273702</v>
      </c>
      <c r="N20" s="78">
        <v>88789</v>
      </c>
      <c r="O20" s="79">
        <v>2.7843187060094485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744824</v>
      </c>
      <c r="G21" s="79">
        <v>6.882637894816019</v>
      </c>
      <c r="H21" s="78">
        <v>645999</v>
      </c>
      <c r="I21" s="79">
        <v>6.964885708851801</v>
      </c>
      <c r="J21" s="78">
        <v>308928</v>
      </c>
      <c r="K21" s="79">
        <v>4.02102719407592</v>
      </c>
      <c r="L21" s="78">
        <v>80550</v>
      </c>
      <c r="M21" s="79">
        <v>2.1001507259012593</v>
      </c>
      <c r="N21" s="78">
        <v>141343</v>
      </c>
      <c r="O21" s="79">
        <v>4.43235039096615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2015385</v>
      </c>
      <c r="G22" s="79">
        <v>18.623413281048656</v>
      </c>
      <c r="H22" s="78">
        <v>1586104</v>
      </c>
      <c r="I22" s="79">
        <v>17.10069687778569</v>
      </c>
      <c r="J22" s="78">
        <v>1053957</v>
      </c>
      <c r="K22" s="79">
        <v>13.718373725873583</v>
      </c>
      <c r="L22" s="78">
        <v>560525</v>
      </c>
      <c r="M22" s="79">
        <v>14.614363570897622</v>
      </c>
      <c r="N22" s="78">
        <v>430491</v>
      </c>
      <c r="O22" s="79">
        <v>13.499691899545141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447671</v>
      </c>
      <c r="G24" s="79">
        <v>4.136759004825546</v>
      </c>
      <c r="H24" s="78">
        <v>398831</v>
      </c>
      <c r="I24" s="79">
        <v>4.300025746397552</v>
      </c>
      <c r="J24" s="78">
        <v>32183</v>
      </c>
      <c r="K24" s="79">
        <v>0.4188960475804891</v>
      </c>
      <c r="L24" s="78">
        <v>29900</v>
      </c>
      <c r="M24" s="79">
        <v>0.7795717778329938</v>
      </c>
      <c r="N24" s="78">
        <v>2005</v>
      </c>
      <c r="O24" s="79">
        <v>0.0628744439688356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881743</v>
      </c>
      <c r="G25" s="79">
        <v>8.147854775475498</v>
      </c>
      <c r="H25" s="78">
        <v>670267</v>
      </c>
      <c r="I25" s="79">
        <v>7.226532934903878</v>
      </c>
      <c r="J25" s="78">
        <v>646573</v>
      </c>
      <c r="K25" s="79">
        <v>8.415836751460695</v>
      </c>
      <c r="L25" s="78">
        <v>331426</v>
      </c>
      <c r="M25" s="79">
        <v>8.64114903144073</v>
      </c>
      <c r="N25" s="78">
        <v>298983</v>
      </c>
      <c r="O25" s="79">
        <v>9.375755551687966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287745</v>
      </c>
      <c r="G27" s="79">
        <v>2.658943107423815</v>
      </c>
      <c r="H27" s="78">
        <v>168840</v>
      </c>
      <c r="I27" s="79">
        <v>1.8203608722034215</v>
      </c>
      <c r="J27" s="78">
        <v>423410</v>
      </c>
      <c r="K27" s="79">
        <v>5.511132445889285</v>
      </c>
      <c r="L27" s="78">
        <v>205610</v>
      </c>
      <c r="M27" s="79">
        <v>5.360794422750564</v>
      </c>
      <c r="N27" s="78">
        <v>216301</v>
      </c>
      <c r="O27" s="79">
        <v>6.78294518947786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152</v>
      </c>
      <c r="D29" s="78">
        <v>321483</v>
      </c>
      <c r="E29" s="79">
        <v>1.7373144346039457</v>
      </c>
      <c r="F29" s="78">
        <v>192450</v>
      </c>
      <c r="G29" s="79">
        <v>1.7783579246336625</v>
      </c>
      <c r="H29" s="78">
        <v>188115</v>
      </c>
      <c r="I29" s="79">
        <v>2.028175701697149</v>
      </c>
      <c r="J29" s="78">
        <v>129033</v>
      </c>
      <c r="K29" s="79">
        <v>1.6795020261458922</v>
      </c>
      <c r="L29" s="78">
        <v>81706</v>
      </c>
      <c r="M29" s="79">
        <v>2.1302906916261737</v>
      </c>
      <c r="N29" s="78">
        <v>45929</v>
      </c>
      <c r="O29" s="79">
        <v>1.440279469847706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685971</v>
      </c>
      <c r="G31" s="79">
        <v>6.338799500747613</v>
      </c>
      <c r="H31" s="78">
        <v>517004</v>
      </c>
      <c r="I31" s="79">
        <v>5.574116633337229</v>
      </c>
      <c r="J31" s="78">
        <v>375200</v>
      </c>
      <c r="K31" s="79">
        <v>4.883627910766538</v>
      </c>
      <c r="L31" s="78">
        <v>199198</v>
      </c>
      <c r="M31" s="79">
        <v>5.193616688989187</v>
      </c>
      <c r="N31" s="78">
        <v>129501</v>
      </c>
      <c r="O31" s="79">
        <v>4.060999186238493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>
        <v>53440</v>
      </c>
      <c r="G32" s="79">
        <v>0.49381890097387854</v>
      </c>
      <c r="H32" s="78">
        <v>53440</v>
      </c>
      <c r="I32" s="79">
        <v>0.5761672886197041</v>
      </c>
      <c r="J32" s="78">
        <v>10916</v>
      </c>
      <c r="K32" s="79">
        <v>0.1420833749305105</v>
      </c>
      <c r="L32" s="78">
        <v>10916</v>
      </c>
      <c r="M32" s="79">
        <v>0.28460888049581806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156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43065</v>
      </c>
      <c r="G34" s="79">
        <v>0.39794743582410325</v>
      </c>
      <c r="H34" s="78">
        <v>16943</v>
      </c>
      <c r="I34" s="79">
        <v>0.182672200057703</v>
      </c>
      <c r="J34" s="78">
        <v>56465</v>
      </c>
      <c r="K34" s="79">
        <v>0.7349521587991273</v>
      </c>
      <c r="L34" s="78">
        <v>2103</v>
      </c>
      <c r="M34" s="79">
        <v>0.0548307507954109</v>
      </c>
      <c r="N34" s="78">
        <v>51305</v>
      </c>
      <c r="O34" s="79">
        <v>1.6088645126289827</v>
      </c>
      <c r="P34" s="60">
        <v>16</v>
      </c>
    </row>
    <row r="35" spans="1:16" ht="12">
      <c r="A35" s="51"/>
      <c r="B35" s="51"/>
      <c r="C35" s="80" t="s">
        <v>158</v>
      </c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51"/>
    </row>
    <row r="36" spans="1:16" ht="12">
      <c r="A36" s="51"/>
      <c r="B36" s="51"/>
      <c r="C36" s="180" t="s">
        <v>111</v>
      </c>
      <c r="D36" s="180"/>
      <c r="E36" s="180"/>
      <c r="F36" s="180"/>
      <c r="G36" s="180"/>
      <c r="H36" s="181" t="s">
        <v>111</v>
      </c>
      <c r="I36" s="181"/>
      <c r="J36" s="181"/>
      <c r="K36" s="181"/>
      <c r="L36" s="181"/>
      <c r="M36" s="181"/>
      <c r="N36" s="181"/>
      <c r="O36" s="181"/>
      <c r="P36" s="84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3797271</v>
      </c>
      <c r="G38" s="79">
        <v>35.08915029790383</v>
      </c>
      <c r="H38" s="78">
        <v>3188513</v>
      </c>
      <c r="I38" s="79">
        <v>34.37718731172677</v>
      </c>
      <c r="J38" s="78">
        <v>3106017</v>
      </c>
      <c r="K38" s="79">
        <v>40.428121835062235</v>
      </c>
      <c r="L38" s="78">
        <v>1437389</v>
      </c>
      <c r="M38" s="79">
        <v>37.47651833336418</v>
      </c>
      <c r="N38" s="78">
        <v>1077937</v>
      </c>
      <c r="O38" s="79">
        <v>33.802837660067205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727397</v>
      </c>
      <c r="G40" s="79">
        <v>6.721601555233838</v>
      </c>
      <c r="H40" s="78">
        <v>524105</v>
      </c>
      <c r="I40" s="79">
        <v>5.650676586864335</v>
      </c>
      <c r="J40" s="78">
        <v>418773</v>
      </c>
      <c r="K40" s="79">
        <v>5.450776948495297</v>
      </c>
      <c r="L40" s="78">
        <v>128469</v>
      </c>
      <c r="M40" s="79">
        <v>3.34952530857615</v>
      </c>
      <c r="N40" s="78">
        <v>170303</v>
      </c>
      <c r="O40" s="79">
        <v>5.340501960710529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 t="s">
        <v>306</v>
      </c>
      <c r="G41" s="79" t="s">
        <v>306</v>
      </c>
      <c r="H41" s="78" t="s">
        <v>306</v>
      </c>
      <c r="I41" s="79" t="s">
        <v>306</v>
      </c>
      <c r="J41" s="78">
        <v>24511</v>
      </c>
      <c r="K41" s="79">
        <v>0.319036790300636</v>
      </c>
      <c r="L41" s="78">
        <v>5253</v>
      </c>
      <c r="M41" s="79">
        <v>0.13695955013233166</v>
      </c>
      <c r="N41" s="78">
        <v>19257</v>
      </c>
      <c r="O41" s="79">
        <v>0.6038768915251208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3957745</v>
      </c>
      <c r="G42" s="79">
        <v>36.5720300567901</v>
      </c>
      <c r="H42" s="78">
        <v>3589912</v>
      </c>
      <c r="I42" s="79">
        <v>38.70490013890979</v>
      </c>
      <c r="J42" s="78">
        <v>2864458</v>
      </c>
      <c r="K42" s="79">
        <v>37.283973981925634</v>
      </c>
      <c r="L42" s="78">
        <v>1377508</v>
      </c>
      <c r="M42" s="79">
        <v>35.91526289428668</v>
      </c>
      <c r="N42" s="78">
        <v>1006938</v>
      </c>
      <c r="O42" s="79">
        <v>31.576392449422134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105431</v>
      </c>
      <c r="G43" s="79">
        <v>0.9742481390078028</v>
      </c>
      <c r="H43" s="78">
        <v>62711</v>
      </c>
      <c r="I43" s="79">
        <v>0.6761232566734705</v>
      </c>
      <c r="J43" s="78" t="s">
        <v>306</v>
      </c>
      <c r="K43" s="79" t="s">
        <v>306</v>
      </c>
      <c r="L43" s="78" t="s">
        <v>306</v>
      </c>
      <c r="M43" s="79" t="s">
        <v>306</v>
      </c>
      <c r="N43" s="78" t="s">
        <v>306</v>
      </c>
      <c r="O43" s="79" t="s">
        <v>306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849215</v>
      </c>
      <c r="G44" s="79">
        <v>7.847275785750978</v>
      </c>
      <c r="H44" s="78">
        <v>842148</v>
      </c>
      <c r="I44" s="79">
        <v>9.079680572165168</v>
      </c>
      <c r="J44" s="78">
        <v>9350</v>
      </c>
      <c r="K44" s="79">
        <v>0.1217002157933559</v>
      </c>
      <c r="L44" s="78">
        <v>30</v>
      </c>
      <c r="M44" s="79">
        <v>0.0007821790413040072</v>
      </c>
      <c r="N44" s="78" t="s">
        <v>306</v>
      </c>
      <c r="O44" s="79" t="s">
        <v>306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375552</v>
      </c>
      <c r="G45" s="79">
        <v>3.470334504089484</v>
      </c>
      <c r="H45" s="78">
        <v>236442</v>
      </c>
      <c r="I45" s="79">
        <v>2.549216804936753</v>
      </c>
      <c r="J45" s="78">
        <v>1561700</v>
      </c>
      <c r="K45" s="79">
        <v>20.327190053955498</v>
      </c>
      <c r="L45" s="78">
        <v>579796</v>
      </c>
      <c r="M45" s="79">
        <v>15.116809314396605</v>
      </c>
      <c r="N45" s="78">
        <v>981863</v>
      </c>
      <c r="O45" s="79">
        <v>30.790069914500165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421599</v>
      </c>
      <c r="G46" s="79">
        <v>3.8958374781378406</v>
      </c>
      <c r="H46" s="78">
        <v>311447</v>
      </c>
      <c r="I46" s="79">
        <v>3.3578887263985964</v>
      </c>
      <c r="J46" s="78">
        <v>287279</v>
      </c>
      <c r="K46" s="79">
        <v>3.739242384267325</v>
      </c>
      <c r="L46" s="78">
        <v>140301</v>
      </c>
      <c r="M46" s="79">
        <v>3.6580167224664506</v>
      </c>
      <c r="N46" s="78">
        <v>136763</v>
      </c>
      <c r="O46" s="79">
        <v>4.288726972822874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14765</v>
      </c>
      <c r="G48" s="79">
        <v>0.13643780076495726</v>
      </c>
      <c r="H48" s="78">
        <v>9403</v>
      </c>
      <c r="I48" s="79">
        <v>0.10137913575769233</v>
      </c>
      <c r="J48" s="78">
        <v>3593</v>
      </c>
      <c r="K48" s="79">
        <v>0.04676672463588532</v>
      </c>
      <c r="L48" s="78">
        <v>3025</v>
      </c>
      <c r="M48" s="79">
        <v>0.07886971999815406</v>
      </c>
      <c r="N48" s="78">
        <v>567</v>
      </c>
      <c r="O48" s="79">
        <v>0.017780453730837798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38826</v>
      </c>
      <c r="G49" s="79">
        <v>0.35877643430411316</v>
      </c>
      <c r="H49" s="78">
        <v>15672</v>
      </c>
      <c r="I49" s="79">
        <v>0.16896882012065875</v>
      </c>
      <c r="J49" s="78">
        <v>2484</v>
      </c>
      <c r="K49" s="79">
        <v>0.03233190759686589</v>
      </c>
      <c r="L49" s="78">
        <v>669</v>
      </c>
      <c r="M49" s="79">
        <v>0.01744259262107936</v>
      </c>
      <c r="N49" s="78">
        <v>397</v>
      </c>
      <c r="O49" s="79">
        <v>0.01244945349407867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368007</v>
      </c>
      <c r="G50" s="79">
        <v>3.4006140024456233</v>
      </c>
      <c r="H50" s="78">
        <v>286370</v>
      </c>
      <c r="I50" s="79">
        <v>3.0875192073732163</v>
      </c>
      <c r="J50" s="78">
        <v>281201</v>
      </c>
      <c r="K50" s="79">
        <v>3.6601307359687136</v>
      </c>
      <c r="L50" s="78">
        <v>136605</v>
      </c>
      <c r="M50" s="79">
        <v>3.5616522645777966</v>
      </c>
      <c r="N50" s="78">
        <v>135798</v>
      </c>
      <c r="O50" s="79">
        <v>4.258465706773036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4955172</v>
      </c>
      <c r="G51" s="79">
        <v>45.788877080399246</v>
      </c>
      <c r="H51" s="78">
        <v>4444606</v>
      </c>
      <c r="I51" s="79">
        <v>47.919846332389014</v>
      </c>
      <c r="J51" s="78">
        <v>1839259</v>
      </c>
      <c r="K51" s="79">
        <v>23.939916278061173</v>
      </c>
      <c r="L51" s="78">
        <v>876545</v>
      </c>
      <c r="M51" s="79">
        <v>22.853837591994033</v>
      </c>
      <c r="N51" s="78">
        <v>913658</v>
      </c>
      <c r="O51" s="79">
        <v>28.65124126068748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2798088</v>
      </c>
      <c r="G53" s="79">
        <v>25.85607674004861</v>
      </c>
      <c r="H53" s="78">
        <v>2485022</v>
      </c>
      <c r="I53" s="79">
        <v>26.79244737837415</v>
      </c>
      <c r="J53" s="78">
        <v>1363103</v>
      </c>
      <c r="K53" s="79">
        <v>17.74223842230704</v>
      </c>
      <c r="L53" s="78">
        <v>596789</v>
      </c>
      <c r="M53" s="79">
        <v>15.559861596025904</v>
      </c>
      <c r="N53" s="78">
        <v>717257</v>
      </c>
      <c r="O53" s="79">
        <v>22.492336687159657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1596907</v>
      </c>
      <c r="G54" s="79">
        <v>14.756415787752497</v>
      </c>
      <c r="H54" s="78">
        <v>1565746</v>
      </c>
      <c r="I54" s="79">
        <v>16.881205604175662</v>
      </c>
      <c r="J54" s="78">
        <v>324202</v>
      </c>
      <c r="K54" s="79">
        <v>4.219834584025408</v>
      </c>
      <c r="L54" s="78">
        <v>179096</v>
      </c>
      <c r="M54" s="79">
        <v>4.669504586046083</v>
      </c>
      <c r="N54" s="78">
        <v>145105</v>
      </c>
      <c r="O54" s="79">
        <v>4.550322290323137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780798</v>
      </c>
      <c r="G56" s="79">
        <v>7.215060071904985</v>
      </c>
      <c r="H56" s="78">
        <v>602687</v>
      </c>
      <c r="I56" s="79">
        <v>6.4979141967878675</v>
      </c>
      <c r="J56" s="78">
        <v>410328</v>
      </c>
      <c r="K56" s="79">
        <v>5.340856272305469</v>
      </c>
      <c r="L56" s="78">
        <v>323179</v>
      </c>
      <c r="M56" s="79">
        <v>8.426128012986258</v>
      </c>
      <c r="N56" s="78">
        <v>78672</v>
      </c>
      <c r="O56" s="79">
        <v>2.467061474272436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>
        <v>491386</v>
      </c>
      <c r="G57" s="79">
        <v>4.540712845695177</v>
      </c>
      <c r="H57" s="78">
        <v>491386</v>
      </c>
      <c r="I57" s="79">
        <v>5.2979142830404555</v>
      </c>
      <c r="J57" s="78">
        <v>478227</v>
      </c>
      <c r="K57" s="79">
        <v>6.224634128150718</v>
      </c>
      <c r="L57" s="78">
        <v>478227</v>
      </c>
      <c r="M57" s="79">
        <v>12.468637879523047</v>
      </c>
      <c r="N57" s="78" t="s">
        <v>306</v>
      </c>
      <c r="O57" s="79" t="s">
        <v>306</v>
      </c>
      <c r="P57" s="60">
        <v>32</v>
      </c>
    </row>
    <row r="58" spans="1:16" s="3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</row>
    <row r="59" spans="1:16" s="37" customFormat="1" ht="12">
      <c r="A59" s="86">
        <v>33</v>
      </c>
      <c r="B59" s="83"/>
      <c r="C59" s="87" t="s">
        <v>172</v>
      </c>
      <c r="D59" s="88">
        <v>18504595</v>
      </c>
      <c r="E59" s="89">
        <v>100</v>
      </c>
      <c r="F59" s="88">
        <v>10821781</v>
      </c>
      <c r="G59" s="89">
        <v>100</v>
      </c>
      <c r="H59" s="88">
        <v>9275084</v>
      </c>
      <c r="I59" s="89">
        <v>100</v>
      </c>
      <c r="J59" s="88">
        <v>7682813</v>
      </c>
      <c r="K59" s="89">
        <v>100</v>
      </c>
      <c r="L59" s="88">
        <v>3835439</v>
      </c>
      <c r="M59" s="89">
        <v>100</v>
      </c>
      <c r="N59" s="88">
        <v>3188895</v>
      </c>
      <c r="O59" s="89">
        <v>100</v>
      </c>
      <c r="P59" s="90">
        <v>33</v>
      </c>
    </row>
    <row r="60" spans="1:16" s="37" customFormat="1" ht="12">
      <c r="A60" s="91" t="s">
        <v>173</v>
      </c>
      <c r="B60" s="1"/>
      <c r="C60" s="92"/>
      <c r="D60" s="93"/>
      <c r="E60" s="94"/>
      <c r="F60" s="93"/>
      <c r="G60" s="94"/>
      <c r="H60" s="93"/>
      <c r="I60" s="94"/>
      <c r="J60" s="93"/>
      <c r="K60" s="94"/>
      <c r="L60" s="93"/>
      <c r="M60" s="94"/>
      <c r="N60" s="93"/>
      <c r="O60" s="94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6" s="37" customFormat="1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</row>
    <row r="63" spans="1:16" s="37" customFormat="1" ht="12">
      <c r="A63" s="6"/>
      <c r="B63" s="6"/>
      <c r="C63" s="5"/>
      <c r="D63" s="5"/>
      <c r="E63" s="40"/>
      <c r="F63" s="5"/>
      <c r="G63" s="45" t="s">
        <v>177</v>
      </c>
      <c r="H63" s="5" t="s">
        <v>129</v>
      </c>
      <c r="I63" s="42"/>
      <c r="J63" s="5"/>
      <c r="K63" s="81"/>
      <c r="L63" s="5"/>
      <c r="M63" s="81"/>
      <c r="N63" s="5"/>
      <c r="O63" s="81"/>
      <c r="P63" s="6"/>
    </row>
    <row r="64" spans="1:16" s="37" customFormat="1" ht="12">
      <c r="A64" s="6"/>
      <c r="B64" s="6"/>
      <c r="C64" s="5"/>
      <c r="D64" s="5"/>
      <c r="E64" s="40"/>
      <c r="F64" s="5"/>
      <c r="G64" s="45"/>
      <c r="H64" s="5"/>
      <c r="I64" s="81"/>
      <c r="J64" s="5"/>
      <c r="K64" s="81"/>
      <c r="L64" s="5"/>
      <c r="M64" s="81"/>
      <c r="N64" s="5"/>
      <c r="O64" s="81"/>
      <c r="P64" s="6"/>
    </row>
    <row r="65" spans="1:16" s="37" customFormat="1" ht="12">
      <c r="A65" s="6"/>
      <c r="B65" s="6"/>
      <c r="C65" s="5"/>
      <c r="D65" s="5"/>
      <c r="E65" s="40"/>
      <c r="F65" s="5"/>
      <c r="G65" s="81" t="s">
        <v>178</v>
      </c>
      <c r="H65" s="5" t="s">
        <v>179</v>
      </c>
      <c r="I65" s="81"/>
      <c r="J65" s="5"/>
      <c r="K65" s="81"/>
      <c r="L65" s="5"/>
      <c r="M65" s="81"/>
      <c r="N65" s="5"/>
      <c r="O65" s="81"/>
      <c r="P65" s="6"/>
    </row>
    <row r="66" spans="1:16" s="37" customFormat="1" ht="12">
      <c r="A66" s="6"/>
      <c r="B66" s="6"/>
      <c r="C66" s="5"/>
      <c r="D66" s="5"/>
      <c r="E66" s="40"/>
      <c r="F66" s="5"/>
      <c r="G66" s="81"/>
      <c r="H66" s="5"/>
      <c r="I66" s="81"/>
      <c r="J66" s="5"/>
      <c r="K66" s="81"/>
      <c r="L66" s="5"/>
      <c r="M66" s="81"/>
      <c r="N66" s="5"/>
      <c r="O66" s="81"/>
      <c r="P66" s="6"/>
    </row>
    <row r="67" spans="1:20" ht="12.75" thickBot="1">
      <c r="A67" s="46"/>
      <c r="B67" s="46"/>
      <c r="C67" s="21"/>
      <c r="D67" s="21"/>
      <c r="E67" s="47"/>
      <c r="F67" s="21"/>
      <c r="G67" s="48"/>
      <c r="H67" s="21"/>
      <c r="I67" s="48"/>
      <c r="J67" s="21"/>
      <c r="K67" s="48"/>
      <c r="L67" s="21"/>
      <c r="M67" s="48"/>
      <c r="N67" s="21"/>
      <c r="O67" s="48"/>
      <c r="P67" s="46"/>
      <c r="Q67" s="37"/>
      <c r="R67" s="37"/>
      <c r="S67" s="37"/>
      <c r="T67" s="37"/>
    </row>
    <row r="68" spans="1:17" ht="12">
      <c r="A68" s="50"/>
      <c r="B68" s="189" t="s">
        <v>102</v>
      </c>
      <c r="C68" s="190"/>
      <c r="D68" s="166" t="s">
        <v>135</v>
      </c>
      <c r="E68" s="167"/>
      <c r="F68" s="57"/>
      <c r="G68" s="64" t="s">
        <v>132</v>
      </c>
      <c r="H68" s="55" t="s">
        <v>133</v>
      </c>
      <c r="I68" s="56"/>
      <c r="J68" s="57" t="s">
        <v>134</v>
      </c>
      <c r="K68" s="58"/>
      <c r="L68" s="57"/>
      <c r="M68" s="58"/>
      <c r="N68" s="59"/>
      <c r="O68" s="58"/>
      <c r="P68" s="60"/>
      <c r="Q68" s="97"/>
    </row>
    <row r="69" spans="1:17" ht="12">
      <c r="A69" s="186" t="s">
        <v>307</v>
      </c>
      <c r="B69" s="161"/>
      <c r="C69" s="187"/>
      <c r="D69" s="168"/>
      <c r="E69" s="169"/>
      <c r="F69" s="182" t="s">
        <v>136</v>
      </c>
      <c r="G69" s="183"/>
      <c r="H69" s="172" t="s">
        <v>322</v>
      </c>
      <c r="I69" s="173"/>
      <c r="J69" s="182" t="s">
        <v>136</v>
      </c>
      <c r="K69" s="183"/>
      <c r="L69" s="175" t="s">
        <v>137</v>
      </c>
      <c r="M69" s="176"/>
      <c r="N69" s="176"/>
      <c r="O69" s="177"/>
      <c r="P69" s="160" t="s">
        <v>307</v>
      </c>
      <c r="Q69" s="97"/>
    </row>
    <row r="70" spans="1:17" ht="12">
      <c r="A70" s="169"/>
      <c r="B70" s="161"/>
      <c r="C70" s="187"/>
      <c r="D70" s="170"/>
      <c r="E70" s="171"/>
      <c r="F70" s="184"/>
      <c r="G70" s="174"/>
      <c r="H70" s="174"/>
      <c r="I70" s="171"/>
      <c r="J70" s="184"/>
      <c r="K70" s="174"/>
      <c r="L70" s="178" t="s">
        <v>139</v>
      </c>
      <c r="M70" s="179"/>
      <c r="N70" s="178" t="s">
        <v>140</v>
      </c>
      <c r="O70" s="179"/>
      <c r="P70" s="161"/>
      <c r="Q70" s="97"/>
    </row>
    <row r="71" spans="1:18" ht="14.25" thickBot="1">
      <c r="A71" s="65"/>
      <c r="B71" s="191"/>
      <c r="C71" s="188"/>
      <c r="D71" s="66" t="s">
        <v>141</v>
      </c>
      <c r="E71" s="67" t="s">
        <v>298</v>
      </c>
      <c r="F71" s="66" t="s">
        <v>141</v>
      </c>
      <c r="G71" s="48" t="s">
        <v>298</v>
      </c>
      <c r="H71" s="68" t="s">
        <v>141</v>
      </c>
      <c r="I71" s="67" t="s">
        <v>298</v>
      </c>
      <c r="J71" s="66" t="s">
        <v>141</v>
      </c>
      <c r="K71" s="67" t="s">
        <v>298</v>
      </c>
      <c r="L71" s="66" t="s">
        <v>141</v>
      </c>
      <c r="M71" s="67" t="s">
        <v>298</v>
      </c>
      <c r="N71" s="66" t="s">
        <v>141</v>
      </c>
      <c r="O71" s="67" t="s">
        <v>298</v>
      </c>
      <c r="P71" s="69"/>
      <c r="Q71" s="70"/>
      <c r="R71" s="22"/>
    </row>
    <row r="72" spans="1:18" ht="12">
      <c r="A72" s="50"/>
      <c r="C72" s="98"/>
      <c r="D72" s="22"/>
      <c r="E72" s="71"/>
      <c r="F72" s="22"/>
      <c r="G72" s="71"/>
      <c r="H72" s="22"/>
      <c r="I72" s="71"/>
      <c r="J72" s="22"/>
      <c r="K72" s="71"/>
      <c r="L72" s="22"/>
      <c r="M72" s="71"/>
      <c r="N72" s="22"/>
      <c r="O72" s="99"/>
      <c r="P72" s="51"/>
      <c r="Q72" s="49"/>
      <c r="R72" s="22"/>
    </row>
    <row r="73" spans="1:18" ht="12">
      <c r="A73" s="50">
        <v>34</v>
      </c>
      <c r="C73" s="98" t="s">
        <v>180</v>
      </c>
      <c r="D73" s="78">
        <v>3954044</v>
      </c>
      <c r="E73" s="79">
        <v>84.11179128255014</v>
      </c>
      <c r="F73" s="78">
        <v>2752713</v>
      </c>
      <c r="G73" s="79">
        <v>83.80074956672048</v>
      </c>
      <c r="H73" s="78">
        <v>1746005</v>
      </c>
      <c r="I73" s="79">
        <v>81.49446226644505</v>
      </c>
      <c r="J73" s="78">
        <v>1201330</v>
      </c>
      <c r="K73" s="79">
        <v>84.83339865334844</v>
      </c>
      <c r="L73" s="78">
        <v>807435</v>
      </c>
      <c r="M73" s="79">
        <v>82.52243615621963</v>
      </c>
      <c r="N73" s="78">
        <v>352430</v>
      </c>
      <c r="O73" s="79">
        <v>91.06247739134929</v>
      </c>
      <c r="P73" s="60">
        <v>34</v>
      </c>
      <c r="Q73" s="61"/>
      <c r="R73" s="22"/>
    </row>
    <row r="74" spans="1:18" ht="12">
      <c r="A74" s="50">
        <v>35</v>
      </c>
      <c r="C74" s="98" t="s">
        <v>181</v>
      </c>
      <c r="D74" s="78">
        <v>29167</v>
      </c>
      <c r="E74" s="79">
        <v>0.6204505099938544</v>
      </c>
      <c r="F74" s="78">
        <v>20466</v>
      </c>
      <c r="G74" s="79">
        <v>0.6230457518210222</v>
      </c>
      <c r="H74" s="78">
        <v>16960</v>
      </c>
      <c r="I74" s="79">
        <v>0.7916048808788682</v>
      </c>
      <c r="J74" s="78">
        <v>8701</v>
      </c>
      <c r="K74" s="79">
        <v>0.6144318394469337</v>
      </c>
      <c r="L74" s="78">
        <v>8758</v>
      </c>
      <c r="M74" s="79">
        <v>0.8950955753171109</v>
      </c>
      <c r="N74" s="78">
        <v>-56</v>
      </c>
      <c r="O74" s="100">
        <v>-0.014469536458064182</v>
      </c>
      <c r="P74" s="60">
        <v>35</v>
      </c>
      <c r="Q74" s="62"/>
      <c r="R74" s="22"/>
    </row>
    <row r="75" spans="1:18" ht="12">
      <c r="A75" s="50"/>
      <c r="C75" s="98" t="s">
        <v>147</v>
      </c>
      <c r="E75" s="79"/>
      <c r="G75" s="79"/>
      <c r="I75" s="79"/>
      <c r="K75" s="79"/>
      <c r="M75" s="79"/>
      <c r="O75" s="79"/>
      <c r="P75" s="60"/>
      <c r="Q75" s="61"/>
      <c r="R75" s="22"/>
    </row>
    <row r="76" spans="1:18" ht="12">
      <c r="A76" s="50">
        <v>36</v>
      </c>
      <c r="C76" s="98" t="s">
        <v>182</v>
      </c>
      <c r="D76" s="78">
        <v>37197</v>
      </c>
      <c r="E76" s="79">
        <v>0.7912674467803135</v>
      </c>
      <c r="F76" s="78">
        <v>27613</v>
      </c>
      <c r="G76" s="79">
        <v>0.8406216331981767</v>
      </c>
      <c r="H76" s="78">
        <v>23998</v>
      </c>
      <c r="I76" s="79">
        <v>1.1201022365171625</v>
      </c>
      <c r="J76" s="78">
        <v>9583</v>
      </c>
      <c r="K76" s="79">
        <v>0.6767153565590123</v>
      </c>
      <c r="L76" s="78">
        <v>9583</v>
      </c>
      <c r="M76" s="79">
        <v>0.9794132105804835</v>
      </c>
      <c r="N76" s="78" t="s">
        <v>306</v>
      </c>
      <c r="O76" s="79" t="s">
        <v>306</v>
      </c>
      <c r="P76" s="60">
        <v>36</v>
      </c>
      <c r="Q76" s="70"/>
      <c r="R76" s="22"/>
    </row>
    <row r="77" spans="1:18" ht="12">
      <c r="A77" s="50">
        <v>37</v>
      </c>
      <c r="C77" s="98" t="s">
        <v>183</v>
      </c>
      <c r="D77" s="78">
        <v>8029</v>
      </c>
      <c r="E77" s="79">
        <v>0.1707956644406575</v>
      </c>
      <c r="F77" s="78">
        <v>7147</v>
      </c>
      <c r="G77" s="79">
        <v>0.21757588137715456</v>
      </c>
      <c r="H77" s="78">
        <v>7037</v>
      </c>
      <c r="I77" s="79">
        <v>0.3284506808222049</v>
      </c>
      <c r="J77" s="78">
        <v>881</v>
      </c>
      <c r="K77" s="79">
        <v>0.062212900879525176</v>
      </c>
      <c r="L77" s="78">
        <v>824</v>
      </c>
      <c r="M77" s="79">
        <v>0.08421543206911389</v>
      </c>
      <c r="N77" s="78">
        <v>56</v>
      </c>
      <c r="O77" s="79">
        <v>0.014469536458064182</v>
      </c>
      <c r="P77" s="60">
        <v>37</v>
      </c>
      <c r="Q77" s="101"/>
      <c r="R77" s="22"/>
    </row>
    <row r="78" spans="1:18" ht="12">
      <c r="A78" s="50">
        <v>38</v>
      </c>
      <c r="C78" s="98" t="s">
        <v>184</v>
      </c>
      <c r="D78" s="78">
        <v>22532</v>
      </c>
      <c r="E78" s="79">
        <v>0.4793084956005598</v>
      </c>
      <c r="F78" s="78">
        <v>16090</v>
      </c>
      <c r="G78" s="79">
        <v>0.48982733053846605</v>
      </c>
      <c r="H78" s="78">
        <v>4857</v>
      </c>
      <c r="I78" s="79">
        <v>0.22669958174697302</v>
      </c>
      <c r="J78" s="78">
        <v>6441</v>
      </c>
      <c r="K78" s="79">
        <v>0.4548391538763015</v>
      </c>
      <c r="L78" s="78">
        <v>3128</v>
      </c>
      <c r="M78" s="79">
        <v>0.31969159164100514</v>
      </c>
      <c r="N78" s="78">
        <v>2816</v>
      </c>
      <c r="O78" s="79">
        <v>0.7276109761769418</v>
      </c>
      <c r="P78" s="60">
        <v>38</v>
      </c>
      <c r="Q78" s="22"/>
      <c r="R78" s="22"/>
    </row>
    <row r="79" spans="1:18" ht="12">
      <c r="A79" s="50">
        <v>39</v>
      </c>
      <c r="C79" s="98" t="s">
        <v>185</v>
      </c>
      <c r="D79" s="78">
        <v>189752</v>
      </c>
      <c r="E79" s="79">
        <v>4.0364701605360125</v>
      </c>
      <c r="F79" s="78">
        <v>84044</v>
      </c>
      <c r="G79" s="79">
        <v>2.5585486741935886</v>
      </c>
      <c r="H79" s="78">
        <v>76747</v>
      </c>
      <c r="I79" s="79">
        <v>3.582152110425147</v>
      </c>
      <c r="J79" s="78">
        <v>105707</v>
      </c>
      <c r="K79" s="79">
        <v>7.464630094519827</v>
      </c>
      <c r="L79" s="78">
        <v>102592</v>
      </c>
      <c r="M79" s="79">
        <v>10.485230105381714</v>
      </c>
      <c r="N79" s="78">
        <v>3114</v>
      </c>
      <c r="O79" s="79">
        <v>0.8046095809002118</v>
      </c>
      <c r="P79" s="60">
        <v>39</v>
      </c>
      <c r="Q79" s="22"/>
      <c r="R79" s="22"/>
    </row>
    <row r="80" spans="1:18" ht="12">
      <c r="A80" s="50">
        <v>40</v>
      </c>
      <c r="C80" s="98" t="s">
        <v>186</v>
      </c>
      <c r="D80" s="78">
        <v>505444</v>
      </c>
      <c r="E80" s="79">
        <v>10.751979551319428</v>
      </c>
      <c r="F80" s="78">
        <v>411518</v>
      </c>
      <c r="G80" s="79">
        <v>12.527828676726443</v>
      </c>
      <c r="H80" s="78">
        <v>297914</v>
      </c>
      <c r="I80" s="79">
        <v>13.905081160503958</v>
      </c>
      <c r="J80" s="78">
        <v>93926</v>
      </c>
      <c r="K80" s="79">
        <v>6.632700258808493</v>
      </c>
      <c r="L80" s="78">
        <v>56530</v>
      </c>
      <c r="M80" s="79">
        <v>5.777546571440544</v>
      </c>
      <c r="N80" s="78">
        <v>28716</v>
      </c>
      <c r="O80" s="79">
        <v>7.419771588031626</v>
      </c>
      <c r="P80" s="60">
        <v>40</v>
      </c>
      <c r="Q80" s="22"/>
      <c r="R80" s="22"/>
    </row>
    <row r="81" spans="1:18" ht="12">
      <c r="A81" s="50"/>
      <c r="C81" s="98"/>
      <c r="E81" s="79"/>
      <c r="G81" s="79"/>
      <c r="I81" s="79"/>
      <c r="K81" s="79"/>
      <c r="M81" s="79"/>
      <c r="O81" s="79"/>
      <c r="P81" s="60"/>
      <c r="Q81" s="22"/>
      <c r="R81" s="22"/>
    </row>
    <row r="82" spans="1:16" ht="12">
      <c r="A82" s="86">
        <v>41</v>
      </c>
      <c r="B82" s="102"/>
      <c r="C82" s="103" t="s">
        <v>120</v>
      </c>
      <c r="D82" s="88">
        <v>4700939</v>
      </c>
      <c r="E82" s="89">
        <v>100</v>
      </c>
      <c r="F82" s="88">
        <v>3284831</v>
      </c>
      <c r="G82" s="89">
        <v>100</v>
      </c>
      <c r="H82" s="88">
        <v>2142483</v>
      </c>
      <c r="I82" s="89">
        <v>100</v>
      </c>
      <c r="J82" s="88">
        <v>1416105</v>
      </c>
      <c r="K82" s="89">
        <v>100</v>
      </c>
      <c r="L82" s="88">
        <v>978443</v>
      </c>
      <c r="M82" s="89">
        <v>100</v>
      </c>
      <c r="N82" s="88">
        <v>387020</v>
      </c>
      <c r="O82" s="89">
        <v>100</v>
      </c>
      <c r="P82" s="90">
        <v>41</v>
      </c>
    </row>
    <row r="83" spans="1:16" ht="12">
      <c r="A83" s="86"/>
      <c r="B83" s="102"/>
      <c r="C83" s="103"/>
      <c r="D83" s="78"/>
      <c r="E83" s="79"/>
      <c r="F83" s="78"/>
      <c r="G83" s="79"/>
      <c r="H83" s="78"/>
      <c r="I83" s="79"/>
      <c r="J83" s="78"/>
      <c r="K83" s="79"/>
      <c r="L83" s="78"/>
      <c r="M83" s="79"/>
      <c r="N83" s="78"/>
      <c r="O83" s="79"/>
      <c r="P83" s="90"/>
    </row>
    <row r="84" spans="1:16" ht="12">
      <c r="A84" s="50">
        <v>42</v>
      </c>
      <c r="C84" s="98" t="s">
        <v>187</v>
      </c>
      <c r="D84" s="78">
        <v>1708020</v>
      </c>
      <c r="E84" s="79">
        <v>36.3335920759661</v>
      </c>
      <c r="F84" s="78">
        <v>1354405</v>
      </c>
      <c r="G84" s="79">
        <v>41.232106004844695</v>
      </c>
      <c r="H84" s="78">
        <v>743857</v>
      </c>
      <c r="I84" s="79">
        <v>34.71938867192878</v>
      </c>
      <c r="J84" s="78">
        <v>353614</v>
      </c>
      <c r="K84" s="79">
        <v>24.97088845812987</v>
      </c>
      <c r="L84" s="78">
        <v>239219</v>
      </c>
      <c r="M84" s="79">
        <v>24.448945927356014</v>
      </c>
      <c r="N84" s="78">
        <v>107963</v>
      </c>
      <c r="O84" s="79">
        <v>27.895974368249703</v>
      </c>
      <c r="P84" s="60">
        <v>42</v>
      </c>
    </row>
    <row r="85" spans="1:16" ht="12">
      <c r="A85" s="50"/>
      <c r="C85" s="98" t="s">
        <v>106</v>
      </c>
      <c r="E85" s="79"/>
      <c r="G85" s="79"/>
      <c r="I85" s="79"/>
      <c r="K85" s="79"/>
      <c r="M85" s="79"/>
      <c r="O85" s="79"/>
      <c r="P85" s="60"/>
    </row>
    <row r="86" spans="1:20" s="37" customFormat="1" ht="12">
      <c r="A86" s="50">
        <v>43</v>
      </c>
      <c r="B86" s="6"/>
      <c r="C86" s="98" t="s">
        <v>188</v>
      </c>
      <c r="D86" s="78">
        <v>1039593</v>
      </c>
      <c r="E86" s="79">
        <v>22.114581788872393</v>
      </c>
      <c r="F86" s="78">
        <v>870165</v>
      </c>
      <c r="G86" s="79">
        <v>26.490403920323452</v>
      </c>
      <c r="H86" s="78">
        <v>339053</v>
      </c>
      <c r="I86" s="79">
        <v>15.825236419612198</v>
      </c>
      <c r="J86" s="78">
        <v>169427</v>
      </c>
      <c r="K86" s="79">
        <v>11.964296432821012</v>
      </c>
      <c r="L86" s="78">
        <v>134501</v>
      </c>
      <c r="M86" s="79">
        <v>13.746431830980445</v>
      </c>
      <c r="N86" s="78">
        <v>32658</v>
      </c>
      <c r="O86" s="79">
        <v>8.438323600847502</v>
      </c>
      <c r="P86" s="60">
        <v>43</v>
      </c>
      <c r="Q86" s="5"/>
      <c r="R86" s="5"/>
      <c r="S86" s="5"/>
      <c r="T86" s="5"/>
    </row>
    <row r="87" spans="1:16" s="37" customFormat="1" ht="12">
      <c r="A87" s="50">
        <v>44</v>
      </c>
      <c r="B87" s="6"/>
      <c r="C87" s="98" t="s">
        <v>189</v>
      </c>
      <c r="D87" s="78">
        <v>668426</v>
      </c>
      <c r="E87" s="79">
        <v>14.218989014747905</v>
      </c>
      <c r="F87" s="78">
        <v>484239</v>
      </c>
      <c r="G87" s="79">
        <v>14.74167164155477</v>
      </c>
      <c r="H87" s="78">
        <v>404803</v>
      </c>
      <c r="I87" s="79">
        <v>18.894105577500497</v>
      </c>
      <c r="J87" s="78">
        <v>184186</v>
      </c>
      <c r="K87" s="79">
        <v>13.006521409076305</v>
      </c>
      <c r="L87" s="78">
        <v>104718</v>
      </c>
      <c r="M87" s="79">
        <v>10.702514096375568</v>
      </c>
      <c r="N87" s="78">
        <v>75304</v>
      </c>
      <c r="O87" s="79">
        <v>19.457392382822594</v>
      </c>
      <c r="P87" s="60">
        <v>44</v>
      </c>
    </row>
    <row r="88" spans="1:20" ht="12">
      <c r="A88" s="50">
        <v>45</v>
      </c>
      <c r="C88" s="98" t="s">
        <v>190</v>
      </c>
      <c r="D88" s="78">
        <v>1278116</v>
      </c>
      <c r="E88" s="79">
        <v>27.188525526495877</v>
      </c>
      <c r="F88" s="78">
        <v>851102</v>
      </c>
      <c r="G88" s="79">
        <v>25.91006965046299</v>
      </c>
      <c r="H88" s="78">
        <v>710367</v>
      </c>
      <c r="I88" s="79">
        <v>33.156249081089555</v>
      </c>
      <c r="J88" s="78">
        <v>427013</v>
      </c>
      <c r="K88" s="79">
        <v>30.15404931131519</v>
      </c>
      <c r="L88" s="78">
        <v>374611</v>
      </c>
      <c r="M88" s="79">
        <v>38.2864408044209</v>
      </c>
      <c r="N88" s="78">
        <v>40616</v>
      </c>
      <c r="O88" s="79">
        <v>10.494548085370266</v>
      </c>
      <c r="P88" s="60">
        <v>45</v>
      </c>
      <c r="Q88" s="37"/>
      <c r="R88" s="37"/>
      <c r="S88" s="37"/>
      <c r="T88" s="37"/>
    </row>
    <row r="89" spans="1:16" ht="12">
      <c r="A89" s="50"/>
      <c r="C89" s="98" t="s">
        <v>147</v>
      </c>
      <c r="E89" s="79"/>
      <c r="G89" s="79"/>
      <c r="I89" s="79"/>
      <c r="K89" s="79"/>
      <c r="M89" s="79"/>
      <c r="O89" s="79"/>
      <c r="P89" s="60"/>
    </row>
    <row r="90" spans="1:16" ht="12">
      <c r="A90" s="50">
        <v>46</v>
      </c>
      <c r="C90" s="98" t="s">
        <v>191</v>
      </c>
      <c r="D90" s="78">
        <v>1047266</v>
      </c>
      <c r="E90" s="79">
        <v>22.277804498207697</v>
      </c>
      <c r="F90" s="78">
        <v>695105</v>
      </c>
      <c r="G90" s="79">
        <v>21.161058209691763</v>
      </c>
      <c r="H90" s="78">
        <v>579592</v>
      </c>
      <c r="I90" s="79">
        <v>27.052350006977885</v>
      </c>
      <c r="J90" s="78">
        <v>352160</v>
      </c>
      <c r="K90" s="79">
        <v>24.86821245599726</v>
      </c>
      <c r="L90" s="78">
        <v>309825</v>
      </c>
      <c r="M90" s="79">
        <v>31.66510466118108</v>
      </c>
      <c r="N90" s="78">
        <v>32707</v>
      </c>
      <c r="O90" s="79">
        <v>8.450984445248308</v>
      </c>
      <c r="P90" s="60">
        <v>46</v>
      </c>
    </row>
    <row r="91" spans="1:16" ht="12">
      <c r="A91" s="50">
        <v>47</v>
      </c>
      <c r="C91" s="98" t="s">
        <v>192</v>
      </c>
      <c r="D91" s="78">
        <v>230850</v>
      </c>
      <c r="E91" s="79">
        <v>4.910721028288179</v>
      </c>
      <c r="F91" s="78">
        <v>155997</v>
      </c>
      <c r="G91" s="79">
        <v>4.74901144077123</v>
      </c>
      <c r="H91" s="78">
        <v>130775</v>
      </c>
      <c r="I91" s="79">
        <v>6.103899074111673</v>
      </c>
      <c r="J91" s="78">
        <v>74852</v>
      </c>
      <c r="K91" s="79">
        <v>5.285766239085379</v>
      </c>
      <c r="L91" s="78">
        <v>64786</v>
      </c>
      <c r="M91" s="79">
        <v>6.621336143239821</v>
      </c>
      <c r="N91" s="78">
        <v>7908</v>
      </c>
      <c r="O91" s="79">
        <v>2.043305255542349</v>
      </c>
      <c r="P91" s="60">
        <v>47</v>
      </c>
    </row>
    <row r="92" spans="1:16" ht="12">
      <c r="A92" s="50">
        <v>48</v>
      </c>
      <c r="C92" s="98" t="s">
        <v>193</v>
      </c>
      <c r="D92" s="78">
        <v>87257</v>
      </c>
      <c r="E92" s="79">
        <v>1.8561610776059847</v>
      </c>
      <c r="F92" s="78">
        <v>38649</v>
      </c>
      <c r="G92" s="79">
        <v>1.1765902111859028</v>
      </c>
      <c r="H92" s="78">
        <v>38649</v>
      </c>
      <c r="I92" s="79">
        <v>1.803934967045246</v>
      </c>
      <c r="J92" s="78">
        <v>48607</v>
      </c>
      <c r="K92" s="79">
        <v>3.432443215721998</v>
      </c>
      <c r="L92" s="78">
        <v>48607</v>
      </c>
      <c r="M92" s="79">
        <v>4.967790663329391</v>
      </c>
      <c r="N92" s="78" t="s">
        <v>306</v>
      </c>
      <c r="O92" s="79" t="s">
        <v>306</v>
      </c>
      <c r="P92" s="60">
        <v>48</v>
      </c>
    </row>
    <row r="93" spans="1:16" ht="12">
      <c r="A93" s="50">
        <v>49</v>
      </c>
      <c r="C93" s="98" t="s">
        <v>194</v>
      </c>
      <c r="D93" s="78">
        <v>980196</v>
      </c>
      <c r="E93" s="79">
        <v>20.851068265297634</v>
      </c>
      <c r="F93" s="78">
        <v>475911</v>
      </c>
      <c r="G93" s="79">
        <v>14.488142616773892</v>
      </c>
      <c r="H93" s="78">
        <v>392307</v>
      </c>
      <c r="I93" s="79">
        <v>18.31085707564541</v>
      </c>
      <c r="J93" s="78">
        <v>504284</v>
      </c>
      <c r="K93" s="79">
        <v>35.61063621694719</v>
      </c>
      <c r="L93" s="78">
        <v>154426</v>
      </c>
      <c r="M93" s="79">
        <v>15.782830476583715</v>
      </c>
      <c r="N93" s="78">
        <v>93155</v>
      </c>
      <c r="O93" s="79">
        <v>24.06981551341016</v>
      </c>
      <c r="P93" s="60">
        <v>49</v>
      </c>
    </row>
    <row r="94" spans="1:16" ht="12">
      <c r="A94" s="50"/>
      <c r="C94" s="98" t="s">
        <v>147</v>
      </c>
      <c r="E94" s="79"/>
      <c r="G94" s="79"/>
      <c r="I94" s="79"/>
      <c r="K94" s="79"/>
      <c r="M94" s="79"/>
      <c r="O94" s="79"/>
      <c r="P94" s="60"/>
    </row>
    <row r="95" spans="1:16" ht="12">
      <c r="A95" s="50">
        <v>50</v>
      </c>
      <c r="C95" s="98" t="s">
        <v>195</v>
      </c>
      <c r="E95" s="79"/>
      <c r="G95" s="79"/>
      <c r="I95" s="79"/>
      <c r="K95" s="79"/>
      <c r="M95" s="79"/>
      <c r="O95" s="79"/>
      <c r="P95" s="60"/>
    </row>
    <row r="96" spans="1:16" ht="12">
      <c r="A96" s="50"/>
      <c r="C96" s="98" t="s">
        <v>196</v>
      </c>
      <c r="D96" s="78">
        <v>977957</v>
      </c>
      <c r="E96" s="79">
        <v>20.80343948304796</v>
      </c>
      <c r="F96" s="78">
        <v>474787</v>
      </c>
      <c r="G96" s="79">
        <v>14.453924722459085</v>
      </c>
      <c r="H96" s="78">
        <v>391524</v>
      </c>
      <c r="I96" s="79">
        <v>18.274310694647287</v>
      </c>
      <c r="J96" s="78">
        <v>503170</v>
      </c>
      <c r="K96" s="79">
        <v>35.531969733882725</v>
      </c>
      <c r="L96" s="78">
        <v>153445</v>
      </c>
      <c r="M96" s="79">
        <v>15.682569143015996</v>
      </c>
      <c r="N96" s="78">
        <v>93021</v>
      </c>
      <c r="O96" s="79">
        <v>24.03519197974265</v>
      </c>
      <c r="P96" s="60">
        <v>50</v>
      </c>
    </row>
    <row r="97" spans="1:16" ht="12">
      <c r="A97" s="50">
        <v>51</v>
      </c>
      <c r="C97" s="98" t="s">
        <v>197</v>
      </c>
      <c r="E97" s="79"/>
      <c r="G97" s="79"/>
      <c r="I97" s="79"/>
      <c r="K97" s="79"/>
      <c r="M97" s="79"/>
      <c r="O97" s="79"/>
      <c r="P97" s="60"/>
    </row>
    <row r="98" spans="1:16" ht="12">
      <c r="A98" s="50"/>
      <c r="C98" s="98" t="s">
        <v>198</v>
      </c>
      <c r="D98" s="78">
        <v>2238</v>
      </c>
      <c r="E98" s="79">
        <v>0.0476075099038724</v>
      </c>
      <c r="F98" s="78">
        <v>1124</v>
      </c>
      <c r="G98" s="79">
        <v>0.03421789431480646</v>
      </c>
      <c r="H98" s="78">
        <v>782</v>
      </c>
      <c r="I98" s="79">
        <v>0.036499706182032715</v>
      </c>
      <c r="J98" s="78">
        <v>1114</v>
      </c>
      <c r="K98" s="79">
        <v>0.07866648306446203</v>
      </c>
      <c r="L98" s="78">
        <v>980</v>
      </c>
      <c r="M98" s="79">
        <v>0.10015913037346069</v>
      </c>
      <c r="N98" s="78">
        <v>134</v>
      </c>
      <c r="O98" s="79">
        <v>0.034623533667510725</v>
      </c>
      <c r="P98" s="60">
        <v>51</v>
      </c>
    </row>
    <row r="99" spans="1:16" ht="12">
      <c r="A99" s="50">
        <v>52</v>
      </c>
      <c r="C99" s="98" t="s">
        <v>199</v>
      </c>
      <c r="D99" s="78">
        <v>738485</v>
      </c>
      <c r="E99" s="79">
        <v>15.709308289258805</v>
      </c>
      <c r="F99" s="78">
        <v>432147</v>
      </c>
      <c r="G99" s="79">
        <v>13.155836632082442</v>
      </c>
      <c r="H99" s="78">
        <v>289566</v>
      </c>
      <c r="I99" s="79">
        <v>13.515439795788344</v>
      </c>
      <c r="J99" s="78">
        <v>306337</v>
      </c>
      <c r="K99" s="79">
        <v>21.632364831703864</v>
      </c>
      <c r="L99" s="78">
        <v>199479</v>
      </c>
      <c r="M99" s="79">
        <v>20.387390987517925</v>
      </c>
      <c r="N99" s="78">
        <v>91175</v>
      </c>
      <c r="O99" s="79">
        <v>23.558214045785746</v>
      </c>
      <c r="P99" s="60">
        <v>52</v>
      </c>
    </row>
    <row r="100" spans="1:16" ht="12">
      <c r="A100" s="50">
        <v>53</v>
      </c>
      <c r="C100" s="98" t="s">
        <v>200</v>
      </c>
      <c r="D100" s="78">
        <v>42116</v>
      </c>
      <c r="E100" s="79">
        <v>0.8959061157781456</v>
      </c>
      <c r="F100" s="78">
        <v>36330</v>
      </c>
      <c r="G100" s="79">
        <v>1.1059929719367603</v>
      </c>
      <c r="H100" s="78">
        <v>33079</v>
      </c>
      <c r="I100" s="79">
        <v>1.5439562414264196</v>
      </c>
      <c r="J100" s="78">
        <v>5786</v>
      </c>
      <c r="K100" s="79">
        <v>0.4085855215538396</v>
      </c>
      <c r="L100" s="78">
        <v>5684</v>
      </c>
      <c r="M100" s="79">
        <v>0.580922956166072</v>
      </c>
      <c r="N100" s="78">
        <v>52</v>
      </c>
      <c r="O100" s="79">
        <v>0.013435998139631027</v>
      </c>
      <c r="P100" s="60">
        <v>53</v>
      </c>
    </row>
    <row r="101" spans="1:16" ht="12">
      <c r="A101" s="50">
        <v>54</v>
      </c>
      <c r="C101" s="98" t="s">
        <v>201</v>
      </c>
      <c r="E101" s="79"/>
      <c r="G101" s="79"/>
      <c r="I101" s="79"/>
      <c r="K101" s="79"/>
      <c r="M101" s="79"/>
      <c r="O101" s="79"/>
      <c r="P101" s="60"/>
    </row>
    <row r="102" spans="1:16" ht="12">
      <c r="A102" s="50"/>
      <c r="C102" s="98" t="s">
        <v>202</v>
      </c>
      <c r="D102" s="78">
        <v>6840</v>
      </c>
      <c r="E102" s="79">
        <v>0.14550284528261268</v>
      </c>
      <c r="F102" s="78">
        <v>2126</v>
      </c>
      <c r="G102" s="79">
        <v>0.06472174671999868</v>
      </c>
      <c r="H102" s="78">
        <v>1870</v>
      </c>
      <c r="I102" s="79">
        <v>0.08728190608746954</v>
      </c>
      <c r="J102" s="78">
        <v>4713</v>
      </c>
      <c r="K102" s="79">
        <v>0.33281430402406603</v>
      </c>
      <c r="L102" s="78">
        <v>732</v>
      </c>
      <c r="M102" s="79">
        <v>0.07481273819731962</v>
      </c>
      <c r="N102" s="78">
        <v>9</v>
      </c>
      <c r="O102" s="79">
        <v>0.002325461216474601</v>
      </c>
      <c r="P102" s="60">
        <v>54</v>
      </c>
    </row>
    <row r="103" spans="1:16" ht="12">
      <c r="A103" s="50">
        <v>55</v>
      </c>
      <c r="C103" s="98" t="s">
        <v>203</v>
      </c>
      <c r="D103" s="78">
        <v>146540</v>
      </c>
      <c r="E103" s="79">
        <v>3.117249553759366</v>
      </c>
      <c r="F103" s="78">
        <v>131985</v>
      </c>
      <c r="G103" s="79">
        <v>4.018014929839618</v>
      </c>
      <c r="H103" s="78">
        <v>126981</v>
      </c>
      <c r="I103" s="79">
        <v>5.926814821867898</v>
      </c>
      <c r="J103" s="78">
        <v>14555</v>
      </c>
      <c r="K103" s="79">
        <v>1.0278192648144029</v>
      </c>
      <c r="L103" s="78">
        <v>8991</v>
      </c>
      <c r="M103" s="79">
        <v>0.9189089195793725</v>
      </c>
      <c r="N103" s="78">
        <v>5209</v>
      </c>
      <c r="O103" s="79">
        <v>1.3459252751795774</v>
      </c>
      <c r="P103" s="60">
        <v>55</v>
      </c>
    </row>
    <row r="104" spans="1:16" ht="12">
      <c r="A104" s="50">
        <v>56</v>
      </c>
      <c r="C104" s="98" t="s">
        <v>204</v>
      </c>
      <c r="E104" s="79"/>
      <c r="G104" s="79"/>
      <c r="I104" s="79"/>
      <c r="K104" s="79"/>
      <c r="M104" s="79"/>
      <c r="O104" s="79"/>
      <c r="P104" s="60"/>
    </row>
    <row r="105" spans="1:16" ht="12">
      <c r="A105" s="50"/>
      <c r="C105" s="98" t="s">
        <v>205</v>
      </c>
      <c r="D105" s="78">
        <v>21254</v>
      </c>
      <c r="E105" s="79">
        <v>0.4521224376661769</v>
      </c>
      <c r="F105" s="78">
        <v>18336</v>
      </c>
      <c r="G105" s="79">
        <v>0.5582022332351345</v>
      </c>
      <c r="H105" s="78">
        <v>16506</v>
      </c>
      <c r="I105" s="79">
        <v>0.7704145143742097</v>
      </c>
      <c r="J105" s="78">
        <v>2918</v>
      </c>
      <c r="K105" s="79">
        <v>0.2060581665907542</v>
      </c>
      <c r="L105" s="78">
        <v>754</v>
      </c>
      <c r="M105" s="79">
        <v>0.07706120847100956</v>
      </c>
      <c r="N105" s="78">
        <v>1993</v>
      </c>
      <c r="O105" s="79">
        <v>0.51496046715932</v>
      </c>
      <c r="P105" s="60">
        <v>56</v>
      </c>
    </row>
    <row r="106" spans="1:16" ht="12">
      <c r="A106" s="50">
        <v>57</v>
      </c>
      <c r="C106" s="98" t="s">
        <v>206</v>
      </c>
      <c r="E106" s="79"/>
      <c r="G106" s="79"/>
      <c r="I106" s="79"/>
      <c r="K106" s="79"/>
      <c r="M106" s="79"/>
      <c r="O106" s="79"/>
      <c r="P106" s="60"/>
    </row>
    <row r="107" spans="1:16" ht="12">
      <c r="A107" s="50"/>
      <c r="C107" s="98" t="s">
        <v>207</v>
      </c>
      <c r="D107" s="78">
        <v>430922</v>
      </c>
      <c r="E107" s="79">
        <v>9.166721797496203</v>
      </c>
      <c r="F107" s="78">
        <v>328448</v>
      </c>
      <c r="G107" s="79">
        <v>9.998931451876825</v>
      </c>
      <c r="H107" s="78">
        <v>241244</v>
      </c>
      <c r="I107" s="79">
        <v>11.260019332708824</v>
      </c>
      <c r="J107" s="78">
        <v>102474</v>
      </c>
      <c r="K107" s="79">
        <v>7.236327814674759</v>
      </c>
      <c r="L107" s="78">
        <v>56776</v>
      </c>
      <c r="M107" s="79">
        <v>5.8026885572281675</v>
      </c>
      <c r="N107" s="78">
        <v>45697</v>
      </c>
      <c r="O107" s="79">
        <v>11.807400134359982</v>
      </c>
      <c r="P107" s="60">
        <v>57</v>
      </c>
    </row>
    <row r="108" spans="1:16" ht="12">
      <c r="A108" s="50">
        <v>58</v>
      </c>
      <c r="C108" s="98" t="s">
        <v>208</v>
      </c>
      <c r="D108" s="78">
        <v>24406</v>
      </c>
      <c r="E108" s="79">
        <v>0.5191728716326675</v>
      </c>
      <c r="F108" s="78">
        <v>16813</v>
      </c>
      <c r="G108" s="79">
        <v>0.5118375952979012</v>
      </c>
      <c r="H108" s="78">
        <v>16495</v>
      </c>
      <c r="I108" s="79">
        <v>0.7699010913972246</v>
      </c>
      <c r="J108" s="78">
        <v>7592</v>
      </c>
      <c r="K108" s="79">
        <v>0.5361184375452385</v>
      </c>
      <c r="L108" s="78">
        <v>4139</v>
      </c>
      <c r="M108" s="79">
        <v>0.4230190210364835</v>
      </c>
      <c r="N108" s="78">
        <v>1995</v>
      </c>
      <c r="O108" s="79">
        <v>0.5154772363185365</v>
      </c>
      <c r="P108" s="60">
        <v>58</v>
      </c>
    </row>
    <row r="109" spans="1:16" ht="12">
      <c r="A109" s="50">
        <v>59</v>
      </c>
      <c r="C109" s="98" t="s">
        <v>209</v>
      </c>
      <c r="D109" s="78">
        <v>21961</v>
      </c>
      <c r="E109" s="79">
        <v>0.46716198614787385</v>
      </c>
      <c r="F109" s="78">
        <v>11585</v>
      </c>
      <c r="G109" s="79">
        <v>0.35268176658099</v>
      </c>
      <c r="H109" s="78">
        <v>8650</v>
      </c>
      <c r="I109" s="79">
        <v>0.4037371591746586</v>
      </c>
      <c r="J109" s="78">
        <v>10376</v>
      </c>
      <c r="K109" s="79">
        <v>0.7327140289738402</v>
      </c>
      <c r="L109" s="78">
        <v>8593</v>
      </c>
      <c r="M109" s="79">
        <v>0.8782320482644365</v>
      </c>
      <c r="N109" s="78">
        <v>1675</v>
      </c>
      <c r="O109" s="79">
        <v>0.43279417084388405</v>
      </c>
      <c r="P109" s="60">
        <v>59</v>
      </c>
    </row>
    <row r="110" spans="1:16" ht="12">
      <c r="A110" s="50">
        <v>60</v>
      </c>
      <c r="C110" s="98" t="s">
        <v>210</v>
      </c>
      <c r="D110" s="78">
        <v>61667</v>
      </c>
      <c r="E110" s="79">
        <v>1.31180174854428</v>
      </c>
      <c r="F110" s="78">
        <v>60498</v>
      </c>
      <c r="G110" s="79">
        <v>1.8417385856380435</v>
      </c>
      <c r="H110" s="78">
        <v>22664</v>
      </c>
      <c r="I110" s="79">
        <v>1.057838031853695</v>
      </c>
      <c r="J110" s="78">
        <v>1168</v>
      </c>
      <c r="K110" s="79">
        <v>0.08247975962234438</v>
      </c>
      <c r="L110" s="78">
        <v>686</v>
      </c>
      <c r="M110" s="79">
        <v>0.07011139126142249</v>
      </c>
      <c r="N110" s="78">
        <v>423</v>
      </c>
      <c r="O110" s="79">
        <v>0.10929667717430623</v>
      </c>
      <c r="P110" s="60">
        <v>60</v>
      </c>
    </row>
    <row r="111" spans="1:16" ht="12">
      <c r="A111" s="50">
        <v>61</v>
      </c>
      <c r="C111" s="98" t="s">
        <v>211</v>
      </c>
      <c r="D111" s="78">
        <v>46247</v>
      </c>
      <c r="E111" s="79">
        <v>0.9837821762843552</v>
      </c>
      <c r="F111" s="78">
        <v>18952</v>
      </c>
      <c r="G111" s="79">
        <v>0.576955100582039</v>
      </c>
      <c r="H111" s="78">
        <v>10690</v>
      </c>
      <c r="I111" s="79">
        <v>0.49895378399735263</v>
      </c>
      <c r="J111" s="78">
        <v>27295</v>
      </c>
      <c r="K111" s="79">
        <v>1.9274700675444265</v>
      </c>
      <c r="L111" s="78">
        <v>27000</v>
      </c>
      <c r="M111" s="79">
        <v>2.759486244983101</v>
      </c>
      <c r="N111" s="78">
        <v>213</v>
      </c>
      <c r="O111" s="79">
        <v>0.055035915456565554</v>
      </c>
      <c r="P111" s="60">
        <v>61</v>
      </c>
    </row>
    <row r="112" spans="1:16" ht="12">
      <c r="A112" s="50"/>
      <c r="C112" s="98"/>
      <c r="E112" s="79"/>
      <c r="G112" s="79"/>
      <c r="I112" s="79"/>
      <c r="K112" s="79"/>
      <c r="M112" s="79"/>
      <c r="O112" s="79"/>
      <c r="P112" s="60"/>
    </row>
    <row r="113" spans="1:16" ht="12">
      <c r="A113" s="104">
        <v>62</v>
      </c>
      <c r="B113" s="105"/>
      <c r="C113" s="106" t="s">
        <v>212</v>
      </c>
      <c r="E113" s="79"/>
      <c r="G113" s="79"/>
      <c r="I113" s="79"/>
      <c r="K113" s="79"/>
      <c r="M113" s="79"/>
      <c r="O113" s="79"/>
      <c r="P113" s="107"/>
    </row>
    <row r="114" spans="1:16" ht="12">
      <c r="A114" s="104"/>
      <c r="B114" s="105"/>
      <c r="C114" s="106" t="s">
        <v>213</v>
      </c>
      <c r="D114" s="88">
        <v>-278768</v>
      </c>
      <c r="E114" s="108">
        <v>-5.930049294406926</v>
      </c>
      <c r="F114" s="88">
        <v>-40649</v>
      </c>
      <c r="G114" s="108">
        <v>-1.237476144130398</v>
      </c>
      <c r="H114" s="88">
        <v>-76292</v>
      </c>
      <c r="I114" s="108">
        <v>-3.560915069104399</v>
      </c>
      <c r="J114" s="88">
        <v>-238119</v>
      </c>
      <c r="K114" s="108">
        <v>-16.815066679377587</v>
      </c>
      <c r="L114" s="88">
        <v>-14946</v>
      </c>
      <c r="M114" s="108">
        <v>-1.527528941389534</v>
      </c>
      <c r="N114" s="88">
        <v>11372</v>
      </c>
      <c r="O114" s="108">
        <v>2.9383494393054623</v>
      </c>
      <c r="P114" s="107">
        <v>62</v>
      </c>
    </row>
    <row r="115" spans="1:16" ht="12">
      <c r="A115" s="50"/>
      <c r="C115" s="98" t="s">
        <v>147</v>
      </c>
      <c r="E115" s="79"/>
      <c r="G115" s="79"/>
      <c r="I115" s="79"/>
      <c r="K115" s="79"/>
      <c r="M115" s="79"/>
      <c r="O115" s="79"/>
      <c r="P115" s="60"/>
    </row>
    <row r="116" spans="1:16" ht="12">
      <c r="A116" s="50">
        <v>63</v>
      </c>
      <c r="C116" s="98" t="s">
        <v>124</v>
      </c>
      <c r="D116" s="78">
        <v>141516</v>
      </c>
      <c r="E116" s="79" t="s">
        <v>214</v>
      </c>
      <c r="F116" s="78">
        <v>96748</v>
      </c>
      <c r="G116" s="79" t="s">
        <v>214</v>
      </c>
      <c r="H116" s="78">
        <v>56676</v>
      </c>
      <c r="I116" s="79" t="s">
        <v>214</v>
      </c>
      <c r="J116" s="78">
        <v>44768</v>
      </c>
      <c r="K116" s="79" t="s">
        <v>214</v>
      </c>
      <c r="L116" s="78">
        <v>11937</v>
      </c>
      <c r="M116" s="79" t="s">
        <v>214</v>
      </c>
      <c r="N116" s="78">
        <v>16519</v>
      </c>
      <c r="O116" s="79" t="s">
        <v>214</v>
      </c>
      <c r="P116" s="60">
        <v>63</v>
      </c>
    </row>
    <row r="117" spans="1:20" s="7" customFormat="1" ht="12">
      <c r="A117" s="50">
        <v>64</v>
      </c>
      <c r="B117" s="6"/>
      <c r="C117" s="98" t="s">
        <v>125</v>
      </c>
      <c r="D117" s="78">
        <v>420284</v>
      </c>
      <c r="E117" s="79" t="s">
        <v>214</v>
      </c>
      <c r="F117" s="78">
        <v>137397</v>
      </c>
      <c r="G117" s="79" t="s">
        <v>214</v>
      </c>
      <c r="H117" s="78">
        <v>132968</v>
      </c>
      <c r="I117" s="79" t="s">
        <v>214</v>
      </c>
      <c r="J117" s="78">
        <v>282887</v>
      </c>
      <c r="K117" s="79" t="s">
        <v>214</v>
      </c>
      <c r="L117" s="78">
        <v>26883</v>
      </c>
      <c r="M117" s="79" t="s">
        <v>214</v>
      </c>
      <c r="N117" s="78">
        <v>5147</v>
      </c>
      <c r="O117" s="79" t="s">
        <v>214</v>
      </c>
      <c r="P117" s="60">
        <v>64</v>
      </c>
      <c r="Q117" s="5"/>
      <c r="R117" s="5"/>
      <c r="S117" s="5"/>
      <c r="T117" s="5"/>
    </row>
    <row r="118" spans="1:16" s="7" customFormat="1" ht="12">
      <c r="A118" s="91" t="s">
        <v>173</v>
      </c>
      <c r="B118" s="1"/>
      <c r="C118" s="92"/>
      <c r="D118" s="109"/>
      <c r="E118" s="94"/>
      <c r="F118" s="110"/>
      <c r="G118" s="94"/>
      <c r="H118" s="110"/>
      <c r="I118" s="94"/>
      <c r="J118" s="110"/>
      <c r="K118" s="94"/>
      <c r="L118" s="110"/>
      <c r="M118" s="94"/>
      <c r="N118" s="110"/>
      <c r="O118" s="94"/>
      <c r="P118" s="91"/>
    </row>
    <row r="119" spans="1:20" ht="12">
      <c r="A119" s="95" t="s">
        <v>303</v>
      </c>
      <c r="B119" s="83"/>
      <c r="C119" s="1"/>
      <c r="D119" s="110"/>
      <c r="E119" s="94"/>
      <c r="F119" s="110"/>
      <c r="G119" s="94"/>
      <c r="H119" s="110"/>
      <c r="I119" s="94"/>
      <c r="J119" s="110"/>
      <c r="K119" s="94"/>
      <c r="L119" s="110"/>
      <c r="M119" s="94"/>
      <c r="N119" s="110"/>
      <c r="O119" s="94"/>
      <c r="P119" s="95"/>
      <c r="Q119" s="7"/>
      <c r="R119" s="7"/>
      <c r="S119" s="7"/>
      <c r="T119" s="7"/>
    </row>
    <row r="120" spans="1:16" ht="13.5">
      <c r="A120" s="83"/>
      <c r="B120" s="83"/>
      <c r="C120" s="111"/>
      <c r="D120" s="93"/>
      <c r="E120" s="94"/>
      <c r="F120" s="93"/>
      <c r="G120" s="94"/>
      <c r="H120" s="93"/>
      <c r="I120" s="94"/>
      <c r="J120" s="93"/>
      <c r="K120" s="94"/>
      <c r="L120" s="93"/>
      <c r="M120" s="94"/>
      <c r="N120" s="93"/>
      <c r="O120" s="94"/>
      <c r="P120" s="83"/>
    </row>
    <row r="121" spans="4:15" ht="12">
      <c r="D121" s="5"/>
      <c r="E121" s="40"/>
      <c r="F121" s="5"/>
      <c r="G121" s="45" t="s">
        <v>177</v>
      </c>
      <c r="H121" s="5" t="s">
        <v>129</v>
      </c>
      <c r="J121" s="5"/>
      <c r="K121" s="81"/>
      <c r="L121" s="5"/>
      <c r="M121" s="81"/>
      <c r="N121" s="5"/>
      <c r="O121" s="81"/>
    </row>
    <row r="122" spans="1:20" s="37" customFormat="1" ht="12">
      <c r="A122" s="6"/>
      <c r="B122" s="6"/>
      <c r="C122" s="5"/>
      <c r="D122" s="5"/>
      <c r="E122" s="40"/>
      <c r="F122" s="5"/>
      <c r="G122" s="45"/>
      <c r="H122" s="5"/>
      <c r="I122" s="81"/>
      <c r="J122" s="5"/>
      <c r="K122" s="81"/>
      <c r="L122" s="5"/>
      <c r="M122" s="81"/>
      <c r="N122" s="5"/>
      <c r="O122" s="81"/>
      <c r="P122" s="6"/>
      <c r="Q122" s="5"/>
      <c r="R122" s="5"/>
      <c r="S122" s="5"/>
      <c r="T122" s="5"/>
    </row>
    <row r="123" spans="1:16" s="37" customFormat="1" ht="12">
      <c r="A123" s="6"/>
      <c r="B123" s="6"/>
      <c r="C123" s="5"/>
      <c r="D123" s="5"/>
      <c r="E123" s="40"/>
      <c r="F123" s="5"/>
      <c r="G123" s="81" t="s">
        <v>215</v>
      </c>
      <c r="H123" s="5" t="s">
        <v>216</v>
      </c>
      <c r="I123" s="81"/>
      <c r="J123" s="5"/>
      <c r="K123" s="81"/>
      <c r="L123" s="5"/>
      <c r="M123" s="81"/>
      <c r="N123" s="5"/>
      <c r="O123" s="81"/>
      <c r="P123" s="6"/>
    </row>
    <row r="124" spans="1:16" s="37" customFormat="1" ht="12">
      <c r="A124" s="6"/>
      <c r="B124" s="6"/>
      <c r="C124" s="5"/>
      <c r="D124" s="5"/>
      <c r="E124" s="40"/>
      <c r="F124" s="5"/>
      <c r="G124" s="81"/>
      <c r="H124" s="5"/>
      <c r="I124" s="81"/>
      <c r="J124" s="5"/>
      <c r="K124" s="81"/>
      <c r="L124" s="5"/>
      <c r="M124" s="81"/>
      <c r="N124" s="5"/>
      <c r="O124" s="81"/>
      <c r="P124" s="6"/>
    </row>
    <row r="125" spans="1:20" ht="12.75" thickBot="1">
      <c r="A125" s="46"/>
      <c r="B125" s="46"/>
      <c r="C125" s="21"/>
      <c r="D125" s="21"/>
      <c r="E125" s="47"/>
      <c r="F125" s="21"/>
      <c r="G125" s="48"/>
      <c r="H125" s="21"/>
      <c r="I125" s="48"/>
      <c r="J125" s="21"/>
      <c r="K125" s="48"/>
      <c r="L125" s="21"/>
      <c r="M125" s="48"/>
      <c r="N125" s="21"/>
      <c r="O125" s="48"/>
      <c r="P125" s="46"/>
      <c r="Q125" s="37"/>
      <c r="R125" s="37"/>
      <c r="S125" s="37"/>
      <c r="T125" s="37"/>
    </row>
    <row r="126" spans="1:17" ht="12">
      <c r="A126" s="50"/>
      <c r="B126" s="189" t="s">
        <v>102</v>
      </c>
      <c r="C126" s="190"/>
      <c r="D126" s="166" t="s">
        <v>135</v>
      </c>
      <c r="E126" s="167"/>
      <c r="F126" s="57"/>
      <c r="G126" s="64" t="s">
        <v>132</v>
      </c>
      <c r="H126" s="55" t="s">
        <v>133</v>
      </c>
      <c r="I126" s="56"/>
      <c r="J126" s="57" t="s">
        <v>134</v>
      </c>
      <c r="K126" s="58"/>
      <c r="L126" s="57"/>
      <c r="M126" s="58"/>
      <c r="N126" s="59"/>
      <c r="O126" s="58"/>
      <c r="P126" s="60"/>
      <c r="Q126" s="97"/>
    </row>
    <row r="127" spans="1:17" ht="12">
      <c r="A127" s="186" t="s">
        <v>307</v>
      </c>
      <c r="B127" s="161"/>
      <c r="C127" s="187"/>
      <c r="D127" s="168"/>
      <c r="E127" s="169"/>
      <c r="F127" s="182" t="s">
        <v>136</v>
      </c>
      <c r="G127" s="183"/>
      <c r="H127" s="172" t="s">
        <v>322</v>
      </c>
      <c r="I127" s="173"/>
      <c r="J127" s="182" t="s">
        <v>136</v>
      </c>
      <c r="K127" s="192"/>
      <c r="L127" s="175" t="s">
        <v>137</v>
      </c>
      <c r="M127" s="176"/>
      <c r="N127" s="176"/>
      <c r="O127" s="177"/>
      <c r="P127" s="160" t="s">
        <v>307</v>
      </c>
      <c r="Q127" s="97"/>
    </row>
    <row r="128" spans="1:17" ht="12">
      <c r="A128" s="169"/>
      <c r="B128" s="161"/>
      <c r="C128" s="187"/>
      <c r="D128" s="170"/>
      <c r="E128" s="171"/>
      <c r="F128" s="184"/>
      <c r="G128" s="174"/>
      <c r="H128" s="174"/>
      <c r="I128" s="171"/>
      <c r="J128" s="193"/>
      <c r="K128" s="194"/>
      <c r="L128" s="178" t="s">
        <v>139</v>
      </c>
      <c r="M128" s="179"/>
      <c r="N128" s="178" t="s">
        <v>140</v>
      </c>
      <c r="O128" s="179"/>
      <c r="P128" s="161"/>
      <c r="Q128" s="97"/>
    </row>
    <row r="129" spans="1:18" ht="14.25" thickBot="1">
      <c r="A129" s="65"/>
      <c r="B129" s="191"/>
      <c r="C129" s="188"/>
      <c r="D129" s="66" t="s">
        <v>141</v>
      </c>
      <c r="E129" s="67" t="s">
        <v>298</v>
      </c>
      <c r="F129" s="66" t="s">
        <v>141</v>
      </c>
      <c r="G129" s="48" t="s">
        <v>298</v>
      </c>
      <c r="H129" s="68" t="s">
        <v>141</v>
      </c>
      <c r="I129" s="67" t="s">
        <v>298</v>
      </c>
      <c r="J129" s="66" t="s">
        <v>141</v>
      </c>
      <c r="K129" s="67" t="s">
        <v>298</v>
      </c>
      <c r="L129" s="66" t="s">
        <v>141</v>
      </c>
      <c r="M129" s="67" t="s">
        <v>298</v>
      </c>
      <c r="N129" s="66" t="s">
        <v>141</v>
      </c>
      <c r="O129" s="67" t="s">
        <v>298</v>
      </c>
      <c r="P129" s="69"/>
      <c r="Q129" s="70"/>
      <c r="R129" s="22"/>
    </row>
    <row r="130" spans="1:18" ht="12">
      <c r="A130" s="51"/>
      <c r="B130" s="51"/>
      <c r="C130" s="22"/>
      <c r="D130" s="51"/>
      <c r="E130" s="63"/>
      <c r="F130" s="22"/>
      <c r="G130" s="71"/>
      <c r="H130" s="22"/>
      <c r="I130" s="112"/>
      <c r="J130" s="22"/>
      <c r="K130" s="112"/>
      <c r="L130" s="22"/>
      <c r="M130" s="112"/>
      <c r="N130" s="22"/>
      <c r="O130" s="112"/>
      <c r="P130" s="51"/>
      <c r="Q130" s="49"/>
      <c r="R130" s="22"/>
    </row>
    <row r="131" spans="1:18" ht="12">
      <c r="A131" s="51"/>
      <c r="B131" s="51"/>
      <c r="C131" s="113" t="s">
        <v>217</v>
      </c>
      <c r="D131" s="74"/>
      <c r="E131" s="63"/>
      <c r="F131" s="74"/>
      <c r="G131" s="63"/>
      <c r="H131" s="75" t="s">
        <v>217</v>
      </c>
      <c r="I131" s="114"/>
      <c r="J131" s="74"/>
      <c r="K131" s="114"/>
      <c r="L131" s="74"/>
      <c r="M131" s="114"/>
      <c r="N131" s="74"/>
      <c r="O131" s="114"/>
      <c r="P131" s="51"/>
      <c r="Q131" s="61"/>
      <c r="R131" s="22"/>
    </row>
    <row r="132" spans="1:18" ht="12">
      <c r="A132" s="51"/>
      <c r="C132" s="113"/>
      <c r="P132" s="51"/>
      <c r="Q132" s="62"/>
      <c r="R132" s="22"/>
    </row>
    <row r="133" spans="1:18" ht="12">
      <c r="A133" s="50">
        <v>65</v>
      </c>
      <c r="C133" s="98" t="s">
        <v>218</v>
      </c>
      <c r="D133" s="78">
        <v>69045</v>
      </c>
      <c r="E133" s="79">
        <v>0.4544816651255079</v>
      </c>
      <c r="F133" s="78">
        <v>20235</v>
      </c>
      <c r="G133" s="79">
        <v>0.23445758264325636</v>
      </c>
      <c r="H133" s="78">
        <v>12659</v>
      </c>
      <c r="I133" s="79">
        <v>0.16776346610267537</v>
      </c>
      <c r="J133" s="78">
        <v>48810</v>
      </c>
      <c r="K133" s="79">
        <v>0.7438879568487071</v>
      </c>
      <c r="L133" s="78">
        <v>32660</v>
      </c>
      <c r="M133" s="79">
        <v>1.0012590848320284</v>
      </c>
      <c r="N133" s="78">
        <v>10300</v>
      </c>
      <c r="O133" s="79">
        <v>0.38048123858094535</v>
      </c>
      <c r="P133" s="60">
        <v>65</v>
      </c>
      <c r="Q133" s="61"/>
      <c r="R133" s="22"/>
    </row>
    <row r="134" spans="1:18" ht="12">
      <c r="A134" s="50">
        <v>66</v>
      </c>
      <c r="C134" s="98" t="s">
        <v>219</v>
      </c>
      <c r="D134" s="78">
        <v>14069233</v>
      </c>
      <c r="E134" s="79">
        <v>92.60929018580266</v>
      </c>
      <c r="F134" s="78">
        <v>7865499</v>
      </c>
      <c r="G134" s="79">
        <v>91.13545252399062</v>
      </c>
      <c r="H134" s="78">
        <v>6887085</v>
      </c>
      <c r="I134" s="79">
        <v>91.27113128554736</v>
      </c>
      <c r="J134" s="78">
        <v>6203734</v>
      </c>
      <c r="K134" s="79">
        <v>94.54790022726608</v>
      </c>
      <c r="L134" s="78">
        <v>3148682</v>
      </c>
      <c r="M134" s="79">
        <v>96.5292852953791</v>
      </c>
      <c r="N134" s="78">
        <v>2555454</v>
      </c>
      <c r="O134" s="79">
        <v>94.39828185015836</v>
      </c>
      <c r="P134" s="60">
        <v>66</v>
      </c>
      <c r="Q134" s="70"/>
      <c r="R134" s="22"/>
    </row>
    <row r="135" spans="1:18" ht="12">
      <c r="A135" s="50"/>
      <c r="C135" s="98" t="s">
        <v>147</v>
      </c>
      <c r="E135" s="79"/>
      <c r="G135" s="79"/>
      <c r="I135" s="79"/>
      <c r="K135" s="79"/>
      <c r="M135" s="79"/>
      <c r="O135" s="79"/>
      <c r="P135" s="60"/>
      <c r="Q135" s="61"/>
      <c r="R135" s="22"/>
    </row>
    <row r="136" spans="1:18" ht="12">
      <c r="A136" s="50">
        <v>67</v>
      </c>
      <c r="C136" s="98" t="s">
        <v>220</v>
      </c>
      <c r="D136" s="78">
        <v>7448476</v>
      </c>
      <c r="E136" s="79">
        <v>49.028833009303824</v>
      </c>
      <c r="F136" s="78">
        <v>6065871</v>
      </c>
      <c r="G136" s="79">
        <v>70.2836397966806</v>
      </c>
      <c r="H136" s="78">
        <v>5862915</v>
      </c>
      <c r="I136" s="79">
        <v>77.69831281028256</v>
      </c>
      <c r="J136" s="78">
        <v>1382604</v>
      </c>
      <c r="K136" s="79">
        <v>21.071552237059002</v>
      </c>
      <c r="L136" s="78">
        <v>1171852</v>
      </c>
      <c r="M136" s="79">
        <v>35.92551932267551</v>
      </c>
      <c r="N136" s="78">
        <v>149641</v>
      </c>
      <c r="O136" s="79">
        <v>5.527727477911771</v>
      </c>
      <c r="P136" s="60">
        <v>67</v>
      </c>
      <c r="Q136" s="61"/>
      <c r="R136" s="22"/>
    </row>
    <row r="137" spans="1:16" ht="12">
      <c r="A137" s="50"/>
      <c r="C137" s="98" t="s">
        <v>149</v>
      </c>
      <c r="E137" s="79"/>
      <c r="G137" s="79"/>
      <c r="I137" s="79"/>
      <c r="K137" s="79"/>
      <c r="M137" s="79"/>
      <c r="O137" s="79"/>
      <c r="P137" s="60"/>
    </row>
    <row r="138" spans="1:16" ht="12">
      <c r="A138" s="50">
        <v>68</v>
      </c>
      <c r="C138" s="98" t="s">
        <v>221</v>
      </c>
      <c r="D138" s="78">
        <v>2934957</v>
      </c>
      <c r="E138" s="79">
        <v>19.319054883507356</v>
      </c>
      <c r="F138" s="78">
        <v>1726651</v>
      </c>
      <c r="G138" s="79">
        <v>20.00624756750982</v>
      </c>
      <c r="H138" s="78">
        <v>1534336</v>
      </c>
      <c r="I138" s="79">
        <v>20.333796154997593</v>
      </c>
      <c r="J138" s="78">
        <v>1208305</v>
      </c>
      <c r="K138" s="79">
        <v>18.41515135628103</v>
      </c>
      <c r="L138" s="78">
        <v>1012644</v>
      </c>
      <c r="M138" s="79">
        <v>31.04467252604546</v>
      </c>
      <c r="N138" s="78">
        <v>134739</v>
      </c>
      <c r="O138" s="79">
        <v>4.977248699529903</v>
      </c>
      <c r="P138" s="60">
        <v>68</v>
      </c>
    </row>
    <row r="139" spans="1:16" ht="12">
      <c r="A139" s="50">
        <v>69</v>
      </c>
      <c r="C139" s="98" t="s">
        <v>222</v>
      </c>
      <c r="D139" s="78">
        <v>4270365</v>
      </c>
      <c r="E139" s="79">
        <v>28.109241739353894</v>
      </c>
      <c r="F139" s="78">
        <v>4202547</v>
      </c>
      <c r="G139" s="79">
        <v>48.69379839706791</v>
      </c>
      <c r="H139" s="78">
        <v>4194580</v>
      </c>
      <c r="I139" s="79">
        <v>55.58869418160677</v>
      </c>
      <c r="J139" s="78">
        <v>67817</v>
      </c>
      <c r="K139" s="79">
        <v>1.0335638100718862</v>
      </c>
      <c r="L139" s="78">
        <v>67600</v>
      </c>
      <c r="M139" s="79">
        <v>2.072416231924223</v>
      </c>
      <c r="N139" s="78">
        <v>217</v>
      </c>
      <c r="O139" s="79">
        <v>0.008015963958452926</v>
      </c>
      <c r="P139" s="60">
        <v>69</v>
      </c>
    </row>
    <row r="140" spans="1:16" ht="12">
      <c r="A140" s="50">
        <v>70</v>
      </c>
      <c r="C140" s="98" t="s">
        <v>223</v>
      </c>
      <c r="D140" s="78">
        <v>5586828</v>
      </c>
      <c r="E140" s="79">
        <v>36.77472506640323</v>
      </c>
      <c r="F140" s="78">
        <v>1255499</v>
      </c>
      <c r="G140" s="79">
        <v>14.547134200693142</v>
      </c>
      <c r="H140" s="78">
        <v>522946</v>
      </c>
      <c r="I140" s="79">
        <v>6.930344698991206</v>
      </c>
      <c r="J140" s="78">
        <v>4331329</v>
      </c>
      <c r="K140" s="79">
        <v>66.01154436077758</v>
      </c>
      <c r="L140" s="78">
        <v>1706393</v>
      </c>
      <c r="M140" s="79">
        <v>52.3129667343472</v>
      </c>
      <c r="N140" s="78">
        <v>2303704</v>
      </c>
      <c r="O140" s="79">
        <v>85.0986554605707</v>
      </c>
      <c r="P140" s="60">
        <v>70</v>
      </c>
    </row>
    <row r="141" spans="1:16" ht="12">
      <c r="A141" s="50"/>
      <c r="C141" s="98" t="s">
        <v>143</v>
      </c>
      <c r="E141" s="79"/>
      <c r="G141" s="79"/>
      <c r="I141" s="79"/>
      <c r="K141" s="79"/>
      <c r="M141" s="79"/>
      <c r="O141" s="79"/>
      <c r="P141" s="60"/>
    </row>
    <row r="142" spans="1:16" ht="12">
      <c r="A142" s="50">
        <v>71</v>
      </c>
      <c r="C142" s="98" t="s">
        <v>224</v>
      </c>
      <c r="D142" s="78">
        <v>493378</v>
      </c>
      <c r="E142" s="79">
        <v>3.247610326255237</v>
      </c>
      <c r="F142" s="78">
        <v>112358</v>
      </c>
      <c r="G142" s="79">
        <v>1.3018623706761057</v>
      </c>
      <c r="H142" s="78">
        <v>47332</v>
      </c>
      <c r="I142" s="79">
        <v>0.6272675865053978</v>
      </c>
      <c r="J142" s="78">
        <v>381020</v>
      </c>
      <c r="K142" s="79">
        <v>5.806928689172186</v>
      </c>
      <c r="L142" s="78">
        <v>47512</v>
      </c>
      <c r="M142" s="79">
        <v>1.4565775149583386</v>
      </c>
      <c r="N142" s="78">
        <v>80042</v>
      </c>
      <c r="O142" s="79">
        <v>2.9567455629607795</v>
      </c>
      <c r="P142" s="60">
        <v>71</v>
      </c>
    </row>
    <row r="143" spans="1:16" ht="12">
      <c r="A143" s="50">
        <v>72</v>
      </c>
      <c r="C143" s="98" t="s">
        <v>225</v>
      </c>
      <c r="D143" s="78">
        <v>2592612</v>
      </c>
      <c r="E143" s="79">
        <v>17.065603863920245</v>
      </c>
      <c r="F143" s="78">
        <v>41338</v>
      </c>
      <c r="G143" s="79">
        <v>0.47897245126300625</v>
      </c>
      <c r="H143" s="78">
        <v>41338</v>
      </c>
      <c r="I143" s="79">
        <v>0.5478320690222288</v>
      </c>
      <c r="J143" s="78">
        <v>2551273</v>
      </c>
      <c r="K143" s="79">
        <v>38.8826318240785</v>
      </c>
      <c r="L143" s="78">
        <v>1122701</v>
      </c>
      <c r="M143" s="79">
        <v>34.418694911206465</v>
      </c>
      <c r="N143" s="78">
        <v>1428571</v>
      </c>
      <c r="O143" s="79">
        <v>52.771307134060166</v>
      </c>
      <c r="P143" s="60">
        <v>72</v>
      </c>
    </row>
    <row r="144" spans="1:16" ht="12">
      <c r="A144" s="50">
        <v>73</v>
      </c>
      <c r="C144" s="98" t="s">
        <v>226</v>
      </c>
      <c r="D144" s="78">
        <v>12995</v>
      </c>
      <c r="E144" s="79">
        <v>0.08553826110950793</v>
      </c>
      <c r="F144" s="78">
        <v>1158</v>
      </c>
      <c r="G144" s="79">
        <v>0.01341743912532201</v>
      </c>
      <c r="H144" s="78">
        <v>1158</v>
      </c>
      <c r="I144" s="79">
        <v>0.015346401275527142</v>
      </c>
      <c r="J144" s="78">
        <v>11836</v>
      </c>
      <c r="K144" s="79">
        <v>0.18038635233069653</v>
      </c>
      <c r="L144" s="78">
        <v>3726</v>
      </c>
      <c r="M144" s="79">
        <v>0.11422814911463987</v>
      </c>
      <c r="N144" s="78">
        <v>8109</v>
      </c>
      <c r="O144" s="79">
        <v>0.2995458605488239</v>
      </c>
      <c r="P144" s="60">
        <v>73</v>
      </c>
    </row>
    <row r="145" spans="1:16" ht="12">
      <c r="A145" s="50">
        <v>74</v>
      </c>
      <c r="C145" s="98" t="s">
        <v>227</v>
      </c>
      <c r="D145" s="78">
        <v>1786952</v>
      </c>
      <c r="E145" s="79">
        <v>11.762429147068675</v>
      </c>
      <c r="F145" s="78">
        <v>743876</v>
      </c>
      <c r="G145" s="79">
        <v>8.619094081854954</v>
      </c>
      <c r="H145" s="78">
        <v>198388</v>
      </c>
      <c r="I145" s="79">
        <v>2.6291380451202753</v>
      </c>
      <c r="J145" s="78">
        <v>1043075</v>
      </c>
      <c r="K145" s="79">
        <v>15.896966412414775</v>
      </c>
      <c r="L145" s="78">
        <v>396551</v>
      </c>
      <c r="M145" s="79">
        <v>12.157081792689091</v>
      </c>
      <c r="N145" s="78">
        <v>578758</v>
      </c>
      <c r="O145" s="79">
        <v>21.379277735789394</v>
      </c>
      <c r="P145" s="60">
        <v>74</v>
      </c>
    </row>
    <row r="146" spans="1:16" ht="12">
      <c r="A146" s="50">
        <v>75</v>
      </c>
      <c r="C146" s="98" t="s">
        <v>228</v>
      </c>
      <c r="D146" s="78">
        <v>108991</v>
      </c>
      <c r="E146" s="79">
        <v>0.717422132865439</v>
      </c>
      <c r="F146" s="78">
        <v>105226</v>
      </c>
      <c r="G146" s="79">
        <v>1.2192257766849168</v>
      </c>
      <c r="H146" s="78">
        <v>105226</v>
      </c>
      <c r="I146" s="79">
        <v>1.3945081352492392</v>
      </c>
      <c r="J146" s="78">
        <v>3765</v>
      </c>
      <c r="K146" s="79">
        <v>0.05738041707714366</v>
      </c>
      <c r="L146" s="78">
        <v>3765</v>
      </c>
      <c r="M146" s="79">
        <v>0.11542377386382692</v>
      </c>
      <c r="N146" s="78" t="s">
        <v>306</v>
      </c>
      <c r="O146" s="79" t="s">
        <v>306</v>
      </c>
      <c r="P146" s="60">
        <v>75</v>
      </c>
    </row>
    <row r="147" spans="1:16" ht="12">
      <c r="A147" s="50">
        <v>76</v>
      </c>
      <c r="C147" s="98" t="s">
        <v>229</v>
      </c>
      <c r="D147" s="78">
        <v>591897</v>
      </c>
      <c r="E147" s="79">
        <v>3.896101587990336</v>
      </c>
      <c r="F147" s="78">
        <v>251540</v>
      </c>
      <c r="G147" s="79">
        <v>2.9145273208838502</v>
      </c>
      <c r="H147" s="78">
        <v>129501</v>
      </c>
      <c r="I147" s="79">
        <v>1.7162127043022801</v>
      </c>
      <c r="J147" s="78">
        <v>340356</v>
      </c>
      <c r="K147" s="79">
        <v>5.187189703773788</v>
      </c>
      <c r="L147" s="78">
        <v>132135</v>
      </c>
      <c r="M147" s="79">
        <v>4.0508686213802845</v>
      </c>
      <c r="N147" s="78">
        <v>208221</v>
      </c>
      <c r="O147" s="79">
        <v>7.691668347433303</v>
      </c>
      <c r="P147" s="60">
        <v>76</v>
      </c>
    </row>
    <row r="148" spans="1:16" ht="12">
      <c r="A148" s="50">
        <v>77</v>
      </c>
      <c r="C148" s="98" t="s">
        <v>230</v>
      </c>
      <c r="D148" s="78">
        <v>461379</v>
      </c>
      <c r="E148" s="79">
        <v>3.0369801748706164</v>
      </c>
      <c r="F148" s="78">
        <v>349134</v>
      </c>
      <c r="G148" s="79">
        <v>4.045323136079598</v>
      </c>
      <c r="H148" s="78">
        <v>330672</v>
      </c>
      <c r="I148" s="79">
        <v>4.3822324720044135</v>
      </c>
      <c r="J148" s="78">
        <v>112244</v>
      </c>
      <c r="K148" s="79">
        <v>1.7106527315821816</v>
      </c>
      <c r="L148" s="78">
        <v>96793</v>
      </c>
      <c r="M148" s="79">
        <v>2.9673873422580077</v>
      </c>
      <c r="N148" s="78">
        <v>13319</v>
      </c>
      <c r="O148" s="79">
        <v>0.49200287540384574</v>
      </c>
      <c r="P148" s="60">
        <v>77</v>
      </c>
    </row>
    <row r="149" spans="1:16" ht="12">
      <c r="A149" s="50"/>
      <c r="C149" s="98" t="s">
        <v>149</v>
      </c>
      <c r="E149" s="79"/>
      <c r="G149" s="79"/>
      <c r="I149" s="79"/>
      <c r="K149" s="79"/>
      <c r="M149" s="79"/>
      <c r="O149" s="79"/>
      <c r="P149" s="60"/>
    </row>
    <row r="150" spans="1:16" ht="12">
      <c r="A150" s="50">
        <v>78</v>
      </c>
      <c r="C150" s="98" t="s">
        <v>231</v>
      </c>
      <c r="D150" s="78">
        <v>213619</v>
      </c>
      <c r="E150" s="79">
        <v>1.4061252635592132</v>
      </c>
      <c r="F150" s="78">
        <v>213042</v>
      </c>
      <c r="G150" s="79">
        <v>2.468461197009371</v>
      </c>
      <c r="H150" s="78">
        <v>212693</v>
      </c>
      <c r="I150" s="79">
        <v>2.8187151351430866</v>
      </c>
      <c r="J150" s="78">
        <v>576</v>
      </c>
      <c r="K150" s="79">
        <v>0.008778517991084927</v>
      </c>
      <c r="L150" s="78">
        <v>338</v>
      </c>
      <c r="M150" s="79">
        <v>0.010362081159621115</v>
      </c>
      <c r="N150" s="78">
        <v>238</v>
      </c>
      <c r="O150" s="79">
        <v>0.008791702406045146</v>
      </c>
      <c r="P150" s="60">
        <v>78</v>
      </c>
    </row>
    <row r="151" spans="1:16" ht="12">
      <c r="A151" s="50">
        <v>79</v>
      </c>
      <c r="C151" s="98" t="s">
        <v>232</v>
      </c>
      <c r="D151" s="78">
        <v>570662</v>
      </c>
      <c r="E151" s="79">
        <v>3.7563243679318212</v>
      </c>
      <c r="F151" s="78">
        <v>194993</v>
      </c>
      <c r="G151" s="79">
        <v>2.259332217067284</v>
      </c>
      <c r="H151" s="78">
        <v>170550</v>
      </c>
      <c r="I151" s="79">
        <v>2.260214799258337</v>
      </c>
      <c r="J151" s="78">
        <v>375668</v>
      </c>
      <c r="K151" s="79">
        <v>5.725361626171688</v>
      </c>
      <c r="L151" s="78">
        <v>171756</v>
      </c>
      <c r="M151" s="79">
        <v>5.265531395419776</v>
      </c>
      <c r="N151" s="78">
        <v>88789</v>
      </c>
      <c r="O151" s="79">
        <v>3.2798590963459766</v>
      </c>
      <c r="P151" s="60">
        <v>79</v>
      </c>
    </row>
    <row r="152" spans="1:16" ht="12">
      <c r="A152" s="50">
        <v>80</v>
      </c>
      <c r="C152" s="98" t="s">
        <v>233</v>
      </c>
      <c r="D152" s="78">
        <v>1887</v>
      </c>
      <c r="E152" s="79">
        <v>0.012420984895239821</v>
      </c>
      <c r="F152" s="78" t="s">
        <v>306</v>
      </c>
      <c r="G152" s="79" t="s">
        <v>306</v>
      </c>
      <c r="H152" s="78" t="s">
        <v>306</v>
      </c>
      <c r="I152" s="79" t="s">
        <v>306</v>
      </c>
      <c r="J152" s="78">
        <v>1887</v>
      </c>
      <c r="K152" s="79">
        <v>0.028758790710377184</v>
      </c>
      <c r="L152" s="78">
        <v>1886</v>
      </c>
      <c r="M152" s="79">
        <v>0.05781918658889179</v>
      </c>
      <c r="N152" s="78" t="s">
        <v>306</v>
      </c>
      <c r="O152" s="79" t="s">
        <v>306</v>
      </c>
      <c r="P152" s="60">
        <v>80</v>
      </c>
    </row>
    <row r="153" spans="1:16" ht="12">
      <c r="A153" s="50">
        <v>81</v>
      </c>
      <c r="C153" s="98" t="s">
        <v>234</v>
      </c>
      <c r="D153" s="78">
        <v>1053752</v>
      </c>
      <c r="E153" s="79">
        <v>6.936214984275968</v>
      </c>
      <c r="F153" s="78">
        <v>744824</v>
      </c>
      <c r="G153" s="79">
        <v>8.630078306631123</v>
      </c>
      <c r="H153" s="78">
        <v>645999</v>
      </c>
      <c r="I153" s="79">
        <v>8.561105248349964</v>
      </c>
      <c r="J153" s="78">
        <v>308928</v>
      </c>
      <c r="K153" s="79">
        <v>4.708211815885216</v>
      </c>
      <c r="L153" s="78">
        <v>80550</v>
      </c>
      <c r="M153" s="79">
        <v>2.4694249627440263</v>
      </c>
      <c r="N153" s="78">
        <v>141343</v>
      </c>
      <c r="O153" s="79">
        <v>5.2211999713346176</v>
      </c>
      <c r="P153" s="60">
        <v>81</v>
      </c>
    </row>
    <row r="154" spans="1:16" ht="12">
      <c r="A154" s="50"/>
      <c r="C154" s="98" t="s">
        <v>147</v>
      </c>
      <c r="E154" s="79"/>
      <c r="G154" s="79"/>
      <c r="I154" s="79"/>
      <c r="K154" s="79"/>
      <c r="M154" s="79"/>
      <c r="O154" s="79"/>
      <c r="P154" s="60"/>
    </row>
    <row r="155" spans="1:16" ht="12">
      <c r="A155" s="50">
        <v>82</v>
      </c>
      <c r="C155" s="98" t="s">
        <v>235</v>
      </c>
      <c r="D155" s="78">
        <v>443672</v>
      </c>
      <c r="E155" s="79">
        <v>2.920425654711628</v>
      </c>
      <c r="F155" s="78">
        <v>439416</v>
      </c>
      <c r="G155" s="79">
        <v>5.091396744984885</v>
      </c>
      <c r="H155" s="78">
        <v>379306</v>
      </c>
      <c r="I155" s="79">
        <v>5.026754820565715</v>
      </c>
      <c r="J155" s="78">
        <v>4255</v>
      </c>
      <c r="K155" s="79">
        <v>0.06484825356261521</v>
      </c>
      <c r="L155" s="78">
        <v>4229</v>
      </c>
      <c r="M155" s="79">
        <v>0.12964864267466775</v>
      </c>
      <c r="N155" s="78">
        <v>25</v>
      </c>
      <c r="O155" s="79">
        <v>0.0009234981518954984</v>
      </c>
      <c r="P155" s="60">
        <v>82</v>
      </c>
    </row>
    <row r="156" spans="1:16" ht="12">
      <c r="A156" s="50">
        <v>83</v>
      </c>
      <c r="C156" s="98" t="s">
        <v>236</v>
      </c>
      <c r="D156" s="78">
        <v>399719</v>
      </c>
      <c r="E156" s="79">
        <v>2.631109518463363</v>
      </c>
      <c r="F156" s="78">
        <v>244359</v>
      </c>
      <c r="G156" s="79">
        <v>2.831322976877859</v>
      </c>
      <c r="H156" s="78">
        <v>220351</v>
      </c>
      <c r="I156" s="79">
        <v>2.920202821643939</v>
      </c>
      <c r="J156" s="78">
        <v>155359</v>
      </c>
      <c r="K156" s="79">
        <v>2.3677461398905613</v>
      </c>
      <c r="L156" s="78">
        <v>14145</v>
      </c>
      <c r="M156" s="79">
        <v>0.4336438994166884</v>
      </c>
      <c r="N156" s="78">
        <v>141214</v>
      </c>
      <c r="O156" s="79">
        <v>5.216434720870836</v>
      </c>
      <c r="P156" s="60">
        <v>83</v>
      </c>
    </row>
    <row r="157" spans="1:16" ht="12">
      <c r="A157" s="50">
        <v>84</v>
      </c>
      <c r="C157" s="98" t="s">
        <v>237</v>
      </c>
      <c r="D157" s="78">
        <v>65659</v>
      </c>
      <c r="E157" s="79">
        <v>0.4321936657321417</v>
      </c>
      <c r="F157" s="78">
        <v>31732</v>
      </c>
      <c r="G157" s="79">
        <v>0.36767027489181175</v>
      </c>
      <c r="H157" s="78">
        <v>30436</v>
      </c>
      <c r="I157" s="79">
        <v>0.40335325494122976</v>
      </c>
      <c r="J157" s="78">
        <v>33927</v>
      </c>
      <c r="K157" s="79">
        <v>0.5170638539644763</v>
      </c>
      <c r="L157" s="78">
        <v>33823</v>
      </c>
      <c r="M157" s="79">
        <v>1.0369132279936835</v>
      </c>
      <c r="N157" s="78">
        <v>103</v>
      </c>
      <c r="O157" s="79">
        <v>0.0038048123858094537</v>
      </c>
      <c r="P157" s="60">
        <v>84</v>
      </c>
    </row>
    <row r="158" spans="1:16" ht="12">
      <c r="A158" s="50"/>
      <c r="C158" s="98" t="s">
        <v>149</v>
      </c>
      <c r="E158" s="79"/>
      <c r="G158" s="79"/>
      <c r="I158" s="79"/>
      <c r="K158" s="79"/>
      <c r="M158" s="79"/>
      <c r="O158" s="79"/>
      <c r="P158" s="60"/>
    </row>
    <row r="159" spans="1:16" ht="12">
      <c r="A159" s="50">
        <v>85</v>
      </c>
      <c r="C159" s="98" t="s">
        <v>238</v>
      </c>
      <c r="D159" s="78">
        <v>21039</v>
      </c>
      <c r="E159" s="79">
        <v>0.13848707006409675</v>
      </c>
      <c r="F159" s="78">
        <v>21039</v>
      </c>
      <c r="G159" s="79">
        <v>0.24377331758000842</v>
      </c>
      <c r="H159" s="78">
        <v>21039</v>
      </c>
      <c r="I159" s="79">
        <v>0.2788194615162483</v>
      </c>
      <c r="J159" s="78" t="s">
        <v>306</v>
      </c>
      <c r="K159" s="79" t="s">
        <v>306</v>
      </c>
      <c r="L159" s="78" t="s">
        <v>306</v>
      </c>
      <c r="M159" s="79" t="s">
        <v>306</v>
      </c>
      <c r="N159" s="78" t="s">
        <v>306</v>
      </c>
      <c r="O159" s="79" t="s">
        <v>306</v>
      </c>
      <c r="P159" s="60">
        <v>85</v>
      </c>
    </row>
    <row r="160" spans="1:16" ht="12">
      <c r="A160" s="50">
        <v>86</v>
      </c>
      <c r="C160" s="98" t="s">
        <v>239</v>
      </c>
      <c r="D160" s="78">
        <v>42330</v>
      </c>
      <c r="E160" s="79">
        <v>0.2786329044067311</v>
      </c>
      <c r="F160" s="78">
        <v>8442</v>
      </c>
      <c r="G160" s="79">
        <v>0.09781521683589672</v>
      </c>
      <c r="H160" s="78">
        <v>8060</v>
      </c>
      <c r="I160" s="79">
        <v>0.10681519367940308</v>
      </c>
      <c r="J160" s="78">
        <v>33888</v>
      </c>
      <c r="K160" s="79">
        <v>0.5164694751421632</v>
      </c>
      <c r="L160" s="78">
        <v>33823</v>
      </c>
      <c r="M160" s="79">
        <v>1.0369132279936835</v>
      </c>
      <c r="N160" s="78">
        <v>64</v>
      </c>
      <c r="O160" s="79">
        <v>0.002364155268852476</v>
      </c>
      <c r="P160" s="60">
        <v>86</v>
      </c>
    </row>
    <row r="161" spans="1:16" ht="12">
      <c r="A161" s="50">
        <v>87</v>
      </c>
      <c r="C161" s="98" t="s">
        <v>240</v>
      </c>
      <c r="D161" s="78">
        <v>144701</v>
      </c>
      <c r="E161" s="79">
        <v>0.9524795629709047</v>
      </c>
      <c r="F161" s="78">
        <v>29315</v>
      </c>
      <c r="G161" s="79">
        <v>0.33966513640657575</v>
      </c>
      <c r="H161" s="78">
        <v>15903</v>
      </c>
      <c r="I161" s="79">
        <v>0.21075459368282223</v>
      </c>
      <c r="J161" s="78">
        <v>115385</v>
      </c>
      <c r="K161" s="79">
        <v>1.7585230875023166</v>
      </c>
      <c r="L161" s="78">
        <v>28350</v>
      </c>
      <c r="M161" s="79">
        <v>0.8691272215244338</v>
      </c>
      <c r="N161" s="78" t="s">
        <v>306</v>
      </c>
      <c r="O161" s="79" t="s">
        <v>306</v>
      </c>
      <c r="P161" s="60">
        <v>87</v>
      </c>
    </row>
    <row r="162" spans="1:16" ht="12">
      <c r="A162" s="50"/>
      <c r="C162" s="98"/>
      <c r="E162" s="79"/>
      <c r="G162" s="79"/>
      <c r="I162" s="79"/>
      <c r="K162" s="79"/>
      <c r="M162" s="79"/>
      <c r="O162" s="79"/>
      <c r="P162" s="60"/>
    </row>
    <row r="163" spans="1:16" ht="13.5">
      <c r="A163" s="104">
        <v>88</v>
      </c>
      <c r="B163" s="105"/>
      <c r="C163" s="106" t="s">
        <v>304</v>
      </c>
      <c r="D163" s="115">
        <v>15192032</v>
      </c>
      <c r="E163" s="89">
        <v>100</v>
      </c>
      <c r="F163" s="115">
        <v>8630559</v>
      </c>
      <c r="G163" s="89">
        <v>100</v>
      </c>
      <c r="H163" s="115">
        <v>7545743</v>
      </c>
      <c r="I163" s="89">
        <v>100</v>
      </c>
      <c r="J163" s="115">
        <v>6561472</v>
      </c>
      <c r="K163" s="89">
        <v>100</v>
      </c>
      <c r="L163" s="115">
        <v>3261893</v>
      </c>
      <c r="M163" s="89">
        <v>100</v>
      </c>
      <c r="N163" s="115">
        <v>2707098</v>
      </c>
      <c r="O163" s="89">
        <v>100</v>
      </c>
      <c r="P163" s="107">
        <v>88</v>
      </c>
    </row>
    <row r="164" spans="1:16" ht="12">
      <c r="A164" s="50"/>
      <c r="B164" s="83"/>
      <c r="C164" s="77"/>
      <c r="E164" s="79"/>
      <c r="G164" s="79"/>
      <c r="I164" s="79"/>
      <c r="K164" s="79"/>
      <c r="M164" s="79"/>
      <c r="O164" s="79"/>
      <c r="P164" s="60"/>
    </row>
    <row r="165" spans="1:16" ht="12">
      <c r="A165" s="50">
        <v>89</v>
      </c>
      <c r="B165" s="83"/>
      <c r="C165" s="77" t="s">
        <v>241</v>
      </c>
      <c r="D165" s="5"/>
      <c r="E165" s="79"/>
      <c r="F165" s="5"/>
      <c r="G165" s="79"/>
      <c r="H165" s="5"/>
      <c r="I165" s="79"/>
      <c r="J165" s="5"/>
      <c r="K165" s="79"/>
      <c r="L165" s="5"/>
      <c r="M165" s="79"/>
      <c r="N165" s="5"/>
      <c r="O165" s="79"/>
      <c r="P165" s="60"/>
    </row>
    <row r="166" spans="1:16" ht="12">
      <c r="A166" s="50"/>
      <c r="B166" s="83"/>
      <c r="C166" s="77" t="s">
        <v>242</v>
      </c>
      <c r="D166" s="78">
        <v>511</v>
      </c>
      <c r="E166" s="79" t="s">
        <v>214</v>
      </c>
      <c r="F166" s="78">
        <v>364</v>
      </c>
      <c r="G166" s="79" t="s">
        <v>214</v>
      </c>
      <c r="H166" s="78">
        <v>292</v>
      </c>
      <c r="I166" s="79" t="s">
        <v>214</v>
      </c>
      <c r="J166" s="78">
        <v>147</v>
      </c>
      <c r="K166" s="79" t="s">
        <v>214</v>
      </c>
      <c r="L166" s="78">
        <v>85</v>
      </c>
      <c r="M166" s="79" t="s">
        <v>214</v>
      </c>
      <c r="N166" s="78">
        <v>60</v>
      </c>
      <c r="O166" s="79" t="s">
        <v>214</v>
      </c>
      <c r="P166" s="60">
        <v>89</v>
      </c>
    </row>
    <row r="167" spans="1:20" s="7" customFormat="1" ht="12">
      <c r="A167" s="50"/>
      <c r="B167" s="83"/>
      <c r="C167" s="77" t="s">
        <v>149</v>
      </c>
      <c r="E167" s="79"/>
      <c r="G167" s="79"/>
      <c r="I167" s="79"/>
      <c r="K167" s="79"/>
      <c r="M167" s="79"/>
      <c r="O167" s="79"/>
      <c r="P167" s="60"/>
      <c r="Q167" s="5"/>
      <c r="R167" s="5"/>
      <c r="S167" s="5"/>
      <c r="T167" s="5"/>
    </row>
    <row r="168" spans="1:16" s="18" customFormat="1" ht="12">
      <c r="A168" s="116">
        <v>90</v>
      </c>
      <c r="B168" s="117"/>
      <c r="C168" s="118" t="s">
        <v>243</v>
      </c>
      <c r="D168" s="78">
        <v>42</v>
      </c>
      <c r="E168" s="79" t="s">
        <v>214</v>
      </c>
      <c r="F168" s="78">
        <v>40</v>
      </c>
      <c r="G168" s="79" t="s">
        <v>214</v>
      </c>
      <c r="H168" s="78">
        <v>33</v>
      </c>
      <c r="I168" s="79" t="s">
        <v>214</v>
      </c>
      <c r="J168" s="78">
        <v>2</v>
      </c>
      <c r="K168" s="79" t="s">
        <v>214</v>
      </c>
      <c r="L168" s="78">
        <v>1</v>
      </c>
      <c r="M168" s="79" t="s">
        <v>214</v>
      </c>
      <c r="N168" s="78">
        <v>1</v>
      </c>
      <c r="O168" s="79" t="s">
        <v>214</v>
      </c>
      <c r="P168" s="60">
        <v>90</v>
      </c>
    </row>
    <row r="169" spans="1:16" s="37" customFormat="1" ht="12">
      <c r="A169" s="119" t="s">
        <v>173</v>
      </c>
      <c r="B169" s="102"/>
      <c r="P169" s="83"/>
    </row>
    <row r="170" spans="1:20" ht="12">
      <c r="A170" s="95" t="s">
        <v>305</v>
      </c>
      <c r="B170" s="83"/>
      <c r="C170" s="1"/>
      <c r="P170" s="95"/>
      <c r="Q170" s="37"/>
      <c r="R170" s="37"/>
      <c r="S170" s="37"/>
      <c r="T170" s="37"/>
    </row>
  </sheetData>
  <mergeCells count="31">
    <mergeCell ref="B126:C129"/>
    <mergeCell ref="A127:A128"/>
    <mergeCell ref="P127:P128"/>
    <mergeCell ref="B68:C71"/>
    <mergeCell ref="F127:G128"/>
    <mergeCell ref="J127:K128"/>
    <mergeCell ref="L127:O127"/>
    <mergeCell ref="L128:M128"/>
    <mergeCell ref="N128:O128"/>
    <mergeCell ref="N70:O70"/>
    <mergeCell ref="A6:A7"/>
    <mergeCell ref="A69:A70"/>
    <mergeCell ref="P69:P70"/>
    <mergeCell ref="F69:G70"/>
    <mergeCell ref="J6:K7"/>
    <mergeCell ref="J69:K70"/>
    <mergeCell ref="P6:P7"/>
    <mergeCell ref="C5:C8"/>
    <mergeCell ref="L69:O69"/>
    <mergeCell ref="L70:M70"/>
    <mergeCell ref="L6:O6"/>
    <mergeCell ref="L7:M7"/>
    <mergeCell ref="N7:O7"/>
    <mergeCell ref="C36:G36"/>
    <mergeCell ref="H36:O36"/>
    <mergeCell ref="F6:G7"/>
    <mergeCell ref="D5:E7"/>
    <mergeCell ref="D68:E70"/>
    <mergeCell ref="H69:I70"/>
    <mergeCell ref="D126:E128"/>
    <mergeCell ref="H127:I128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F6" sqref="F6:G7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00390625" style="5" customWidth="1"/>
    <col min="4" max="4" width="12.7109375" style="76" customWidth="1"/>
    <col min="5" max="5" width="8.7109375" style="121" customWidth="1"/>
    <col min="6" max="6" width="12.7109375" style="76" customWidth="1"/>
    <col min="7" max="7" width="9.421875" style="121" customWidth="1"/>
    <col min="8" max="8" width="12.7109375" style="76" customWidth="1"/>
    <col min="9" max="9" width="8.7109375" style="121" customWidth="1"/>
    <col min="10" max="10" width="12.7109375" style="76" customWidth="1"/>
    <col min="11" max="11" width="8.7109375" style="121" customWidth="1"/>
    <col min="12" max="12" width="12.7109375" style="76" customWidth="1"/>
    <col min="13" max="13" width="8.7109375" style="121" customWidth="1"/>
    <col min="14" max="14" width="12.7109375" style="76" customWidth="1"/>
    <col min="15" max="15" width="8.7109375" style="121" customWidth="1"/>
    <col min="16" max="16" width="4.421875" style="6" customWidth="1"/>
    <col min="17" max="16384" width="11.421875" style="5" customWidth="1"/>
  </cols>
  <sheetData>
    <row r="1" spans="4:17" ht="12">
      <c r="D1" s="5"/>
      <c r="E1" s="120"/>
      <c r="F1" s="5"/>
      <c r="G1" s="41" t="s">
        <v>244</v>
      </c>
      <c r="H1" s="7" t="s">
        <v>245</v>
      </c>
      <c r="J1" s="5"/>
      <c r="K1" s="122"/>
      <c r="L1" s="5"/>
      <c r="M1" s="122"/>
      <c r="N1" s="5"/>
      <c r="O1" s="122"/>
      <c r="Q1" s="43"/>
    </row>
    <row r="2" spans="4:17" ht="12">
      <c r="D2" s="5"/>
      <c r="E2" s="120"/>
      <c r="F2" s="5"/>
      <c r="G2" s="41"/>
      <c r="H2" s="5"/>
      <c r="I2" s="122"/>
      <c r="J2" s="5"/>
      <c r="K2" s="122"/>
      <c r="L2" s="5"/>
      <c r="M2" s="122"/>
      <c r="N2" s="5"/>
      <c r="O2" s="122"/>
      <c r="Q2" s="43"/>
    </row>
    <row r="3" spans="4:17" ht="12">
      <c r="D3" s="5"/>
      <c r="E3" s="120"/>
      <c r="F3" s="5"/>
      <c r="G3" s="45" t="s">
        <v>246</v>
      </c>
      <c r="H3" s="5" t="s">
        <v>131</v>
      </c>
      <c r="I3" s="122"/>
      <c r="J3" s="5"/>
      <c r="K3" s="122"/>
      <c r="L3" s="5"/>
      <c r="M3" s="122"/>
      <c r="N3" s="5"/>
      <c r="O3" s="122"/>
      <c r="Q3" s="43"/>
    </row>
    <row r="4" spans="1:16" s="22" customFormat="1" ht="12.75" thickBot="1">
      <c r="A4" s="46"/>
      <c r="B4" s="46"/>
      <c r="C4" s="21"/>
      <c r="D4" s="21"/>
      <c r="E4" s="123"/>
      <c r="F4" s="21"/>
      <c r="G4" s="123"/>
      <c r="H4" s="21"/>
      <c r="I4" s="123"/>
      <c r="J4" s="21"/>
      <c r="K4" s="123"/>
      <c r="L4" s="21"/>
      <c r="M4" s="123"/>
      <c r="N4" s="21"/>
      <c r="O4" s="123"/>
      <c r="P4" s="46"/>
    </row>
    <row r="5" spans="1:16" s="22" customFormat="1" ht="12" customHeight="1">
      <c r="A5" s="50"/>
      <c r="B5" s="195" t="s">
        <v>102</v>
      </c>
      <c r="C5" s="190"/>
      <c r="D5" s="196" t="s">
        <v>135</v>
      </c>
      <c r="E5" s="167"/>
      <c r="F5" s="124"/>
      <c r="G5" s="125" t="s">
        <v>247</v>
      </c>
      <c r="H5" s="124" t="s">
        <v>248</v>
      </c>
      <c r="I5" s="126"/>
      <c r="J5" s="124"/>
      <c r="K5" s="126"/>
      <c r="L5" s="124"/>
      <c r="M5" s="126"/>
      <c r="N5" s="124"/>
      <c r="O5" s="127"/>
      <c r="P5" s="51"/>
    </row>
    <row r="6" spans="1:16" s="22" customFormat="1" ht="12" customHeight="1">
      <c r="A6" s="186" t="s">
        <v>307</v>
      </c>
      <c r="B6" s="161"/>
      <c r="C6" s="187"/>
      <c r="D6" s="168"/>
      <c r="E6" s="169"/>
      <c r="F6" s="197" t="s">
        <v>308</v>
      </c>
      <c r="G6" s="183"/>
      <c r="H6" s="198" t="s">
        <v>309</v>
      </c>
      <c r="I6" s="173"/>
      <c r="J6" s="197" t="s">
        <v>310</v>
      </c>
      <c r="K6" s="173"/>
      <c r="L6" s="197" t="s">
        <v>311</v>
      </c>
      <c r="M6" s="173"/>
      <c r="N6" s="199" t="s">
        <v>15</v>
      </c>
      <c r="O6" s="173"/>
      <c r="P6" s="160" t="s">
        <v>307</v>
      </c>
    </row>
    <row r="7" spans="1:16" s="22" customFormat="1" ht="12" customHeight="1">
      <c r="A7" s="169"/>
      <c r="B7" s="161"/>
      <c r="C7" s="187"/>
      <c r="D7" s="170"/>
      <c r="E7" s="171"/>
      <c r="F7" s="184"/>
      <c r="G7" s="174"/>
      <c r="H7" s="174"/>
      <c r="I7" s="171"/>
      <c r="J7" s="184"/>
      <c r="K7" s="171"/>
      <c r="L7" s="184"/>
      <c r="M7" s="171"/>
      <c r="N7" s="184"/>
      <c r="O7" s="171"/>
      <c r="P7" s="161"/>
    </row>
    <row r="8" spans="1:18" ht="14.25" thickBot="1">
      <c r="A8" s="65"/>
      <c r="B8" s="191"/>
      <c r="C8" s="188"/>
      <c r="D8" s="66" t="s">
        <v>141</v>
      </c>
      <c r="E8" s="67" t="s">
        <v>298</v>
      </c>
      <c r="F8" s="66" t="s">
        <v>141</v>
      </c>
      <c r="G8" s="4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6" s="22" customFormat="1" ht="12">
      <c r="A9" s="51"/>
      <c r="B9" s="51"/>
      <c r="E9" s="128"/>
      <c r="G9" s="128"/>
      <c r="I9" s="128"/>
      <c r="K9" s="128"/>
      <c r="M9" s="128"/>
      <c r="O9" s="128"/>
      <c r="P9" s="51"/>
    </row>
    <row r="10" spans="1:18" ht="12">
      <c r="A10" s="51"/>
      <c r="B10" s="51"/>
      <c r="C10" s="73" t="s">
        <v>104</v>
      </c>
      <c r="D10" s="74"/>
      <c r="E10" s="129"/>
      <c r="F10" s="74"/>
      <c r="G10" s="129"/>
      <c r="H10" s="75" t="s">
        <v>104</v>
      </c>
      <c r="I10" s="129"/>
      <c r="J10" s="74"/>
      <c r="K10" s="129"/>
      <c r="L10" s="74"/>
      <c r="M10" s="129"/>
      <c r="N10" s="74"/>
      <c r="O10" s="129"/>
      <c r="P10" s="51"/>
      <c r="Q10" s="72"/>
      <c r="R10" s="22"/>
    </row>
    <row r="11" spans="1:18" ht="12">
      <c r="A11" s="51"/>
      <c r="B11" s="51"/>
      <c r="C11" s="22"/>
      <c r="D11" s="110"/>
      <c r="P11" s="51"/>
      <c r="Q11" s="22"/>
      <c r="R11" s="22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4974636</v>
      </c>
      <c r="G12" s="79">
        <v>90.90936668906521</v>
      </c>
      <c r="H12" s="78">
        <v>1750905</v>
      </c>
      <c r="I12" s="79">
        <v>76.99951229530366</v>
      </c>
      <c r="J12" s="78">
        <v>4692549</v>
      </c>
      <c r="K12" s="79">
        <v>85.10919345620971</v>
      </c>
      <c r="L12" s="78">
        <v>1245702</v>
      </c>
      <c r="M12" s="79">
        <v>69.5959841444099</v>
      </c>
      <c r="N12" s="78">
        <v>770853</v>
      </c>
      <c r="O12" s="79">
        <v>86.39825422070389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908</v>
      </c>
      <c r="G14" s="79">
        <v>0.016593315561916733</v>
      </c>
      <c r="H14" s="78">
        <v>23537</v>
      </c>
      <c r="I14" s="79">
        <v>1.0350861531005748</v>
      </c>
      <c r="J14" s="78">
        <v>30951</v>
      </c>
      <c r="K14" s="79">
        <v>0.5613611379791978</v>
      </c>
      <c r="L14" s="78">
        <v>4766</v>
      </c>
      <c r="M14" s="79">
        <v>0.2662711149474413</v>
      </c>
      <c r="N14" s="78">
        <v>2093</v>
      </c>
      <c r="O14" s="79">
        <v>0.2345862908802758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4871208</v>
      </c>
      <c r="G15" s="79">
        <v>89.01926377944194</v>
      </c>
      <c r="H15" s="78">
        <v>1699641</v>
      </c>
      <c r="I15" s="79">
        <v>74.74507644738132</v>
      </c>
      <c r="J15" s="78">
        <v>4413173</v>
      </c>
      <c r="K15" s="79">
        <v>80.04212521014088</v>
      </c>
      <c r="L15" s="78">
        <v>1211646</v>
      </c>
      <c r="M15" s="79">
        <v>67.69331333227183</v>
      </c>
      <c r="N15" s="78">
        <v>754659</v>
      </c>
      <c r="O15" s="79">
        <v>84.583208642818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4823388</v>
      </c>
      <c r="G17" s="79">
        <v>88.14537352594981</v>
      </c>
      <c r="H17" s="78">
        <v>156860</v>
      </c>
      <c r="I17" s="79">
        <v>6.898228915127509</v>
      </c>
      <c r="J17" s="78">
        <v>371869</v>
      </c>
      <c r="K17" s="79">
        <v>6.744622306845864</v>
      </c>
      <c r="L17" s="78">
        <v>830842</v>
      </c>
      <c r="M17" s="79">
        <v>46.41821772663912</v>
      </c>
      <c r="N17" s="78">
        <v>337336</v>
      </c>
      <c r="O17" s="79">
        <v>37.80907836616757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4651</v>
      </c>
      <c r="G18" s="79">
        <v>0.08499505581329815</v>
      </c>
      <c r="H18" s="78">
        <v>1477135</v>
      </c>
      <c r="I18" s="79">
        <v>64.95993477334486</v>
      </c>
      <c r="J18" s="78">
        <v>3753823</v>
      </c>
      <c r="K18" s="79">
        <v>68.083433525653</v>
      </c>
      <c r="L18" s="78">
        <v>91839</v>
      </c>
      <c r="M18" s="79">
        <v>5.1309427036630435</v>
      </c>
      <c r="N18" s="78">
        <v>129483</v>
      </c>
      <c r="O18" s="79">
        <v>14.512631009102128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5834</v>
      </c>
      <c r="G19" s="79">
        <v>0.10661387994297601</v>
      </c>
      <c r="H19" s="78">
        <v>14010</v>
      </c>
      <c r="I19" s="79">
        <v>0.616117474824279</v>
      </c>
      <c r="J19" s="78">
        <v>35135</v>
      </c>
      <c r="K19" s="79">
        <v>0.6372467313786022</v>
      </c>
      <c r="L19" s="78">
        <v>142828</v>
      </c>
      <c r="M19" s="79">
        <v>7.979641377615013</v>
      </c>
      <c r="N19" s="78">
        <v>230627</v>
      </c>
      <c r="O19" s="79">
        <v>25.848988297584985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37333</v>
      </c>
      <c r="G20" s="79">
        <v>0.6822447685826403</v>
      </c>
      <c r="H20" s="78">
        <v>51635</v>
      </c>
      <c r="I20" s="79">
        <v>2.270751307105756</v>
      </c>
      <c r="J20" s="78">
        <v>252345</v>
      </c>
      <c r="K20" s="79">
        <v>4.576804509171293</v>
      </c>
      <c r="L20" s="78">
        <v>146135</v>
      </c>
      <c r="M20" s="79">
        <v>8.164399786580852</v>
      </c>
      <c r="N20" s="78">
        <v>57212</v>
      </c>
      <c r="O20" s="79">
        <v>6.4123988886012135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39603</v>
      </c>
      <c r="G21" s="79">
        <v>0.7237280574874321</v>
      </c>
      <c r="H21" s="78">
        <v>27727</v>
      </c>
      <c r="I21" s="79">
        <v>1.2193496948217548</v>
      </c>
      <c r="J21" s="78">
        <v>248389</v>
      </c>
      <c r="K21" s="79">
        <v>4.505054172773577</v>
      </c>
      <c r="L21" s="78">
        <v>29289</v>
      </c>
      <c r="M21" s="79">
        <v>1.6363438283037368</v>
      </c>
      <c r="N21" s="78">
        <v>13387</v>
      </c>
      <c r="O21" s="79">
        <v>1.5004331944645257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492372</v>
      </c>
      <c r="G22" s="79">
        <v>8.997889834638839</v>
      </c>
      <c r="H22" s="78">
        <v>471672</v>
      </c>
      <c r="I22" s="79">
        <v>20.742709606375254</v>
      </c>
      <c r="J22" s="78">
        <v>796366</v>
      </c>
      <c r="K22" s="79">
        <v>14.443763497397237</v>
      </c>
      <c r="L22" s="78">
        <v>477836</v>
      </c>
      <c r="M22" s="79">
        <v>26.696165438947876</v>
      </c>
      <c r="N22" s="78">
        <v>120081</v>
      </c>
      <c r="O22" s="79">
        <v>13.458842042615576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203637</v>
      </c>
      <c r="G24" s="79">
        <v>3.721379957138808</v>
      </c>
      <c r="H24" s="78">
        <v>1909</v>
      </c>
      <c r="I24" s="79">
        <v>0.08395205277941103</v>
      </c>
      <c r="J24" s="78">
        <v>11084</v>
      </c>
      <c r="K24" s="79">
        <v>0.2010315289768159</v>
      </c>
      <c r="L24" s="78">
        <v>16220</v>
      </c>
      <c r="M24" s="79">
        <v>0.9061933454568818</v>
      </c>
      <c r="N24" s="78">
        <v>6459</v>
      </c>
      <c r="O24" s="79">
        <v>0.7239335178192553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80694</v>
      </c>
      <c r="G25" s="79">
        <v>1.4746486849706044</v>
      </c>
      <c r="H25" s="78">
        <v>312242</v>
      </c>
      <c r="I25" s="79">
        <v>13.731459855394897</v>
      </c>
      <c r="J25" s="78">
        <v>460637</v>
      </c>
      <c r="K25" s="79">
        <v>8.354615699503206</v>
      </c>
      <c r="L25" s="78">
        <v>330550</v>
      </c>
      <c r="M25" s="79">
        <v>18.467460563549462</v>
      </c>
      <c r="N25" s="78">
        <v>63773</v>
      </c>
      <c r="O25" s="79">
        <v>7.147764705354911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21845</v>
      </c>
      <c r="G27" s="79">
        <v>0.3992081260463337</v>
      </c>
      <c r="H27" s="78">
        <v>202870</v>
      </c>
      <c r="I27" s="79">
        <v>8.921609715746001</v>
      </c>
      <c r="J27" s="78">
        <v>304553</v>
      </c>
      <c r="K27" s="79">
        <v>5.523705814189482</v>
      </c>
      <c r="L27" s="78">
        <v>117935</v>
      </c>
      <c r="M27" s="79">
        <v>6.588897176107112</v>
      </c>
      <c r="N27" s="78">
        <v>9521</v>
      </c>
      <c r="O27" s="79">
        <v>1.0671266485767348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252</v>
      </c>
      <c r="D29" s="78">
        <v>321483</v>
      </c>
      <c r="E29" s="79">
        <v>1.7373144346039457</v>
      </c>
      <c r="F29" s="78">
        <v>11264</v>
      </c>
      <c r="G29" s="79">
        <v>0.2058448309354957</v>
      </c>
      <c r="H29" s="78">
        <v>58583</v>
      </c>
      <c r="I29" s="79">
        <v>2.576303356718825</v>
      </c>
      <c r="J29" s="78">
        <v>12078</v>
      </c>
      <c r="K29" s="79">
        <v>0.21905979853680824</v>
      </c>
      <c r="L29" s="78">
        <v>202748</v>
      </c>
      <c r="M29" s="79">
        <v>11.32730508043723</v>
      </c>
      <c r="N29" s="78">
        <v>15343</v>
      </c>
      <c r="O29" s="79">
        <v>1.7196643387367758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208039</v>
      </c>
      <c r="G31" s="79">
        <v>3.801824643376206</v>
      </c>
      <c r="H31" s="78">
        <v>157519</v>
      </c>
      <c r="I31" s="79">
        <v>6.9272097442430836</v>
      </c>
      <c r="J31" s="78">
        <v>324644</v>
      </c>
      <c r="K31" s="79">
        <v>5.888098131825101</v>
      </c>
      <c r="L31" s="78">
        <v>131064</v>
      </c>
      <c r="M31" s="79">
        <v>7.322399792167741</v>
      </c>
      <c r="N31" s="78">
        <v>49848</v>
      </c>
      <c r="O31" s="79">
        <v>5.587031738079307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 t="s">
        <v>306</v>
      </c>
      <c r="G32" s="79" t="s">
        <v>306</v>
      </c>
      <c r="H32" s="78" t="s">
        <v>306</v>
      </c>
      <c r="I32" s="79" t="s">
        <v>306</v>
      </c>
      <c r="J32" s="78" t="s">
        <v>306</v>
      </c>
      <c r="K32" s="79" t="s">
        <v>306</v>
      </c>
      <c r="L32" s="78">
        <v>64357</v>
      </c>
      <c r="M32" s="79">
        <v>3.5955539539807977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253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5074</v>
      </c>
      <c r="G34" s="79">
        <v>0.09272520171934527</v>
      </c>
      <c r="H34" s="78">
        <v>51339</v>
      </c>
      <c r="I34" s="79">
        <v>2.25773412134216</v>
      </c>
      <c r="J34" s="78">
        <v>24647</v>
      </c>
      <c r="K34" s="79">
        <v>0.44702490930093663</v>
      </c>
      <c r="L34" s="78">
        <v>2008</v>
      </c>
      <c r="M34" s="79">
        <v>0.1121847248876337</v>
      </c>
      <c r="N34" s="78">
        <v>1273</v>
      </c>
      <c r="O34" s="79">
        <v>0.14267957395632638</v>
      </c>
      <c r="P34" s="60">
        <v>16</v>
      </c>
    </row>
    <row r="35" spans="1:16" ht="12">
      <c r="A35" s="51"/>
      <c r="B35" s="51"/>
      <c r="C35" s="80" t="s">
        <v>158</v>
      </c>
      <c r="E35" s="130"/>
      <c r="F35" s="82"/>
      <c r="G35" s="130"/>
      <c r="H35" s="82"/>
      <c r="I35" s="130"/>
      <c r="J35" s="82"/>
      <c r="K35" s="130"/>
      <c r="L35" s="82"/>
      <c r="M35" s="130"/>
      <c r="N35" s="82"/>
      <c r="O35" s="130"/>
      <c r="P35" s="51"/>
    </row>
    <row r="36" spans="1:16" ht="12">
      <c r="A36" s="51"/>
      <c r="B36" s="51"/>
      <c r="C36" s="83" t="s">
        <v>111</v>
      </c>
      <c r="D36" s="83"/>
      <c r="E36" s="83"/>
      <c r="F36" s="83"/>
      <c r="G36" s="83"/>
      <c r="H36" s="154" t="s">
        <v>111</v>
      </c>
      <c r="I36" s="154"/>
      <c r="J36" s="154"/>
      <c r="K36" s="154"/>
      <c r="L36" s="154"/>
      <c r="M36" s="154"/>
      <c r="N36" s="154"/>
      <c r="O36" s="154"/>
      <c r="P36" s="51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2192954</v>
      </c>
      <c r="G38" s="79">
        <v>40.07530587529465</v>
      </c>
      <c r="H38" s="78">
        <v>646721</v>
      </c>
      <c r="I38" s="79">
        <v>28.44083579127998</v>
      </c>
      <c r="J38" s="78">
        <v>2348381</v>
      </c>
      <c r="K38" s="79">
        <v>42.59280251264019</v>
      </c>
      <c r="L38" s="78">
        <v>397130</v>
      </c>
      <c r="M38" s="79">
        <v>22.187211053100583</v>
      </c>
      <c r="N38" s="78">
        <v>240701</v>
      </c>
      <c r="O38" s="79">
        <v>26.978095939404334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230178</v>
      </c>
      <c r="G40" s="79">
        <v>4.2064054949458916</v>
      </c>
      <c r="H40" s="78">
        <v>54244</v>
      </c>
      <c r="I40" s="79">
        <v>2.3854872451369156</v>
      </c>
      <c r="J40" s="78">
        <v>465351</v>
      </c>
      <c r="K40" s="79">
        <v>8.440113951722326</v>
      </c>
      <c r="L40" s="78">
        <v>79693</v>
      </c>
      <c r="M40" s="79">
        <v>4.452359203421411</v>
      </c>
      <c r="N40" s="78">
        <v>82261</v>
      </c>
      <c r="O40" s="79">
        <v>9.219924927903664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>
        <v>103</v>
      </c>
      <c r="G41" s="79">
        <v>0.0018822813908341669</v>
      </c>
      <c r="H41" s="78">
        <v>23472</v>
      </c>
      <c r="I41" s="79">
        <v>1.0322276494700555</v>
      </c>
      <c r="J41" s="78" t="s">
        <v>306</v>
      </c>
      <c r="K41" s="79" t="s">
        <v>306</v>
      </c>
      <c r="L41" s="78" t="s">
        <v>306</v>
      </c>
      <c r="M41" s="79" t="s">
        <v>306</v>
      </c>
      <c r="N41" s="78" t="s">
        <v>306</v>
      </c>
      <c r="O41" s="79" t="s">
        <v>306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2863849</v>
      </c>
      <c r="G42" s="79">
        <v>52.33562795008775</v>
      </c>
      <c r="H42" s="78">
        <v>638908</v>
      </c>
      <c r="I42" s="79">
        <v>28.09724365489154</v>
      </c>
      <c r="J42" s="78">
        <v>1937707</v>
      </c>
      <c r="K42" s="79">
        <v>35.14437034636224</v>
      </c>
      <c r="L42" s="78">
        <v>309415</v>
      </c>
      <c r="M42" s="79">
        <v>17.2866716389976</v>
      </c>
      <c r="N42" s="78">
        <v>167686</v>
      </c>
      <c r="O42" s="79">
        <v>18.79447528549925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2713</v>
      </c>
      <c r="G43" s="79">
        <v>0.04957892634303975</v>
      </c>
      <c r="H43" s="78">
        <v>3478</v>
      </c>
      <c r="I43" s="79">
        <v>0.15295193272225854</v>
      </c>
      <c r="J43" s="78">
        <v>45556</v>
      </c>
      <c r="K43" s="79">
        <v>0.826253368284719</v>
      </c>
      <c r="L43" s="78">
        <v>13872</v>
      </c>
      <c r="M43" s="79">
        <v>0.7750131990245293</v>
      </c>
      <c r="N43" s="78">
        <v>1843</v>
      </c>
      <c r="O43" s="79">
        <v>0.20656595035468148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804549</v>
      </c>
      <c r="G44" s="79">
        <v>14.702792337031438</v>
      </c>
      <c r="H44" s="78">
        <v>217</v>
      </c>
      <c r="I44" s="79">
        <v>0.009543004428042009</v>
      </c>
      <c r="J44" s="78">
        <v>9392</v>
      </c>
      <c r="K44" s="79">
        <v>0.17034356912218107</v>
      </c>
      <c r="L44" s="78" t="s">
        <v>306</v>
      </c>
      <c r="M44" s="79" t="s">
        <v>306</v>
      </c>
      <c r="N44" s="78">
        <v>4566</v>
      </c>
      <c r="O44" s="79">
        <v>0.511763499359455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4669</v>
      </c>
      <c r="G45" s="79">
        <v>0.08532399819227889</v>
      </c>
      <c r="H45" s="78">
        <v>779218</v>
      </c>
      <c r="I45" s="79">
        <v>34.267653568709854</v>
      </c>
      <c r="J45" s="78">
        <v>970457</v>
      </c>
      <c r="K45" s="79">
        <v>17.60126800038378</v>
      </c>
      <c r="L45" s="78" t="s">
        <v>306</v>
      </c>
      <c r="M45" s="79" t="s">
        <v>306</v>
      </c>
      <c r="N45" s="78">
        <v>135484</v>
      </c>
      <c r="O45" s="79">
        <v>15.185231263078494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116558</v>
      </c>
      <c r="G46" s="79">
        <v>2.130048100513095</v>
      </c>
      <c r="H46" s="78">
        <v>174815</v>
      </c>
      <c r="I46" s="79">
        <v>7.687835571834856</v>
      </c>
      <c r="J46" s="78">
        <v>206397</v>
      </c>
      <c r="K46" s="79">
        <v>3.7434414007784076</v>
      </c>
      <c r="L46" s="78">
        <v>85328</v>
      </c>
      <c r="M46" s="79">
        <v>4.767180381081677</v>
      </c>
      <c r="N46" s="78">
        <v>24740</v>
      </c>
      <c r="O46" s="79">
        <v>2.772892898412816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2454</v>
      </c>
      <c r="G48" s="79">
        <v>0.04484581100103927</v>
      </c>
      <c r="H48" s="78">
        <v>3239</v>
      </c>
      <c r="I48" s="79">
        <v>0.14244143475773302</v>
      </c>
      <c r="J48" s="78">
        <v>5969</v>
      </c>
      <c r="K48" s="79">
        <v>0.10826030282051734</v>
      </c>
      <c r="L48" s="78">
        <v>2608</v>
      </c>
      <c r="M48" s="79">
        <v>0.14570605702537284</v>
      </c>
      <c r="N48" s="78">
        <v>616</v>
      </c>
      <c r="O48" s="79">
        <v>0.06904211905506445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959</v>
      </c>
      <c r="G49" s="79">
        <v>0.017525318969028796</v>
      </c>
      <c r="H49" s="78">
        <v>883</v>
      </c>
      <c r="I49" s="79">
        <v>0.038831672396134075</v>
      </c>
      <c r="J49" s="78">
        <v>26355</v>
      </c>
      <c r="K49" s="79">
        <v>0.47800306262937414</v>
      </c>
      <c r="L49" s="78">
        <v>274</v>
      </c>
      <c r="M49" s="79">
        <v>0.015308075009567547</v>
      </c>
      <c r="N49" s="78">
        <v>1627</v>
      </c>
      <c r="O49" s="79">
        <v>0.18235637614056796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113144</v>
      </c>
      <c r="G50" s="79">
        <v>2.067658695966417</v>
      </c>
      <c r="H50" s="78">
        <v>170692</v>
      </c>
      <c r="I50" s="79">
        <v>7.506518487702058</v>
      </c>
      <c r="J50" s="78">
        <v>174072</v>
      </c>
      <c r="K50" s="79">
        <v>3.1571598982364035</v>
      </c>
      <c r="L50" s="78">
        <v>82445</v>
      </c>
      <c r="M50" s="79">
        <v>4.606110380159841</v>
      </c>
      <c r="N50" s="78">
        <v>22496</v>
      </c>
      <c r="O50" s="79">
        <v>2.521382321855081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2983798</v>
      </c>
      <c r="G51" s="79">
        <v>54.527645139885486</v>
      </c>
      <c r="H51" s="78">
        <v>586502</v>
      </c>
      <c r="I51" s="79">
        <v>25.792586097029925</v>
      </c>
      <c r="J51" s="78">
        <v>1610759</v>
      </c>
      <c r="K51" s="79">
        <v>29.214484354309544</v>
      </c>
      <c r="L51" s="78">
        <v>352216</v>
      </c>
      <c r="M51" s="79">
        <v>19.67791586704322</v>
      </c>
      <c r="N51" s="78">
        <v>213779</v>
      </c>
      <c r="O51" s="79">
        <v>23.96064150888413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1360540</v>
      </c>
      <c r="G53" s="79">
        <v>24.86329246102444</v>
      </c>
      <c r="H53" s="78">
        <v>454805</v>
      </c>
      <c r="I53" s="79">
        <v>20.00094990274491</v>
      </c>
      <c r="J53" s="78">
        <v>1137376</v>
      </c>
      <c r="K53" s="79">
        <v>20.628693278738268</v>
      </c>
      <c r="L53" s="78">
        <v>266569</v>
      </c>
      <c r="M53" s="79">
        <v>14.892913311041648</v>
      </c>
      <c r="N53" s="78">
        <v>135735</v>
      </c>
      <c r="O53" s="79">
        <v>15.213363684966192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1458749</v>
      </c>
      <c r="G54" s="79">
        <v>26.658020355319902</v>
      </c>
      <c r="H54" s="78">
        <v>89235</v>
      </c>
      <c r="I54" s="79">
        <v>3.9242857149139567</v>
      </c>
      <c r="J54" s="78">
        <v>242350</v>
      </c>
      <c r="K54" s="79">
        <v>4.395524273505172</v>
      </c>
      <c r="L54" s="78">
        <v>13017</v>
      </c>
      <c r="M54" s="79">
        <v>0.7272453007282509</v>
      </c>
      <c r="N54" s="78">
        <v>24089</v>
      </c>
      <c r="O54" s="79">
        <v>2.6999279316841682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174103</v>
      </c>
      <c r="G56" s="79">
        <v>3.1816586115378733</v>
      </c>
      <c r="H56" s="78">
        <v>86659</v>
      </c>
      <c r="I56" s="79">
        <v>3.8110010171875226</v>
      </c>
      <c r="J56" s="78">
        <v>377567</v>
      </c>
      <c r="K56" s="79">
        <v>6.847967457703848</v>
      </c>
      <c r="L56" s="78">
        <v>523</v>
      </c>
      <c r="M56" s="79">
        <v>0.029219427846729297</v>
      </c>
      <c r="N56" s="78">
        <v>277502</v>
      </c>
      <c r="O56" s="79">
        <v>31.10280214613392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 t="s">
        <v>306</v>
      </c>
      <c r="G57" s="79" t="s">
        <v>306</v>
      </c>
      <c r="H57" s="78" t="s">
        <v>306</v>
      </c>
      <c r="I57" s="79" t="s">
        <v>306</v>
      </c>
      <c r="J57" s="78" t="s">
        <v>306</v>
      </c>
      <c r="K57" s="79" t="s">
        <v>306</v>
      </c>
      <c r="L57" s="78">
        <v>954706</v>
      </c>
      <c r="M57" s="79">
        <v>53.33836153315399</v>
      </c>
      <c r="N57" s="78" t="s">
        <v>306</v>
      </c>
      <c r="O57" s="79" t="s">
        <v>306</v>
      </c>
      <c r="P57" s="60">
        <v>32</v>
      </c>
    </row>
    <row r="58" spans="1:18" s="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  <c r="Q58" s="5"/>
      <c r="R58" s="5"/>
    </row>
    <row r="59" spans="1:18" s="37" customFormat="1" ht="12">
      <c r="A59" s="86">
        <v>33</v>
      </c>
      <c r="B59" s="84"/>
      <c r="C59" s="131" t="s">
        <v>172</v>
      </c>
      <c r="D59" s="88">
        <v>18504595</v>
      </c>
      <c r="E59" s="89">
        <v>100</v>
      </c>
      <c r="F59" s="88">
        <v>5472083</v>
      </c>
      <c r="G59" s="89">
        <v>100</v>
      </c>
      <c r="H59" s="88">
        <v>2273917</v>
      </c>
      <c r="I59" s="89">
        <v>100</v>
      </c>
      <c r="J59" s="88">
        <v>5513563</v>
      </c>
      <c r="K59" s="89">
        <v>100</v>
      </c>
      <c r="L59" s="88">
        <v>1789905</v>
      </c>
      <c r="M59" s="89">
        <v>100</v>
      </c>
      <c r="N59" s="88">
        <v>892209</v>
      </c>
      <c r="O59" s="89">
        <v>100</v>
      </c>
      <c r="P59" s="90">
        <v>33</v>
      </c>
      <c r="Q59" s="7"/>
      <c r="R59" s="7"/>
    </row>
    <row r="60" spans="1:16" s="37" customFormat="1" ht="12">
      <c r="A60" s="91" t="s">
        <v>173</v>
      </c>
      <c r="B60" s="1"/>
      <c r="C60" s="92"/>
      <c r="D60" s="93"/>
      <c r="E60" s="94"/>
      <c r="F60" s="93"/>
      <c r="G60" s="94"/>
      <c r="H60" s="93"/>
      <c r="I60" s="94"/>
      <c r="J60" s="93"/>
      <c r="K60" s="94"/>
      <c r="L60" s="93"/>
      <c r="M60" s="94"/>
      <c r="N60" s="93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8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  <c r="Q62" s="37"/>
      <c r="R62" s="37"/>
    </row>
    <row r="63" spans="2:8" ht="12">
      <c r="B63" s="83"/>
      <c r="C63" s="132"/>
      <c r="D63" s="5"/>
      <c r="G63" s="45" t="s">
        <v>254</v>
      </c>
      <c r="H63" s="76" t="s">
        <v>245</v>
      </c>
    </row>
    <row r="64" spans="2:7" ht="12">
      <c r="B64" s="83"/>
      <c r="C64" s="132"/>
      <c r="D64" s="5"/>
      <c r="G64" s="41"/>
    </row>
    <row r="65" spans="1:18" s="22" customFormat="1" ht="12">
      <c r="A65" s="6"/>
      <c r="B65" s="83"/>
      <c r="C65" s="132"/>
      <c r="D65" s="5"/>
      <c r="E65" s="121"/>
      <c r="F65" s="76"/>
      <c r="G65" s="45" t="s">
        <v>255</v>
      </c>
      <c r="H65" s="76" t="s">
        <v>179</v>
      </c>
      <c r="I65" s="121"/>
      <c r="J65" s="76"/>
      <c r="K65" s="121"/>
      <c r="L65" s="76"/>
      <c r="M65" s="121"/>
      <c r="N65" s="76"/>
      <c r="O65" s="121"/>
      <c r="P65" s="6"/>
      <c r="Q65" s="5"/>
      <c r="R65" s="5"/>
    </row>
    <row r="66" spans="1:16" s="22" customFormat="1" ht="12.75" thickBot="1">
      <c r="A66" s="46"/>
      <c r="B66" s="46"/>
      <c r="C66" s="21"/>
      <c r="D66" s="21"/>
      <c r="E66" s="123"/>
      <c r="F66" s="21"/>
      <c r="G66" s="123"/>
      <c r="H66" s="21"/>
      <c r="I66" s="123"/>
      <c r="J66" s="21"/>
      <c r="K66" s="123"/>
      <c r="L66" s="21"/>
      <c r="M66" s="123"/>
      <c r="N66" s="21"/>
      <c r="O66" s="123"/>
      <c r="P66" s="46"/>
    </row>
    <row r="67" spans="1:16" s="22" customFormat="1" ht="12" customHeight="1">
      <c r="A67" s="50"/>
      <c r="B67" s="51"/>
      <c r="C67" s="162" t="s">
        <v>102</v>
      </c>
      <c r="D67" s="196" t="s">
        <v>135</v>
      </c>
      <c r="E67" s="167"/>
      <c r="F67" s="124"/>
      <c r="G67" s="125" t="s">
        <v>247</v>
      </c>
      <c r="H67" s="124" t="s">
        <v>248</v>
      </c>
      <c r="I67" s="126"/>
      <c r="J67" s="124"/>
      <c r="K67" s="126"/>
      <c r="L67" s="124"/>
      <c r="M67" s="126"/>
      <c r="N67" s="124"/>
      <c r="O67" s="127"/>
      <c r="P67" s="51"/>
    </row>
    <row r="68" spans="1:16" s="22" customFormat="1" ht="12" customHeight="1">
      <c r="A68" s="186" t="s">
        <v>307</v>
      </c>
      <c r="B68" s="51"/>
      <c r="C68" s="187"/>
      <c r="D68" s="168"/>
      <c r="E68" s="169"/>
      <c r="F68" s="197" t="s">
        <v>308</v>
      </c>
      <c r="G68" s="183"/>
      <c r="H68" s="198" t="s">
        <v>309</v>
      </c>
      <c r="I68" s="173"/>
      <c r="J68" s="197" t="s">
        <v>310</v>
      </c>
      <c r="K68" s="183"/>
      <c r="L68" s="197" t="s">
        <v>311</v>
      </c>
      <c r="M68" s="183"/>
      <c r="N68" s="197" t="s">
        <v>15</v>
      </c>
      <c r="O68" s="183"/>
      <c r="P68" s="160" t="s">
        <v>307</v>
      </c>
    </row>
    <row r="69" spans="1:16" s="22" customFormat="1" ht="12" customHeight="1">
      <c r="A69" s="186"/>
      <c r="B69" s="51"/>
      <c r="C69" s="187"/>
      <c r="D69" s="170"/>
      <c r="E69" s="171"/>
      <c r="F69" s="184" t="s">
        <v>249</v>
      </c>
      <c r="G69" s="174"/>
      <c r="H69" s="174" t="s">
        <v>250</v>
      </c>
      <c r="I69" s="171"/>
      <c r="J69" s="184" t="s">
        <v>250</v>
      </c>
      <c r="K69" s="174"/>
      <c r="L69" s="184" t="s">
        <v>251</v>
      </c>
      <c r="M69" s="174"/>
      <c r="N69" s="184"/>
      <c r="O69" s="174"/>
      <c r="P69" s="200"/>
    </row>
    <row r="70" spans="1:18" ht="14.25" thickBot="1">
      <c r="A70" s="65"/>
      <c r="B70" s="46"/>
      <c r="C70" s="188"/>
      <c r="D70" s="66" t="s">
        <v>141</v>
      </c>
      <c r="E70" s="67" t="s">
        <v>298</v>
      </c>
      <c r="F70" s="66" t="s">
        <v>141</v>
      </c>
      <c r="G70" s="48" t="s">
        <v>298</v>
      </c>
      <c r="H70" s="68" t="s">
        <v>141</v>
      </c>
      <c r="I70" s="67" t="s">
        <v>298</v>
      </c>
      <c r="J70" s="66" t="s">
        <v>141</v>
      </c>
      <c r="K70" s="67" t="s">
        <v>298</v>
      </c>
      <c r="L70" s="66" t="s">
        <v>141</v>
      </c>
      <c r="M70" s="67" t="s">
        <v>298</v>
      </c>
      <c r="N70" s="66" t="s">
        <v>141</v>
      </c>
      <c r="O70" s="67" t="s">
        <v>298</v>
      </c>
      <c r="P70" s="69"/>
      <c r="Q70" s="70"/>
      <c r="R70" s="22"/>
    </row>
    <row r="71" spans="1:18" ht="12">
      <c r="A71" s="155"/>
      <c r="C71" s="98"/>
      <c r="D71" s="22"/>
      <c r="E71" s="128"/>
      <c r="F71" s="22"/>
      <c r="G71" s="128"/>
      <c r="H71" s="22"/>
      <c r="I71" s="128"/>
      <c r="J71" s="22"/>
      <c r="K71" s="128"/>
      <c r="L71" s="22"/>
      <c r="M71" s="128"/>
      <c r="N71" s="22"/>
      <c r="O71" s="133"/>
      <c r="P71" s="51"/>
      <c r="Q71" s="22"/>
      <c r="R71" s="22"/>
    </row>
    <row r="72" spans="1:18" ht="12">
      <c r="A72" s="50">
        <v>34</v>
      </c>
      <c r="C72" s="98" t="s">
        <v>180</v>
      </c>
      <c r="D72" s="78">
        <v>3954044</v>
      </c>
      <c r="E72" s="79">
        <v>84.11179128255014</v>
      </c>
      <c r="F72" s="78">
        <v>570100</v>
      </c>
      <c r="G72" s="79">
        <v>83.8519228874125</v>
      </c>
      <c r="H72" s="78">
        <v>342192</v>
      </c>
      <c r="I72" s="79">
        <v>90.51022297458142</v>
      </c>
      <c r="J72" s="78">
        <v>1474732</v>
      </c>
      <c r="K72" s="79">
        <v>91.64470936822639</v>
      </c>
      <c r="L72" s="78">
        <v>678896</v>
      </c>
      <c r="M72" s="79">
        <v>85.32660335526944</v>
      </c>
      <c r="N72" s="78">
        <v>211810</v>
      </c>
      <c r="O72" s="79">
        <v>69.37016306786361</v>
      </c>
      <c r="P72" s="60">
        <v>34</v>
      </c>
      <c r="Q72" s="22"/>
      <c r="R72" s="22"/>
    </row>
    <row r="73" spans="1:18" ht="12">
      <c r="A73" s="50">
        <v>35</v>
      </c>
      <c r="C73" s="98" t="s">
        <v>181</v>
      </c>
      <c r="D73" s="78">
        <v>29167</v>
      </c>
      <c r="E73" s="79">
        <v>0.6204505099938544</v>
      </c>
      <c r="F73" s="78">
        <v>7214</v>
      </c>
      <c r="G73" s="134">
        <v>1.061055554656716</v>
      </c>
      <c r="H73" s="78">
        <v>-81</v>
      </c>
      <c r="I73" s="79">
        <v>-0.02142460390932896</v>
      </c>
      <c r="J73" s="78">
        <v>-155</v>
      </c>
      <c r="K73" s="79">
        <v>-0.00963221110823871</v>
      </c>
      <c r="L73" s="78">
        <v>1814</v>
      </c>
      <c r="M73" s="79">
        <v>0.22799141324511968</v>
      </c>
      <c r="N73" s="78">
        <v>-153</v>
      </c>
      <c r="O73" s="134">
        <v>-0.05010922501007097</v>
      </c>
      <c r="P73" s="60">
        <v>35</v>
      </c>
      <c r="Q73" s="22"/>
      <c r="R73" s="22"/>
    </row>
    <row r="74" spans="1:18" ht="12">
      <c r="A74" s="50"/>
      <c r="C74" s="98" t="s">
        <v>147</v>
      </c>
      <c r="E74" s="79"/>
      <c r="G74" s="79"/>
      <c r="I74" s="79"/>
      <c r="K74" s="79"/>
      <c r="M74" s="79"/>
      <c r="O74" s="79"/>
      <c r="P74" s="60"/>
      <c r="Q74" s="22"/>
      <c r="R74" s="22"/>
    </row>
    <row r="75" spans="1:16" ht="12">
      <c r="A75" s="50">
        <v>36</v>
      </c>
      <c r="C75" s="98" t="s">
        <v>182</v>
      </c>
      <c r="D75" s="78">
        <v>37197</v>
      </c>
      <c r="E75" s="79">
        <v>0.7912674467803135</v>
      </c>
      <c r="F75" s="78">
        <v>11989</v>
      </c>
      <c r="G75" s="79">
        <v>1.7633760805072594</v>
      </c>
      <c r="H75" s="78">
        <v>5</v>
      </c>
      <c r="I75" s="79">
        <v>0.0013225064141561087</v>
      </c>
      <c r="J75" s="78">
        <v>100</v>
      </c>
      <c r="K75" s="79">
        <v>0.0062143297472507806</v>
      </c>
      <c r="L75" s="78">
        <v>1905</v>
      </c>
      <c r="M75" s="79">
        <v>0.2394286892127635</v>
      </c>
      <c r="N75" s="78">
        <v>1</v>
      </c>
      <c r="O75" s="79">
        <v>0.00032751127457562727</v>
      </c>
      <c r="P75" s="60">
        <v>36</v>
      </c>
    </row>
    <row r="76" spans="1:16" ht="12">
      <c r="A76" s="50">
        <v>37</v>
      </c>
      <c r="C76" s="98" t="s">
        <v>183</v>
      </c>
      <c r="D76" s="78">
        <v>8029</v>
      </c>
      <c r="E76" s="79">
        <v>0.1707956644406575</v>
      </c>
      <c r="F76" s="78">
        <v>4774</v>
      </c>
      <c r="G76" s="79">
        <v>0.7021734430179044</v>
      </c>
      <c r="H76" s="78">
        <v>87</v>
      </c>
      <c r="I76" s="79">
        <v>0.02301161160631629</v>
      </c>
      <c r="J76" s="78">
        <v>256</v>
      </c>
      <c r="K76" s="79">
        <v>0.015908684152961997</v>
      </c>
      <c r="L76" s="78">
        <v>91</v>
      </c>
      <c r="M76" s="79">
        <v>0.011437275967643821</v>
      </c>
      <c r="N76" s="78">
        <v>154</v>
      </c>
      <c r="O76" s="79">
        <v>0.0504367362846466</v>
      </c>
      <c r="P76" s="60">
        <v>37</v>
      </c>
    </row>
    <row r="77" spans="1:16" ht="12">
      <c r="A77" s="50">
        <v>38</v>
      </c>
      <c r="C77" s="98" t="s">
        <v>184</v>
      </c>
      <c r="D77" s="78">
        <v>22532</v>
      </c>
      <c r="E77" s="79">
        <v>0.4793084956005598</v>
      </c>
      <c r="F77" s="78">
        <v>1413</v>
      </c>
      <c r="G77" s="79">
        <v>0.20782804251870526</v>
      </c>
      <c r="H77" s="78">
        <v>1297</v>
      </c>
      <c r="I77" s="79">
        <v>0.3430581638320946</v>
      </c>
      <c r="J77" s="78">
        <v>8286</v>
      </c>
      <c r="K77" s="79">
        <v>0.5149193628571996</v>
      </c>
      <c r="L77" s="78">
        <v>624</v>
      </c>
      <c r="M77" s="79">
        <v>0.07842703520670048</v>
      </c>
      <c r="N77" s="78">
        <v>1008</v>
      </c>
      <c r="O77" s="79">
        <v>0.33013136477223226</v>
      </c>
      <c r="P77" s="60">
        <v>38</v>
      </c>
    </row>
    <row r="78" spans="1:16" ht="12">
      <c r="A78" s="50">
        <v>39</v>
      </c>
      <c r="C78" s="98" t="s">
        <v>185</v>
      </c>
      <c r="D78" s="78">
        <v>189752</v>
      </c>
      <c r="E78" s="79">
        <v>4.0364701605360125</v>
      </c>
      <c r="F78" s="78">
        <v>2624</v>
      </c>
      <c r="G78" s="79">
        <v>0.3859453528443614</v>
      </c>
      <c r="H78" s="78">
        <v>591</v>
      </c>
      <c r="I78" s="79">
        <v>0.15632025815325204</v>
      </c>
      <c r="J78" s="78">
        <v>1104</v>
      </c>
      <c r="K78" s="79">
        <v>0.06860620040964861</v>
      </c>
      <c r="L78" s="78">
        <v>71843</v>
      </c>
      <c r="M78" s="79">
        <v>9.029540849927857</v>
      </c>
      <c r="N78" s="78">
        <v>18266</v>
      </c>
      <c r="O78" s="79">
        <v>5.982320941398408</v>
      </c>
      <c r="P78" s="60">
        <v>39</v>
      </c>
    </row>
    <row r="79" spans="1:16" ht="12">
      <c r="A79" s="50">
        <v>40</v>
      </c>
      <c r="C79" s="98" t="s">
        <v>186</v>
      </c>
      <c r="D79" s="78">
        <v>505444</v>
      </c>
      <c r="E79" s="79">
        <v>10.751979551319428</v>
      </c>
      <c r="F79" s="78">
        <v>98538</v>
      </c>
      <c r="G79" s="79">
        <v>14.493248162567713</v>
      </c>
      <c r="H79" s="78">
        <v>34071</v>
      </c>
      <c r="I79" s="79">
        <v>9.011823207342555</v>
      </c>
      <c r="J79" s="78">
        <v>125217</v>
      </c>
      <c r="K79" s="79">
        <v>7.7813972796150095</v>
      </c>
      <c r="L79" s="78">
        <v>42467</v>
      </c>
      <c r="M79" s="79">
        <v>5.337437346350881</v>
      </c>
      <c r="N79" s="78">
        <v>74402</v>
      </c>
      <c r="O79" s="79">
        <v>24.36749385097582</v>
      </c>
      <c r="P79" s="60">
        <v>40</v>
      </c>
    </row>
    <row r="80" spans="1:18" s="37" customFormat="1" ht="12">
      <c r="A80" s="50"/>
      <c r="B80" s="6"/>
      <c r="C80" s="98"/>
      <c r="E80" s="79"/>
      <c r="G80" s="79"/>
      <c r="I80" s="79"/>
      <c r="K80" s="79"/>
      <c r="M80" s="79"/>
      <c r="O80" s="79"/>
      <c r="P80" s="60"/>
      <c r="Q80" s="5"/>
      <c r="R80" s="5"/>
    </row>
    <row r="81" spans="1:16" s="37" customFormat="1" ht="12">
      <c r="A81" s="50">
        <v>41</v>
      </c>
      <c r="B81" s="102"/>
      <c r="C81" s="103" t="s">
        <v>120</v>
      </c>
      <c r="D81" s="88">
        <v>4700939</v>
      </c>
      <c r="E81" s="89">
        <v>100</v>
      </c>
      <c r="F81" s="88">
        <v>679889</v>
      </c>
      <c r="G81" s="89">
        <v>100</v>
      </c>
      <c r="H81" s="88">
        <v>378070</v>
      </c>
      <c r="I81" s="89">
        <v>100</v>
      </c>
      <c r="J81" s="88">
        <v>1609184</v>
      </c>
      <c r="K81" s="89">
        <v>100</v>
      </c>
      <c r="L81" s="88">
        <v>795644</v>
      </c>
      <c r="M81" s="89">
        <v>100</v>
      </c>
      <c r="N81" s="88">
        <v>305333</v>
      </c>
      <c r="O81" s="89">
        <v>100</v>
      </c>
      <c r="P81" s="90">
        <v>41</v>
      </c>
    </row>
    <row r="82" spans="1:18" ht="12">
      <c r="A82" s="86"/>
      <c r="B82" s="102"/>
      <c r="C82" s="103"/>
      <c r="D82" s="78"/>
      <c r="E82" s="79"/>
      <c r="F82" s="78"/>
      <c r="G82" s="79"/>
      <c r="H82" s="78"/>
      <c r="I82" s="79"/>
      <c r="J82" s="78"/>
      <c r="K82" s="79"/>
      <c r="L82" s="78"/>
      <c r="M82" s="79"/>
      <c r="N82" s="78"/>
      <c r="O82" s="79"/>
      <c r="P82" s="90"/>
      <c r="Q82" s="37"/>
      <c r="R82" s="37"/>
    </row>
    <row r="83" spans="1:16" ht="12">
      <c r="A83" s="86">
        <v>42</v>
      </c>
      <c r="C83" s="98" t="s">
        <v>187</v>
      </c>
      <c r="D83" s="78">
        <v>1708020</v>
      </c>
      <c r="E83" s="79">
        <v>36.3335920759661</v>
      </c>
      <c r="F83" s="78">
        <v>257472</v>
      </c>
      <c r="G83" s="79">
        <v>37.869711085191845</v>
      </c>
      <c r="H83" s="78">
        <v>121639</v>
      </c>
      <c r="I83" s="79">
        <v>32.17367154230698</v>
      </c>
      <c r="J83" s="78">
        <v>791491</v>
      </c>
      <c r="K83" s="79">
        <v>49.185860659812676</v>
      </c>
      <c r="L83" s="78">
        <v>193613</v>
      </c>
      <c r="M83" s="79">
        <v>24.334124306850804</v>
      </c>
      <c r="N83" s="78">
        <v>114178</v>
      </c>
      <c r="O83" s="79">
        <v>37.39458230849597</v>
      </c>
      <c r="P83" s="60">
        <v>42</v>
      </c>
    </row>
    <row r="84" spans="1:16" ht="12">
      <c r="A84" s="50"/>
      <c r="C84" s="98" t="s">
        <v>106</v>
      </c>
      <c r="E84" s="79"/>
      <c r="G84" s="79"/>
      <c r="I84" s="79"/>
      <c r="K84" s="79"/>
      <c r="M84" s="79"/>
      <c r="O84" s="79"/>
      <c r="P84" s="60"/>
    </row>
    <row r="85" spans="1:16" ht="12">
      <c r="A85" s="50">
        <v>43</v>
      </c>
      <c r="C85" s="98" t="s">
        <v>188</v>
      </c>
      <c r="D85" s="78">
        <v>1039593</v>
      </c>
      <c r="E85" s="79">
        <v>22.114581788872393</v>
      </c>
      <c r="F85" s="78">
        <v>58519</v>
      </c>
      <c r="G85" s="79">
        <v>8.607140283193287</v>
      </c>
      <c r="H85" s="78">
        <v>26925</v>
      </c>
      <c r="I85" s="79">
        <v>7.121697040230645</v>
      </c>
      <c r="J85" s="78">
        <v>673491</v>
      </c>
      <c r="K85" s="79">
        <v>41.85295155805675</v>
      </c>
      <c r="L85" s="78">
        <v>154482</v>
      </c>
      <c r="M85" s="79">
        <v>19.415969956412667</v>
      </c>
      <c r="N85" s="78">
        <v>40677</v>
      </c>
      <c r="O85" s="79">
        <v>13.322176115912791</v>
      </c>
      <c r="P85" s="60">
        <v>43</v>
      </c>
    </row>
    <row r="86" spans="1:16" ht="12">
      <c r="A86" s="50">
        <v>44</v>
      </c>
      <c r="C86" s="98" t="s">
        <v>189</v>
      </c>
      <c r="D86" s="78">
        <v>668426</v>
      </c>
      <c r="E86" s="79">
        <v>14.218989014747905</v>
      </c>
      <c r="F86" s="78">
        <v>198953</v>
      </c>
      <c r="G86" s="79">
        <v>29.26257080199856</v>
      </c>
      <c r="H86" s="78">
        <v>94714</v>
      </c>
      <c r="I86" s="79">
        <v>25.051974502076334</v>
      </c>
      <c r="J86" s="78">
        <v>118000</v>
      </c>
      <c r="K86" s="79">
        <v>7.332909101755921</v>
      </c>
      <c r="L86" s="78">
        <v>39130</v>
      </c>
      <c r="M86" s="79">
        <v>4.918028666086843</v>
      </c>
      <c r="N86" s="78">
        <v>73501</v>
      </c>
      <c r="O86" s="79">
        <v>24.07240619258318</v>
      </c>
      <c r="P86" s="60">
        <v>44</v>
      </c>
    </row>
    <row r="87" spans="1:16" ht="12">
      <c r="A87" s="50">
        <v>45</v>
      </c>
      <c r="C87" s="98" t="s">
        <v>190</v>
      </c>
      <c r="D87" s="78">
        <v>1278116</v>
      </c>
      <c r="E87" s="79">
        <v>27.188525526495877</v>
      </c>
      <c r="F87" s="78">
        <v>83643</v>
      </c>
      <c r="G87" s="79">
        <v>12.302449370411935</v>
      </c>
      <c r="H87" s="78">
        <v>66176</v>
      </c>
      <c r="I87" s="79">
        <v>17.50363689263893</v>
      </c>
      <c r="J87" s="78">
        <v>182524</v>
      </c>
      <c r="K87" s="79">
        <v>11.342643227872015</v>
      </c>
      <c r="L87" s="78">
        <v>509043</v>
      </c>
      <c r="M87" s="79">
        <v>63.978739235135315</v>
      </c>
      <c r="N87" s="78">
        <v>115625</v>
      </c>
      <c r="O87" s="79">
        <v>37.8684911228069</v>
      </c>
      <c r="P87" s="60">
        <v>45</v>
      </c>
    </row>
    <row r="88" spans="1:16" ht="12">
      <c r="A88" s="50"/>
      <c r="C88" s="98" t="s">
        <v>147</v>
      </c>
      <c r="E88" s="79"/>
      <c r="G88" s="79"/>
      <c r="I88" s="79"/>
      <c r="K88" s="79"/>
      <c r="M88" s="79"/>
      <c r="O88" s="79"/>
      <c r="P88" s="60"/>
    </row>
    <row r="89" spans="1:16" ht="12">
      <c r="A89" s="50">
        <v>46</v>
      </c>
      <c r="C89" s="98" t="s">
        <v>191</v>
      </c>
      <c r="D89" s="78">
        <v>1047266</v>
      </c>
      <c r="E89" s="79">
        <v>22.277804498207697</v>
      </c>
      <c r="F89" s="78">
        <v>68332</v>
      </c>
      <c r="G89" s="79">
        <v>10.050464119878392</v>
      </c>
      <c r="H89" s="78">
        <v>53478</v>
      </c>
      <c r="I89" s="79">
        <v>14.144999603248076</v>
      </c>
      <c r="J89" s="78">
        <v>148998</v>
      </c>
      <c r="K89" s="79">
        <v>9.259227036808719</v>
      </c>
      <c r="L89" s="78">
        <v>420473</v>
      </c>
      <c r="M89" s="79">
        <v>52.84687624113297</v>
      </c>
      <c r="N89" s="78">
        <v>94020</v>
      </c>
      <c r="O89" s="79">
        <v>30.792610035600475</v>
      </c>
      <c r="P89" s="60">
        <v>46</v>
      </c>
    </row>
    <row r="90" spans="1:16" ht="12">
      <c r="A90" s="50">
        <v>47</v>
      </c>
      <c r="C90" s="98" t="s">
        <v>192</v>
      </c>
      <c r="D90" s="78">
        <v>230850</v>
      </c>
      <c r="E90" s="79">
        <v>4.910721028288179</v>
      </c>
      <c r="F90" s="78">
        <v>15311</v>
      </c>
      <c r="G90" s="79">
        <v>2.251985250533543</v>
      </c>
      <c r="H90" s="78">
        <v>12698</v>
      </c>
      <c r="I90" s="79">
        <v>3.3586372893908534</v>
      </c>
      <c r="J90" s="78">
        <v>33525</v>
      </c>
      <c r="K90" s="79">
        <v>2.083354047765824</v>
      </c>
      <c r="L90" s="78">
        <v>88570</v>
      </c>
      <c r="M90" s="79">
        <v>11.131862994002343</v>
      </c>
      <c r="N90" s="78">
        <v>21605</v>
      </c>
      <c r="O90" s="79">
        <v>7.075881087206427</v>
      </c>
      <c r="P90" s="60">
        <v>47</v>
      </c>
    </row>
    <row r="91" spans="1:16" ht="12">
      <c r="A91" s="50">
        <v>48</v>
      </c>
      <c r="C91" s="98" t="s">
        <v>193</v>
      </c>
      <c r="D91" s="78">
        <v>87257</v>
      </c>
      <c r="E91" s="79">
        <v>1.8561610776059847</v>
      </c>
      <c r="F91" s="78" t="s">
        <v>306</v>
      </c>
      <c r="G91" s="79" t="s">
        <v>306</v>
      </c>
      <c r="H91" s="78" t="s">
        <v>306</v>
      </c>
      <c r="I91" s="79" t="s">
        <v>306</v>
      </c>
      <c r="J91" s="78" t="s">
        <v>306</v>
      </c>
      <c r="K91" s="79" t="s">
        <v>306</v>
      </c>
      <c r="L91" s="78">
        <v>87257</v>
      </c>
      <c r="M91" s="79">
        <v>10.96683944075491</v>
      </c>
      <c r="N91" s="78" t="s">
        <v>306</v>
      </c>
      <c r="O91" s="79" t="s">
        <v>306</v>
      </c>
      <c r="P91" s="60">
        <v>48</v>
      </c>
    </row>
    <row r="92" spans="1:16" ht="12">
      <c r="A92" s="50">
        <v>49</v>
      </c>
      <c r="C92" s="98" t="s">
        <v>194</v>
      </c>
      <c r="D92" s="78">
        <v>980196</v>
      </c>
      <c r="E92" s="79">
        <v>20.851068265297634</v>
      </c>
      <c r="F92" s="78">
        <v>224841</v>
      </c>
      <c r="G92" s="79">
        <v>33.0702511733533</v>
      </c>
      <c r="H92" s="78">
        <v>81907</v>
      </c>
      <c r="I92" s="79">
        <v>21.66450657285688</v>
      </c>
      <c r="J92" s="78">
        <v>453415</v>
      </c>
      <c r="K92" s="79">
        <v>28.176703223497128</v>
      </c>
      <c r="L92" s="78">
        <v>97848</v>
      </c>
      <c r="M92" s="79">
        <v>12.297962405296841</v>
      </c>
      <c r="N92" s="78">
        <v>57539</v>
      </c>
      <c r="O92" s="79">
        <v>18.844671227807016</v>
      </c>
      <c r="P92" s="60">
        <v>49</v>
      </c>
    </row>
    <row r="93" spans="1:16" ht="12">
      <c r="A93" s="50"/>
      <c r="C93" s="98" t="s">
        <v>147</v>
      </c>
      <c r="E93" s="79"/>
      <c r="G93" s="79"/>
      <c r="I93" s="79"/>
      <c r="K93" s="79"/>
      <c r="M93" s="79"/>
      <c r="O93" s="79"/>
      <c r="P93" s="60"/>
    </row>
    <row r="94" spans="1:16" ht="12.75">
      <c r="A94" s="50">
        <v>50</v>
      </c>
      <c r="C94" s="98" t="s">
        <v>195</v>
      </c>
      <c r="D94" s="85"/>
      <c r="E94" s="79"/>
      <c r="F94" s="85"/>
      <c r="G94" s="79"/>
      <c r="H94" s="85"/>
      <c r="I94" s="79"/>
      <c r="J94" s="85"/>
      <c r="K94" s="79"/>
      <c r="L94" s="85"/>
      <c r="M94" s="79"/>
      <c r="N94" s="85"/>
      <c r="O94" s="79"/>
      <c r="P94" s="60"/>
    </row>
    <row r="95" spans="1:16" ht="12">
      <c r="A95" s="50"/>
      <c r="C95" s="98" t="s">
        <v>196</v>
      </c>
      <c r="D95" s="78">
        <v>977957</v>
      </c>
      <c r="E95" s="79">
        <v>20.80343948304796</v>
      </c>
      <c r="F95" s="78">
        <v>224696</v>
      </c>
      <c r="G95" s="79">
        <v>33.048924162620665</v>
      </c>
      <c r="H95" s="78">
        <v>81723</v>
      </c>
      <c r="I95" s="79">
        <v>21.615838336815933</v>
      </c>
      <c r="J95" s="78">
        <v>453166</v>
      </c>
      <c r="K95" s="79">
        <v>28.161229542426472</v>
      </c>
      <c r="L95" s="78">
        <v>96792</v>
      </c>
      <c r="M95" s="79">
        <v>12.165239730331656</v>
      </c>
      <c r="N95" s="78">
        <v>57539</v>
      </c>
      <c r="O95" s="79">
        <v>18.844671227807016</v>
      </c>
      <c r="P95" s="60">
        <v>50</v>
      </c>
    </row>
    <row r="96" spans="1:16" ht="12">
      <c r="A96" s="50">
        <v>51</v>
      </c>
      <c r="C96" s="98" t="s">
        <v>197</v>
      </c>
      <c r="E96" s="79"/>
      <c r="G96" s="79"/>
      <c r="I96" s="79"/>
      <c r="K96" s="79"/>
      <c r="M96" s="79"/>
      <c r="O96" s="79"/>
      <c r="P96" s="60"/>
    </row>
    <row r="97" spans="1:16" ht="12">
      <c r="A97" s="50"/>
      <c r="C97" s="98" t="s">
        <v>198</v>
      </c>
      <c r="D97" s="78">
        <v>2238</v>
      </c>
      <c r="E97" s="79">
        <v>0.0476075099038724</v>
      </c>
      <c r="F97" s="78">
        <v>144</v>
      </c>
      <c r="G97" s="79">
        <v>0.02117992789999544</v>
      </c>
      <c r="H97" s="78">
        <v>184</v>
      </c>
      <c r="I97" s="79">
        <v>0.0486682360409448</v>
      </c>
      <c r="J97" s="78">
        <v>248</v>
      </c>
      <c r="K97" s="79">
        <v>0.015411537773181936</v>
      </c>
      <c r="L97" s="78">
        <v>1056</v>
      </c>
      <c r="M97" s="79">
        <v>0.13272267496518544</v>
      </c>
      <c r="N97" s="78" t="s">
        <v>306</v>
      </c>
      <c r="O97" s="79" t="s">
        <v>306</v>
      </c>
      <c r="P97" s="60">
        <v>51</v>
      </c>
    </row>
    <row r="98" spans="1:16" ht="12">
      <c r="A98" s="50">
        <v>52</v>
      </c>
      <c r="C98" s="98" t="s">
        <v>199</v>
      </c>
      <c r="D98" s="78">
        <v>738485</v>
      </c>
      <c r="E98" s="79">
        <v>15.709308289258805</v>
      </c>
      <c r="F98" s="78">
        <v>75307</v>
      </c>
      <c r="G98" s="79">
        <v>11.07636687753442</v>
      </c>
      <c r="H98" s="78">
        <v>69979</v>
      </c>
      <c r="I98" s="79">
        <v>18.509535271246065</v>
      </c>
      <c r="J98" s="78">
        <v>197420</v>
      </c>
      <c r="K98" s="79">
        <v>12.268329787022491</v>
      </c>
      <c r="L98" s="78">
        <v>74845</v>
      </c>
      <c r="M98" s="79">
        <v>9.40684527250881</v>
      </c>
      <c r="N98" s="78">
        <v>37878</v>
      </c>
      <c r="O98" s="79">
        <v>12.40547205837561</v>
      </c>
      <c r="P98" s="60">
        <v>52</v>
      </c>
    </row>
    <row r="99" spans="1:16" ht="12">
      <c r="A99" s="50">
        <v>53</v>
      </c>
      <c r="C99" s="98" t="s">
        <v>200</v>
      </c>
      <c r="D99" s="78">
        <v>42116</v>
      </c>
      <c r="E99" s="79">
        <v>0.8959061157781456</v>
      </c>
      <c r="F99" s="78">
        <v>142</v>
      </c>
      <c r="G99" s="79">
        <v>0.020885762234717727</v>
      </c>
      <c r="H99" s="78">
        <v>348</v>
      </c>
      <c r="I99" s="79">
        <v>0.09204644642526516</v>
      </c>
      <c r="J99" s="78">
        <v>3503</v>
      </c>
      <c r="K99" s="79">
        <v>0.21768797104619483</v>
      </c>
      <c r="L99" s="78">
        <v>1</v>
      </c>
      <c r="M99" s="79">
        <v>0.00012568435129278925</v>
      </c>
      <c r="N99" s="78">
        <v>132</v>
      </c>
      <c r="O99" s="79">
        <v>0.0432314882439828</v>
      </c>
      <c r="P99" s="60">
        <v>53</v>
      </c>
    </row>
    <row r="100" spans="1:16" ht="12">
      <c r="A100" s="50">
        <v>54</v>
      </c>
      <c r="C100" s="98" t="s">
        <v>201</v>
      </c>
      <c r="E100" s="79"/>
      <c r="G100" s="79"/>
      <c r="I100" s="79"/>
      <c r="K100" s="79"/>
      <c r="M100" s="79"/>
      <c r="O100" s="79"/>
      <c r="P100" s="60"/>
    </row>
    <row r="101" spans="1:16" ht="12">
      <c r="A101" s="50"/>
      <c r="C101" s="98" t="s">
        <v>202</v>
      </c>
      <c r="D101" s="78">
        <v>6840</v>
      </c>
      <c r="E101" s="79">
        <v>0.14550284528261268</v>
      </c>
      <c r="F101" s="78">
        <v>494</v>
      </c>
      <c r="G101" s="79">
        <v>0.07265891932359547</v>
      </c>
      <c r="H101" s="78">
        <v>860</v>
      </c>
      <c r="I101" s="79">
        <v>0.2274711032348507</v>
      </c>
      <c r="J101" s="78">
        <v>439</v>
      </c>
      <c r="K101" s="79">
        <v>0.027280907590430926</v>
      </c>
      <c r="L101" s="78">
        <v>75</v>
      </c>
      <c r="M101" s="79">
        <v>0.009426326346959193</v>
      </c>
      <c r="N101" s="78">
        <v>36</v>
      </c>
      <c r="O101" s="79">
        <v>0.011790405884722582</v>
      </c>
      <c r="P101" s="60">
        <v>54</v>
      </c>
    </row>
    <row r="102" spans="1:16" ht="12">
      <c r="A102" s="50">
        <v>55</v>
      </c>
      <c r="C102" s="98" t="s">
        <v>203</v>
      </c>
      <c r="D102" s="78">
        <v>146540</v>
      </c>
      <c r="E102" s="79">
        <v>3.117249553759366</v>
      </c>
      <c r="F102" s="78">
        <v>8288</v>
      </c>
      <c r="G102" s="79">
        <v>1.2190225169108486</v>
      </c>
      <c r="H102" s="78">
        <v>7948</v>
      </c>
      <c r="I102" s="79">
        <v>2.1022561959425503</v>
      </c>
      <c r="J102" s="78">
        <v>11726</v>
      </c>
      <c r="K102" s="79">
        <v>0.7286923061626265</v>
      </c>
      <c r="L102" s="78">
        <v>3883</v>
      </c>
      <c r="M102" s="79">
        <v>0.4880323360699006</v>
      </c>
      <c r="N102" s="78">
        <v>25596</v>
      </c>
      <c r="O102" s="79">
        <v>8.382978584037755</v>
      </c>
      <c r="P102" s="60">
        <v>55</v>
      </c>
    </row>
    <row r="103" spans="1:16" ht="12">
      <c r="A103" s="50">
        <v>56</v>
      </c>
      <c r="C103" s="98" t="s">
        <v>204</v>
      </c>
      <c r="E103" s="79"/>
      <c r="G103" s="79"/>
      <c r="I103" s="79"/>
      <c r="K103" s="79"/>
      <c r="M103" s="79"/>
      <c r="O103" s="79"/>
      <c r="P103" s="60"/>
    </row>
    <row r="104" spans="1:16" ht="12">
      <c r="A104" s="50"/>
      <c r="C104" s="98" t="s">
        <v>205</v>
      </c>
      <c r="D104" s="78">
        <v>21254</v>
      </c>
      <c r="E104" s="79">
        <v>0.4521224376661769</v>
      </c>
      <c r="F104" s="78">
        <v>2853</v>
      </c>
      <c r="G104" s="79">
        <v>0.41962732151865967</v>
      </c>
      <c r="H104" s="78">
        <v>750</v>
      </c>
      <c r="I104" s="79">
        <v>0.1983759621234163</v>
      </c>
      <c r="J104" s="78">
        <v>2919</v>
      </c>
      <c r="K104" s="79">
        <v>0.18139628532225027</v>
      </c>
      <c r="L104" s="78">
        <v>1517</v>
      </c>
      <c r="M104" s="79">
        <v>0.19066316091116128</v>
      </c>
      <c r="N104" s="78">
        <v>13</v>
      </c>
      <c r="O104" s="79">
        <v>0.0042576465694831546</v>
      </c>
      <c r="P104" s="60">
        <v>56</v>
      </c>
    </row>
    <row r="105" spans="1:16" ht="12">
      <c r="A105" s="50">
        <v>57</v>
      </c>
      <c r="C105" s="98" t="s">
        <v>206</v>
      </c>
      <c r="E105" s="79"/>
      <c r="G105" s="79"/>
      <c r="I105" s="79"/>
      <c r="K105" s="79"/>
      <c r="M105" s="79"/>
      <c r="O105" s="79"/>
      <c r="P105" s="60"/>
    </row>
    <row r="106" spans="1:16" ht="12">
      <c r="A106" s="50"/>
      <c r="C106" s="98" t="s">
        <v>207</v>
      </c>
      <c r="D106" s="78">
        <v>430922</v>
      </c>
      <c r="E106" s="79">
        <v>9.166721797496203</v>
      </c>
      <c r="F106" s="78">
        <v>127939</v>
      </c>
      <c r="G106" s="79">
        <v>18.817630524982754</v>
      </c>
      <c r="H106" s="78">
        <v>32067</v>
      </c>
      <c r="I106" s="79">
        <v>8.481762636548787</v>
      </c>
      <c r="J106" s="78">
        <v>141406</v>
      </c>
      <c r="K106" s="79">
        <v>8.787435122397438</v>
      </c>
      <c r="L106" s="78">
        <v>4811</v>
      </c>
      <c r="M106" s="79">
        <v>0.604667414069609</v>
      </c>
      <c r="N106" s="78">
        <v>7758</v>
      </c>
      <c r="O106" s="79">
        <v>2.540832468157716</v>
      </c>
      <c r="P106" s="60">
        <v>57</v>
      </c>
    </row>
    <row r="107" spans="1:16" ht="12">
      <c r="A107" s="50">
        <v>58</v>
      </c>
      <c r="C107" s="98" t="s">
        <v>208</v>
      </c>
      <c r="D107" s="78">
        <v>24406</v>
      </c>
      <c r="E107" s="79">
        <v>0.5191728716326675</v>
      </c>
      <c r="F107" s="78">
        <v>825</v>
      </c>
      <c r="G107" s="79">
        <v>0.1213433369270572</v>
      </c>
      <c r="H107" s="78">
        <v>1856</v>
      </c>
      <c r="I107" s="79">
        <v>0.49091438093474754</v>
      </c>
      <c r="J107" s="78">
        <v>6344</v>
      </c>
      <c r="K107" s="79">
        <v>0.39423707916558953</v>
      </c>
      <c r="L107" s="78">
        <v>1045</v>
      </c>
      <c r="M107" s="79">
        <v>0.13134014710096475</v>
      </c>
      <c r="N107" s="78">
        <v>212</v>
      </c>
      <c r="O107" s="79">
        <v>0.06943239021003297</v>
      </c>
      <c r="P107" s="60">
        <v>58</v>
      </c>
    </row>
    <row r="108" spans="1:16" ht="12">
      <c r="A108" s="50">
        <v>59</v>
      </c>
      <c r="C108" s="98" t="s">
        <v>209</v>
      </c>
      <c r="D108" s="78">
        <v>21961</v>
      </c>
      <c r="E108" s="79">
        <v>0.46716198614787385</v>
      </c>
      <c r="F108" s="78">
        <v>171</v>
      </c>
      <c r="G108" s="79">
        <v>0.025151164381244585</v>
      </c>
      <c r="H108" s="78">
        <v>5249</v>
      </c>
      <c r="I108" s="79">
        <v>1.3883672335810828</v>
      </c>
      <c r="J108" s="78">
        <v>7866</v>
      </c>
      <c r="K108" s="79">
        <v>0.4888191779187464</v>
      </c>
      <c r="L108" s="78" t="s">
        <v>306</v>
      </c>
      <c r="M108" s="79" t="s">
        <v>306</v>
      </c>
      <c r="N108" s="78">
        <v>97</v>
      </c>
      <c r="O108" s="79">
        <v>0.03176859363383584</v>
      </c>
      <c r="P108" s="60">
        <v>59</v>
      </c>
    </row>
    <row r="109" spans="1:16" ht="12">
      <c r="A109" s="50">
        <v>60</v>
      </c>
      <c r="C109" s="98" t="s">
        <v>210</v>
      </c>
      <c r="D109" s="78">
        <v>61667</v>
      </c>
      <c r="E109" s="79">
        <v>1.31180174854428</v>
      </c>
      <c r="F109" s="78">
        <v>949</v>
      </c>
      <c r="G109" s="79">
        <v>0.1395816081742755</v>
      </c>
      <c r="H109" s="78">
        <v>1281</v>
      </c>
      <c r="I109" s="79">
        <v>0.33882614330679506</v>
      </c>
      <c r="J109" s="78">
        <v>42182</v>
      </c>
      <c r="K109" s="79">
        <v>2.6213285739853243</v>
      </c>
      <c r="L109" s="78">
        <v>136</v>
      </c>
      <c r="M109" s="79">
        <v>0.017093071775819337</v>
      </c>
      <c r="N109" s="78">
        <v>1997</v>
      </c>
      <c r="O109" s="79">
        <v>0.6540400153275276</v>
      </c>
      <c r="P109" s="60">
        <v>60</v>
      </c>
    </row>
    <row r="110" spans="1:16" ht="12">
      <c r="A110" s="50">
        <v>61</v>
      </c>
      <c r="C110" s="98" t="s">
        <v>211</v>
      </c>
      <c r="D110" s="78">
        <v>46247</v>
      </c>
      <c r="E110" s="79">
        <v>0.9837821762843552</v>
      </c>
      <c r="F110" s="78">
        <v>5893</v>
      </c>
      <c r="G110" s="79">
        <v>0.8667591327407856</v>
      </c>
      <c r="H110" s="78">
        <v>576</v>
      </c>
      <c r="I110" s="79">
        <v>0.1523527389107837</v>
      </c>
      <c r="J110" s="78">
        <v>10198</v>
      </c>
      <c r="K110" s="79">
        <v>0.6337373476246346</v>
      </c>
      <c r="L110" s="78">
        <v>242</v>
      </c>
      <c r="M110" s="79">
        <v>0.030415613012854996</v>
      </c>
      <c r="N110" s="78">
        <v>520</v>
      </c>
      <c r="O110" s="79">
        <v>0.1703058627793262</v>
      </c>
      <c r="P110" s="60">
        <v>61</v>
      </c>
    </row>
    <row r="111" spans="1:18" s="7" customFormat="1" ht="12">
      <c r="A111" s="50"/>
      <c r="B111" s="6"/>
      <c r="C111" s="98"/>
      <c r="E111" s="79"/>
      <c r="G111" s="79"/>
      <c r="I111" s="79"/>
      <c r="K111" s="79"/>
      <c r="M111" s="79"/>
      <c r="O111" s="79"/>
      <c r="P111" s="60"/>
      <c r="Q111" s="5"/>
      <c r="R111" s="5"/>
    </row>
    <row r="112" spans="1:16" s="7" customFormat="1" ht="12">
      <c r="A112" s="50">
        <v>62</v>
      </c>
      <c r="B112" s="105"/>
      <c r="C112" s="106" t="s">
        <v>212</v>
      </c>
      <c r="D112" s="78"/>
      <c r="E112" s="79"/>
      <c r="F112" s="78"/>
      <c r="G112" s="79"/>
      <c r="H112" s="78"/>
      <c r="I112" s="79"/>
      <c r="J112" s="78"/>
      <c r="K112" s="79"/>
      <c r="L112" s="78"/>
      <c r="M112" s="79"/>
      <c r="N112" s="78"/>
      <c r="O112" s="79"/>
      <c r="P112" s="107"/>
    </row>
    <row r="113" spans="1:18" ht="12">
      <c r="A113" s="104"/>
      <c r="B113" s="105"/>
      <c r="C113" s="106" t="s">
        <v>213</v>
      </c>
      <c r="D113" s="88">
        <v>-278768</v>
      </c>
      <c r="E113" s="108">
        <v>-5.930049294406926</v>
      </c>
      <c r="F113" s="88">
        <v>-89429</v>
      </c>
      <c r="G113" s="108">
        <v>-13.153470640060362</v>
      </c>
      <c r="H113" s="88">
        <v>9454</v>
      </c>
      <c r="I113" s="108">
        <v>2.50059512788637</v>
      </c>
      <c r="J113" s="88">
        <v>-198226</v>
      </c>
      <c r="K113" s="135">
        <v>-12.318417284785331</v>
      </c>
      <c r="L113" s="88">
        <v>5850</v>
      </c>
      <c r="M113" s="135">
        <v>0.735253455062817</v>
      </c>
      <c r="N113" s="88">
        <v>-4297</v>
      </c>
      <c r="O113" s="108">
        <v>-1.4073159468514704</v>
      </c>
      <c r="P113" s="107">
        <v>62</v>
      </c>
      <c r="Q113" s="7"/>
      <c r="R113" s="7"/>
    </row>
    <row r="114" spans="1:16" ht="12">
      <c r="A114" s="104"/>
      <c r="C114" s="98" t="s">
        <v>147</v>
      </c>
      <c r="E114" s="79"/>
      <c r="G114" s="79"/>
      <c r="I114" s="79"/>
      <c r="K114" s="79"/>
      <c r="M114" s="79"/>
      <c r="O114" s="79"/>
      <c r="P114" s="60"/>
    </row>
    <row r="115" spans="1:16" ht="12">
      <c r="A115" s="50">
        <v>63</v>
      </c>
      <c r="C115" s="98" t="s">
        <v>124</v>
      </c>
      <c r="D115" s="78">
        <v>141516</v>
      </c>
      <c r="E115" s="79" t="s">
        <v>214</v>
      </c>
      <c r="F115" s="78">
        <v>3429</v>
      </c>
      <c r="G115" s="79" t="s">
        <v>214</v>
      </c>
      <c r="H115" s="78">
        <v>18201</v>
      </c>
      <c r="I115" s="79" t="s">
        <v>214</v>
      </c>
      <c r="J115" s="78">
        <v>60271</v>
      </c>
      <c r="K115" s="79" t="s">
        <v>214</v>
      </c>
      <c r="L115" s="78">
        <v>11095</v>
      </c>
      <c r="M115" s="79" t="s">
        <v>214</v>
      </c>
      <c r="N115" s="78">
        <v>2019</v>
      </c>
      <c r="O115" s="79" t="s">
        <v>214</v>
      </c>
      <c r="P115" s="60">
        <v>63</v>
      </c>
    </row>
    <row r="116" spans="1:18" s="37" customFormat="1" ht="12">
      <c r="A116" s="50">
        <v>64</v>
      </c>
      <c r="B116" s="6"/>
      <c r="C116" s="98" t="s">
        <v>125</v>
      </c>
      <c r="D116" s="78">
        <v>420284</v>
      </c>
      <c r="E116" s="79" t="s">
        <v>214</v>
      </c>
      <c r="F116" s="78">
        <v>92859</v>
      </c>
      <c r="G116" s="79" t="s">
        <v>214</v>
      </c>
      <c r="H116" s="78">
        <v>8746</v>
      </c>
      <c r="I116" s="79" t="s">
        <v>214</v>
      </c>
      <c r="J116" s="78">
        <v>258497</v>
      </c>
      <c r="K116" s="79" t="s">
        <v>214</v>
      </c>
      <c r="L116" s="78">
        <v>5244</v>
      </c>
      <c r="M116" s="79" t="s">
        <v>214</v>
      </c>
      <c r="N116" s="78">
        <v>6317</v>
      </c>
      <c r="O116" s="79" t="s">
        <v>214</v>
      </c>
      <c r="P116" s="60">
        <v>64</v>
      </c>
      <c r="Q116" s="5"/>
      <c r="R116" s="5"/>
    </row>
    <row r="117" spans="1:16" s="37" customFormat="1" ht="12">
      <c r="A117" s="50" t="s">
        <v>173</v>
      </c>
      <c r="B117" s="1"/>
      <c r="C117" s="92"/>
      <c r="D117" s="109"/>
      <c r="E117" s="94"/>
      <c r="F117" s="110"/>
      <c r="G117" s="94"/>
      <c r="H117" s="110"/>
      <c r="I117" s="94"/>
      <c r="J117" s="110"/>
      <c r="K117" s="94"/>
      <c r="L117" s="110"/>
      <c r="M117" s="94"/>
      <c r="N117" s="110"/>
      <c r="P117" s="91"/>
    </row>
    <row r="118" spans="1:18" ht="12">
      <c r="A118" s="91" t="s">
        <v>303</v>
      </c>
      <c r="B118" s="83"/>
      <c r="C118" s="1"/>
      <c r="D118" s="110"/>
      <c r="E118" s="94"/>
      <c r="F118" s="110"/>
      <c r="G118" s="94"/>
      <c r="H118" s="110"/>
      <c r="I118" s="94"/>
      <c r="J118" s="110"/>
      <c r="K118" s="94"/>
      <c r="L118" s="110"/>
      <c r="M118" s="94"/>
      <c r="N118" s="110"/>
      <c r="O118" s="37"/>
      <c r="P118" s="95"/>
      <c r="Q118" s="37"/>
      <c r="R118" s="37"/>
    </row>
    <row r="119" spans="1:16" ht="12">
      <c r="A119" s="95"/>
      <c r="D119" s="93"/>
      <c r="F119" s="136"/>
      <c r="G119" s="137"/>
      <c r="H119" s="136"/>
      <c r="J119" s="136"/>
      <c r="L119" s="136"/>
      <c r="N119" s="136"/>
      <c r="P119" s="83"/>
    </row>
    <row r="120" spans="1:14" ht="12">
      <c r="A120" s="83"/>
      <c r="D120" s="5"/>
      <c r="F120" s="136"/>
      <c r="G120" s="45" t="s">
        <v>254</v>
      </c>
      <c r="H120" s="136" t="s">
        <v>245</v>
      </c>
      <c r="J120" s="136"/>
      <c r="L120" s="136"/>
      <c r="N120" s="136"/>
    </row>
    <row r="121" spans="4:14" ht="12">
      <c r="D121" s="5"/>
      <c r="F121" s="136"/>
      <c r="G121" s="137"/>
      <c r="H121" s="136"/>
      <c r="J121" s="136"/>
      <c r="L121" s="136"/>
      <c r="N121" s="136"/>
    </row>
    <row r="122" spans="1:18" s="22" customFormat="1" ht="12">
      <c r="A122" s="6"/>
      <c r="B122" s="6"/>
      <c r="C122" s="5"/>
      <c r="D122" s="5"/>
      <c r="E122" s="121"/>
      <c r="F122" s="136"/>
      <c r="G122" s="81" t="s">
        <v>256</v>
      </c>
      <c r="H122" s="136" t="s">
        <v>216</v>
      </c>
      <c r="I122" s="121"/>
      <c r="J122" s="136"/>
      <c r="K122" s="121"/>
      <c r="L122" s="136"/>
      <c r="M122" s="121"/>
      <c r="N122" s="136"/>
      <c r="O122" s="121"/>
      <c r="P122" s="6"/>
      <c r="Q122" s="5"/>
      <c r="R122" s="5"/>
    </row>
    <row r="123" spans="1:16" s="22" customFormat="1" ht="12.75" thickBot="1">
      <c r="A123" s="46"/>
      <c r="B123" s="46"/>
      <c r="C123" s="21"/>
      <c r="D123" s="21"/>
      <c r="E123" s="123"/>
      <c r="F123" s="21"/>
      <c r="G123" s="123"/>
      <c r="H123" s="21"/>
      <c r="I123" s="123"/>
      <c r="J123" s="21"/>
      <c r="K123" s="123"/>
      <c r="L123" s="21"/>
      <c r="M123" s="123"/>
      <c r="N123" s="21"/>
      <c r="O123" s="123"/>
      <c r="P123" s="46"/>
    </row>
    <row r="124" spans="1:16" s="22" customFormat="1" ht="12" customHeight="1">
      <c r="A124" s="50"/>
      <c r="B124" s="195" t="s">
        <v>102</v>
      </c>
      <c r="C124" s="190"/>
      <c r="D124" s="196" t="s">
        <v>135</v>
      </c>
      <c r="E124" s="167"/>
      <c r="F124" s="124"/>
      <c r="G124" s="125" t="s">
        <v>247</v>
      </c>
      <c r="H124" s="124" t="s">
        <v>248</v>
      </c>
      <c r="I124" s="126"/>
      <c r="J124" s="124"/>
      <c r="K124" s="126"/>
      <c r="L124" s="124"/>
      <c r="M124" s="126"/>
      <c r="N124" s="124"/>
      <c r="O124" s="127"/>
      <c r="P124" s="51"/>
    </row>
    <row r="125" spans="1:16" s="22" customFormat="1" ht="12" customHeight="1">
      <c r="A125" s="186" t="s">
        <v>307</v>
      </c>
      <c r="B125" s="161"/>
      <c r="C125" s="187"/>
      <c r="D125" s="168"/>
      <c r="E125" s="169"/>
      <c r="F125" s="197" t="s">
        <v>312</v>
      </c>
      <c r="G125" s="183"/>
      <c r="H125" s="198" t="s">
        <v>309</v>
      </c>
      <c r="I125" s="173"/>
      <c r="J125" s="197" t="s">
        <v>310</v>
      </c>
      <c r="K125" s="183"/>
      <c r="L125" s="197" t="s">
        <v>311</v>
      </c>
      <c r="M125" s="183"/>
      <c r="N125" s="197" t="s">
        <v>15</v>
      </c>
      <c r="O125" s="183"/>
      <c r="P125" s="160" t="s">
        <v>307</v>
      </c>
    </row>
    <row r="126" spans="1:16" s="22" customFormat="1" ht="12" customHeight="1">
      <c r="A126" s="201"/>
      <c r="B126" s="161"/>
      <c r="C126" s="187"/>
      <c r="D126" s="170"/>
      <c r="E126" s="171"/>
      <c r="F126" s="184"/>
      <c r="G126" s="174"/>
      <c r="H126" s="174" t="s">
        <v>250</v>
      </c>
      <c r="I126" s="171"/>
      <c r="J126" s="184" t="s">
        <v>250</v>
      </c>
      <c r="K126" s="174"/>
      <c r="L126" s="184" t="s">
        <v>251</v>
      </c>
      <c r="M126" s="174"/>
      <c r="N126" s="184"/>
      <c r="O126" s="174"/>
      <c r="P126" s="200"/>
    </row>
    <row r="127" spans="1:18" ht="14.25" thickBot="1">
      <c r="A127" s="65"/>
      <c r="B127" s="191"/>
      <c r="C127" s="188"/>
      <c r="D127" s="66" t="s">
        <v>141</v>
      </c>
      <c r="E127" s="67" t="s">
        <v>298</v>
      </c>
      <c r="F127" s="66" t="s">
        <v>141</v>
      </c>
      <c r="G127" s="48" t="s">
        <v>298</v>
      </c>
      <c r="H127" s="68" t="s">
        <v>141</v>
      </c>
      <c r="I127" s="67" t="s">
        <v>298</v>
      </c>
      <c r="J127" s="66" t="s">
        <v>141</v>
      </c>
      <c r="K127" s="67" t="s">
        <v>298</v>
      </c>
      <c r="L127" s="66" t="s">
        <v>141</v>
      </c>
      <c r="M127" s="67" t="s">
        <v>298</v>
      </c>
      <c r="N127" s="66" t="s">
        <v>141</v>
      </c>
      <c r="O127" s="67" t="s">
        <v>298</v>
      </c>
      <c r="P127" s="69"/>
      <c r="Q127" s="70"/>
      <c r="R127" s="22"/>
    </row>
    <row r="128" spans="3:18" ht="12">
      <c r="C128" s="22"/>
      <c r="D128" s="22"/>
      <c r="E128" s="128"/>
      <c r="F128" s="22"/>
      <c r="G128" s="128"/>
      <c r="H128" s="22"/>
      <c r="I128" s="128"/>
      <c r="J128" s="22"/>
      <c r="K128" s="128"/>
      <c r="L128" s="22"/>
      <c r="M128" s="128"/>
      <c r="N128" s="22"/>
      <c r="O128" s="128"/>
      <c r="P128" s="51"/>
      <c r="Q128" s="22"/>
      <c r="R128" s="22"/>
    </row>
    <row r="129" spans="2:18" s="22" customFormat="1" ht="12">
      <c r="B129" s="51"/>
      <c r="C129" s="75" t="s">
        <v>217</v>
      </c>
      <c r="D129" s="74"/>
      <c r="E129" s="63"/>
      <c r="F129" s="138"/>
      <c r="G129" s="63"/>
      <c r="H129" s="75" t="s">
        <v>217</v>
      </c>
      <c r="I129" s="63"/>
      <c r="J129" s="138"/>
      <c r="K129" s="63"/>
      <c r="L129" s="138"/>
      <c r="M129" s="63"/>
      <c r="N129" s="138"/>
      <c r="O129" s="63"/>
      <c r="P129" s="51"/>
      <c r="Q129" s="51"/>
      <c r="R129" s="51"/>
    </row>
    <row r="130" spans="1:18" ht="12">
      <c r="A130" s="51"/>
      <c r="C130" s="22"/>
      <c r="E130" s="128"/>
      <c r="F130" s="22"/>
      <c r="G130" s="128"/>
      <c r="H130" s="22"/>
      <c r="I130" s="128"/>
      <c r="J130" s="22"/>
      <c r="K130" s="128"/>
      <c r="L130" s="22"/>
      <c r="M130" s="128"/>
      <c r="N130" s="22"/>
      <c r="O130" s="128"/>
      <c r="P130" s="51"/>
      <c r="Q130" s="22"/>
      <c r="R130" s="22"/>
    </row>
    <row r="131" spans="1:16" ht="12">
      <c r="A131" s="50">
        <v>65</v>
      </c>
      <c r="C131" s="98" t="s">
        <v>218</v>
      </c>
      <c r="D131" s="78">
        <v>69045</v>
      </c>
      <c r="E131" s="79">
        <v>0.4544816651255079</v>
      </c>
      <c r="F131" s="78">
        <v>908</v>
      </c>
      <c r="G131" s="79">
        <v>0.01848639580432109</v>
      </c>
      <c r="H131" s="78">
        <v>23537</v>
      </c>
      <c r="I131" s="79">
        <v>1.3442762457129314</v>
      </c>
      <c r="J131" s="78">
        <v>30951</v>
      </c>
      <c r="K131" s="79">
        <v>0.659582334846026</v>
      </c>
      <c r="L131" s="78">
        <v>4766</v>
      </c>
      <c r="M131" s="79">
        <v>0.3825955164236712</v>
      </c>
      <c r="N131" s="78">
        <v>2093</v>
      </c>
      <c r="O131" s="79">
        <v>0.271768416432835</v>
      </c>
      <c r="P131" s="60">
        <v>65</v>
      </c>
    </row>
    <row r="132" spans="1:16" ht="12">
      <c r="A132" s="50">
        <v>66</v>
      </c>
      <c r="C132" s="98" t="s">
        <v>219</v>
      </c>
      <c r="D132" s="78">
        <v>14069233</v>
      </c>
      <c r="E132" s="79">
        <v>92.60929018580266</v>
      </c>
      <c r="F132" s="78">
        <v>4871208</v>
      </c>
      <c r="G132" s="79">
        <v>99.17519728323276</v>
      </c>
      <c r="H132" s="78">
        <v>1699641</v>
      </c>
      <c r="I132" s="79">
        <v>97.07214269192218</v>
      </c>
      <c r="J132" s="78">
        <v>4413173</v>
      </c>
      <c r="K132" s="79">
        <v>94.04707283833936</v>
      </c>
      <c r="L132" s="78">
        <v>1211646</v>
      </c>
      <c r="M132" s="79">
        <v>97.26611982641113</v>
      </c>
      <c r="N132" s="78">
        <v>754659</v>
      </c>
      <c r="O132" s="79">
        <v>97.98971876578445</v>
      </c>
      <c r="P132" s="60">
        <v>66</v>
      </c>
    </row>
    <row r="133" spans="1:16" ht="12">
      <c r="A133" s="50"/>
      <c r="C133" s="98" t="s">
        <v>147</v>
      </c>
      <c r="E133" s="139"/>
      <c r="G133" s="139"/>
      <c r="I133" s="139"/>
      <c r="K133" s="139"/>
      <c r="M133" s="139"/>
      <c r="O133" s="139"/>
      <c r="P133" s="60"/>
    </row>
    <row r="134" spans="1:16" ht="12">
      <c r="A134" s="50">
        <v>67</v>
      </c>
      <c r="C134" s="98" t="s">
        <v>220</v>
      </c>
      <c r="D134" s="78">
        <v>7448476</v>
      </c>
      <c r="E134" s="79">
        <v>49.028833009303824</v>
      </c>
      <c r="F134" s="78">
        <v>4823388</v>
      </c>
      <c r="G134" s="79">
        <v>98.20160758349418</v>
      </c>
      <c r="H134" s="78">
        <v>156860</v>
      </c>
      <c r="I134" s="79">
        <v>8.958795594278387</v>
      </c>
      <c r="J134" s="78">
        <v>371869</v>
      </c>
      <c r="K134" s="79">
        <v>7.924726932146195</v>
      </c>
      <c r="L134" s="78">
        <v>830842</v>
      </c>
      <c r="M134" s="79">
        <v>66.69668989854716</v>
      </c>
      <c r="N134" s="78">
        <v>337336</v>
      </c>
      <c r="O134" s="79">
        <v>43.80184927175673</v>
      </c>
      <c r="P134" s="60">
        <v>67</v>
      </c>
    </row>
    <row r="135" spans="1:16" ht="12">
      <c r="A135" s="50"/>
      <c r="C135" s="98" t="s">
        <v>149</v>
      </c>
      <c r="E135" s="139"/>
      <c r="G135" s="139"/>
      <c r="I135" s="139"/>
      <c r="K135" s="139"/>
      <c r="M135" s="139"/>
      <c r="O135" s="139"/>
      <c r="P135" s="60"/>
    </row>
    <row r="136" spans="1:16" ht="12">
      <c r="A136" s="50">
        <v>68</v>
      </c>
      <c r="C136" s="98" t="s">
        <v>221</v>
      </c>
      <c r="D136" s="78">
        <v>2934957</v>
      </c>
      <c r="E136" s="79">
        <v>19.319054883507356</v>
      </c>
      <c r="F136" s="78">
        <v>801191</v>
      </c>
      <c r="G136" s="79">
        <v>16.311821520770728</v>
      </c>
      <c r="H136" s="78">
        <v>135455</v>
      </c>
      <c r="I136" s="79">
        <v>7.736284949783112</v>
      </c>
      <c r="J136" s="78">
        <v>357346</v>
      </c>
      <c r="K136" s="79">
        <v>7.615234048266228</v>
      </c>
      <c r="L136" s="78">
        <v>823730</v>
      </c>
      <c r="M136" s="79">
        <v>66.12576683669128</v>
      </c>
      <c r="N136" s="78">
        <v>275575</v>
      </c>
      <c r="O136" s="79">
        <v>35.78240867581391</v>
      </c>
      <c r="P136" s="60">
        <v>68</v>
      </c>
    </row>
    <row r="137" spans="1:16" ht="12">
      <c r="A137" s="50">
        <v>69</v>
      </c>
      <c r="C137" s="98" t="s">
        <v>222</v>
      </c>
      <c r="D137" s="78">
        <v>4270365</v>
      </c>
      <c r="E137" s="79">
        <v>28.109241739353894</v>
      </c>
      <c r="F137" s="78">
        <v>3947246</v>
      </c>
      <c r="G137" s="79">
        <v>80.36382367073041</v>
      </c>
      <c r="H137" s="78">
        <v>3134</v>
      </c>
      <c r="I137" s="79">
        <v>0.17899314925709847</v>
      </c>
      <c r="J137" s="78">
        <v>5814</v>
      </c>
      <c r="K137" s="79">
        <v>0.12389944411472313</v>
      </c>
      <c r="L137" s="78">
        <v>5669</v>
      </c>
      <c r="M137" s="79">
        <v>0.4550847634506487</v>
      </c>
      <c r="N137" s="78" t="s">
        <v>306</v>
      </c>
      <c r="O137" s="79" t="s">
        <v>306</v>
      </c>
      <c r="P137" s="60">
        <v>69</v>
      </c>
    </row>
    <row r="138" spans="1:16" ht="12">
      <c r="A138" s="50">
        <v>70</v>
      </c>
      <c r="C138" s="98" t="s">
        <v>223</v>
      </c>
      <c r="D138" s="78">
        <v>5586828</v>
      </c>
      <c r="E138" s="79">
        <v>36.77472506640323</v>
      </c>
      <c r="F138" s="78">
        <v>4651</v>
      </c>
      <c r="G138" s="79">
        <v>0.09469187983028349</v>
      </c>
      <c r="H138" s="78">
        <v>1477135</v>
      </c>
      <c r="I138" s="79">
        <v>84.36408600123936</v>
      </c>
      <c r="J138" s="78">
        <v>3753823</v>
      </c>
      <c r="K138" s="79">
        <v>79.99597230909225</v>
      </c>
      <c r="L138" s="78">
        <v>91839</v>
      </c>
      <c r="M138" s="79">
        <v>7.372469499125794</v>
      </c>
      <c r="N138" s="78">
        <v>129483</v>
      </c>
      <c r="O138" s="79">
        <v>16.812895300990338</v>
      </c>
      <c r="P138" s="60">
        <v>70</v>
      </c>
    </row>
    <row r="139" spans="1:16" ht="12">
      <c r="A139" s="50"/>
      <c r="C139" s="98" t="s">
        <v>143</v>
      </c>
      <c r="E139" s="139"/>
      <c r="G139" s="139"/>
      <c r="I139" s="139"/>
      <c r="K139" s="139"/>
      <c r="M139" s="139"/>
      <c r="O139" s="139"/>
      <c r="P139" s="60"/>
    </row>
    <row r="140" spans="1:16" ht="12">
      <c r="A140" s="50">
        <v>71</v>
      </c>
      <c r="C140" s="98" t="s">
        <v>224</v>
      </c>
      <c r="D140" s="78">
        <v>493378</v>
      </c>
      <c r="E140" s="79">
        <v>3.247610326255237</v>
      </c>
      <c r="F140" s="78" t="s">
        <v>306</v>
      </c>
      <c r="G140" s="79" t="s">
        <v>306</v>
      </c>
      <c r="H140" s="78">
        <v>36694</v>
      </c>
      <c r="I140" s="79">
        <v>2.095716215328644</v>
      </c>
      <c r="J140" s="78">
        <v>438131</v>
      </c>
      <c r="K140" s="79">
        <v>9.336805529657337</v>
      </c>
      <c r="L140" s="78" t="s">
        <v>306</v>
      </c>
      <c r="M140" s="79" t="s">
        <v>306</v>
      </c>
      <c r="N140" s="78" t="s">
        <v>306</v>
      </c>
      <c r="O140" s="79" t="s">
        <v>306</v>
      </c>
      <c r="P140" s="60">
        <v>71</v>
      </c>
    </row>
    <row r="141" spans="1:17" ht="12">
      <c r="A141" s="50">
        <v>72</v>
      </c>
      <c r="C141" s="98" t="s">
        <v>225</v>
      </c>
      <c r="D141" s="78">
        <v>2592612</v>
      </c>
      <c r="E141" s="79">
        <v>17.065603863920245</v>
      </c>
      <c r="F141" s="78">
        <v>134</v>
      </c>
      <c r="G141" s="79">
        <v>0.0027281685438095005</v>
      </c>
      <c r="H141" s="78">
        <v>1076948</v>
      </c>
      <c r="I141" s="79">
        <v>61.50807725147852</v>
      </c>
      <c r="J141" s="78">
        <v>1515528</v>
      </c>
      <c r="K141" s="79">
        <v>32.29671082564467</v>
      </c>
      <c r="L141" s="78" t="s">
        <v>306</v>
      </c>
      <c r="M141" s="79" t="s">
        <v>306</v>
      </c>
      <c r="N141" s="78" t="s">
        <v>306</v>
      </c>
      <c r="O141" s="79" t="s">
        <v>306</v>
      </c>
      <c r="P141" s="60">
        <v>72</v>
      </c>
      <c r="Q141" s="130"/>
    </row>
    <row r="142" spans="1:16" ht="12">
      <c r="A142" s="50">
        <v>73</v>
      </c>
      <c r="C142" s="98" t="s">
        <v>226</v>
      </c>
      <c r="D142" s="78">
        <v>12995</v>
      </c>
      <c r="E142" s="79">
        <v>0.08553826110950793</v>
      </c>
      <c r="F142" s="78">
        <v>185</v>
      </c>
      <c r="G142" s="79">
        <v>0.0037665013477966983</v>
      </c>
      <c r="H142" s="78">
        <v>12810</v>
      </c>
      <c r="I142" s="79">
        <v>0.7316216470910758</v>
      </c>
      <c r="J142" s="78" t="s">
        <v>306</v>
      </c>
      <c r="K142" s="79" t="s">
        <v>306</v>
      </c>
      <c r="L142" s="78" t="s">
        <v>306</v>
      </c>
      <c r="M142" s="79" t="s">
        <v>306</v>
      </c>
      <c r="N142" s="78" t="s">
        <v>306</v>
      </c>
      <c r="O142" s="79" t="s">
        <v>306</v>
      </c>
      <c r="P142" s="60">
        <v>73</v>
      </c>
    </row>
    <row r="143" spans="1:16" ht="12">
      <c r="A143" s="50">
        <v>74</v>
      </c>
      <c r="C143" s="98" t="s">
        <v>227</v>
      </c>
      <c r="D143" s="78">
        <v>1786952</v>
      </c>
      <c r="E143" s="79">
        <v>11.762429147068675</v>
      </c>
      <c r="F143" s="78" t="s">
        <v>306</v>
      </c>
      <c r="G143" s="79" t="s">
        <v>306</v>
      </c>
      <c r="H143" s="78">
        <v>120227</v>
      </c>
      <c r="I143" s="79">
        <v>6.866563291554939</v>
      </c>
      <c r="J143" s="78">
        <v>1628383</v>
      </c>
      <c r="K143" s="79">
        <v>34.701711129319776</v>
      </c>
      <c r="L143" s="78" t="s">
        <v>306</v>
      </c>
      <c r="M143" s="79" t="s">
        <v>306</v>
      </c>
      <c r="N143" s="78" t="s">
        <v>306</v>
      </c>
      <c r="O143" s="79" t="s">
        <v>306</v>
      </c>
      <c r="P143" s="60">
        <v>74</v>
      </c>
    </row>
    <row r="144" spans="1:16" ht="12">
      <c r="A144" s="50">
        <v>75</v>
      </c>
      <c r="C144" s="98" t="s">
        <v>228</v>
      </c>
      <c r="D144" s="78">
        <v>108991</v>
      </c>
      <c r="E144" s="79">
        <v>0.717422132865439</v>
      </c>
      <c r="F144" s="78" t="s">
        <v>306</v>
      </c>
      <c r="G144" s="79" t="s">
        <v>306</v>
      </c>
      <c r="H144" s="78">
        <v>3765</v>
      </c>
      <c r="I144" s="79">
        <v>0.2150316550583841</v>
      </c>
      <c r="J144" s="78" t="s">
        <v>306</v>
      </c>
      <c r="K144" s="79" t="s">
        <v>306</v>
      </c>
      <c r="L144" s="78" t="s">
        <v>306</v>
      </c>
      <c r="M144" s="79" t="s">
        <v>306</v>
      </c>
      <c r="N144" s="78">
        <v>105226</v>
      </c>
      <c r="O144" s="79">
        <v>13.663212320860726</v>
      </c>
      <c r="P144" s="60">
        <v>75</v>
      </c>
    </row>
    <row r="145" spans="1:16" ht="12">
      <c r="A145" s="50">
        <v>76</v>
      </c>
      <c r="C145" s="98" t="s">
        <v>229</v>
      </c>
      <c r="D145" s="78">
        <v>591897</v>
      </c>
      <c r="E145" s="79">
        <v>3.896101587990336</v>
      </c>
      <c r="F145" s="78">
        <v>4330</v>
      </c>
      <c r="G145" s="79">
        <v>0.08815649100518759</v>
      </c>
      <c r="H145" s="78">
        <v>226688</v>
      </c>
      <c r="I145" s="79">
        <v>12.946904600763606</v>
      </c>
      <c r="J145" s="78">
        <v>171779</v>
      </c>
      <c r="K145" s="79">
        <v>3.660702203402653</v>
      </c>
      <c r="L145" s="78">
        <v>91839</v>
      </c>
      <c r="M145" s="79">
        <v>7.372469499125794</v>
      </c>
      <c r="N145" s="78">
        <v>24256</v>
      </c>
      <c r="O145" s="79">
        <v>3.149553133776802</v>
      </c>
      <c r="P145" s="60">
        <v>76</v>
      </c>
    </row>
    <row r="146" spans="1:16" ht="12">
      <c r="A146" s="50">
        <v>77</v>
      </c>
      <c r="C146" s="98" t="s">
        <v>230</v>
      </c>
      <c r="D146" s="78">
        <v>461379</v>
      </c>
      <c r="E146" s="79">
        <v>3.0369801748706164</v>
      </c>
      <c r="F146" s="78">
        <v>5834</v>
      </c>
      <c r="G146" s="79">
        <v>0.11877712898943751</v>
      </c>
      <c r="H146" s="78">
        <v>14010</v>
      </c>
      <c r="I146" s="79">
        <v>0.8001576327670548</v>
      </c>
      <c r="J146" s="78">
        <v>35135</v>
      </c>
      <c r="K146" s="79">
        <v>0.7487456086981075</v>
      </c>
      <c r="L146" s="78">
        <v>142828</v>
      </c>
      <c r="M146" s="79">
        <v>11.465663537507366</v>
      </c>
      <c r="N146" s="78">
        <v>230627</v>
      </c>
      <c r="O146" s="79">
        <v>29.946074809677707</v>
      </c>
      <c r="P146" s="60">
        <v>77</v>
      </c>
    </row>
    <row r="147" spans="1:16" ht="12">
      <c r="A147" s="50"/>
      <c r="C147" s="98" t="s">
        <v>149</v>
      </c>
      <c r="E147" s="79"/>
      <c r="G147" s="79"/>
      <c r="I147" s="79"/>
      <c r="K147" s="79"/>
      <c r="M147" s="79"/>
      <c r="O147" s="79"/>
      <c r="P147" s="60"/>
    </row>
    <row r="148" spans="1:16" ht="12">
      <c r="A148" s="50">
        <v>78</v>
      </c>
      <c r="C148" s="98" t="s">
        <v>231</v>
      </c>
      <c r="D148" s="78">
        <v>213619</v>
      </c>
      <c r="E148" s="79">
        <v>1.4061252635592132</v>
      </c>
      <c r="F148" s="78">
        <v>37</v>
      </c>
      <c r="G148" s="79">
        <v>0.0007533002695593397</v>
      </c>
      <c r="H148" s="78">
        <v>533</v>
      </c>
      <c r="I148" s="79">
        <v>0.030441400304414</v>
      </c>
      <c r="J148" s="78">
        <v>322</v>
      </c>
      <c r="K148" s="79">
        <v>0.00686199191691449</v>
      </c>
      <c r="L148" s="78" t="s">
        <v>306</v>
      </c>
      <c r="M148" s="79" t="s">
        <v>306</v>
      </c>
      <c r="N148" s="78">
        <v>212027</v>
      </c>
      <c r="O148" s="79">
        <v>27.530932647398334</v>
      </c>
      <c r="P148" s="60">
        <v>78</v>
      </c>
    </row>
    <row r="149" spans="1:16" ht="12">
      <c r="A149" s="50">
        <v>79</v>
      </c>
      <c r="C149" s="98" t="s">
        <v>232</v>
      </c>
      <c r="D149" s="78">
        <v>570662</v>
      </c>
      <c r="E149" s="79">
        <v>3.7563243679318212</v>
      </c>
      <c r="F149" s="78">
        <v>37333</v>
      </c>
      <c r="G149" s="79">
        <v>0.7600799719853738</v>
      </c>
      <c r="H149" s="78">
        <v>51635</v>
      </c>
      <c r="I149" s="79">
        <v>2.9490463503159794</v>
      </c>
      <c r="J149" s="78">
        <v>252345</v>
      </c>
      <c r="K149" s="79">
        <v>5.377606677868904</v>
      </c>
      <c r="L149" s="78">
        <v>146135</v>
      </c>
      <c r="M149" s="79">
        <v>11.731136339188666</v>
      </c>
      <c r="N149" s="78">
        <v>57212</v>
      </c>
      <c r="O149" s="79">
        <v>7.428769537006859</v>
      </c>
      <c r="P149" s="60">
        <v>79</v>
      </c>
    </row>
    <row r="150" spans="1:16" ht="12">
      <c r="A150" s="50">
        <v>80</v>
      </c>
      <c r="C150" s="98" t="s">
        <v>233</v>
      </c>
      <c r="D150" s="78">
        <v>1887</v>
      </c>
      <c r="E150" s="79">
        <v>0.012420984895239821</v>
      </c>
      <c r="F150" s="78" t="s">
        <v>306</v>
      </c>
      <c r="G150" s="79" t="s">
        <v>306</v>
      </c>
      <c r="H150" s="78" t="s">
        <v>306</v>
      </c>
      <c r="I150" s="79" t="s">
        <v>306</v>
      </c>
      <c r="J150" s="78" t="s">
        <v>306</v>
      </c>
      <c r="K150" s="79" t="s">
        <v>306</v>
      </c>
      <c r="L150" s="78" t="s">
        <v>306</v>
      </c>
      <c r="M150" s="79" t="s">
        <v>306</v>
      </c>
      <c r="N150" s="78" t="s">
        <v>306</v>
      </c>
      <c r="O150" s="79" t="s">
        <v>306</v>
      </c>
      <c r="P150" s="60">
        <v>80</v>
      </c>
    </row>
    <row r="151" spans="1:16" ht="12">
      <c r="A151" s="50">
        <v>81</v>
      </c>
      <c r="C151" s="98" t="s">
        <v>234</v>
      </c>
      <c r="D151" s="78">
        <v>1053752</v>
      </c>
      <c r="E151" s="79">
        <v>6.936214984275968</v>
      </c>
      <c r="F151" s="78">
        <v>39603</v>
      </c>
      <c r="G151" s="79">
        <v>0.8062959614961764</v>
      </c>
      <c r="H151" s="78">
        <v>27727</v>
      </c>
      <c r="I151" s="79">
        <v>1.5835810623648914</v>
      </c>
      <c r="J151" s="78">
        <v>248389</v>
      </c>
      <c r="K151" s="79">
        <v>5.293302205746811</v>
      </c>
      <c r="L151" s="78">
        <v>29289</v>
      </c>
      <c r="M151" s="79">
        <v>2.351204381144126</v>
      </c>
      <c r="N151" s="78">
        <v>13387</v>
      </c>
      <c r="O151" s="79">
        <v>1.7382531250770963</v>
      </c>
      <c r="P151" s="60">
        <v>81</v>
      </c>
    </row>
    <row r="152" spans="1:16" ht="12">
      <c r="A152" s="50"/>
      <c r="C152" s="98" t="s">
        <v>147</v>
      </c>
      <c r="E152" s="79"/>
      <c r="G152" s="79"/>
      <c r="I152" s="79"/>
      <c r="K152" s="79"/>
      <c r="M152" s="79"/>
      <c r="O152" s="79"/>
      <c r="P152" s="60"/>
    </row>
    <row r="153" spans="1:16" ht="12">
      <c r="A153" s="50">
        <v>82</v>
      </c>
      <c r="C153" s="98" t="s">
        <v>235</v>
      </c>
      <c r="D153" s="78">
        <v>443672</v>
      </c>
      <c r="E153" s="79">
        <v>2.920425654711628</v>
      </c>
      <c r="F153" s="78">
        <v>4274</v>
      </c>
      <c r="G153" s="79">
        <v>0.08701636086747616</v>
      </c>
      <c r="H153" s="78">
        <v>500</v>
      </c>
      <c r="I153" s="79">
        <v>0.02855666069832458</v>
      </c>
      <c r="J153" s="78">
        <v>84857</v>
      </c>
      <c r="K153" s="79">
        <v>1.8083479754460028</v>
      </c>
      <c r="L153" s="78">
        <v>3114</v>
      </c>
      <c r="M153" s="79">
        <v>0.24997952961462694</v>
      </c>
      <c r="N153" s="78">
        <v>11806</v>
      </c>
      <c r="O153" s="79">
        <v>1.5329660412833495</v>
      </c>
      <c r="P153" s="60">
        <v>82</v>
      </c>
    </row>
    <row r="154" spans="1:16" ht="12">
      <c r="A154" s="50">
        <v>83</v>
      </c>
      <c r="C154" s="98" t="s">
        <v>236</v>
      </c>
      <c r="D154" s="78">
        <v>399719</v>
      </c>
      <c r="E154" s="79">
        <v>2.631109518463363</v>
      </c>
      <c r="F154" s="78">
        <v>3287</v>
      </c>
      <c r="G154" s="79">
        <v>0.06692156719031216</v>
      </c>
      <c r="H154" s="78">
        <v>2962</v>
      </c>
      <c r="I154" s="79">
        <v>0.1691696579768748</v>
      </c>
      <c r="J154" s="78">
        <v>153012</v>
      </c>
      <c r="K154" s="79">
        <v>3.2607674136363975</v>
      </c>
      <c r="L154" s="78">
        <v>16330</v>
      </c>
      <c r="M154" s="79">
        <v>1.3109074240869807</v>
      </c>
      <c r="N154" s="78">
        <v>733</v>
      </c>
      <c r="O154" s="79">
        <v>0.09517737661025709</v>
      </c>
      <c r="P154" s="60">
        <v>83</v>
      </c>
    </row>
    <row r="155" spans="1:16" ht="12">
      <c r="A155" s="50">
        <v>84</v>
      </c>
      <c r="C155" s="98" t="s">
        <v>237</v>
      </c>
      <c r="D155" s="78">
        <v>65659</v>
      </c>
      <c r="E155" s="79">
        <v>0.4321936657321417</v>
      </c>
      <c r="F155" s="78">
        <v>31960</v>
      </c>
      <c r="G155" s="79">
        <v>0.6506885571653107</v>
      </c>
      <c r="H155" s="78">
        <v>9960</v>
      </c>
      <c r="I155" s="79">
        <v>0.5688486811106257</v>
      </c>
      <c r="J155" s="78">
        <v>2262</v>
      </c>
      <c r="K155" s="79">
        <v>0.04820442768962912</v>
      </c>
      <c r="L155" s="78">
        <v>203</v>
      </c>
      <c r="M155" s="79">
        <v>0.016296032277382553</v>
      </c>
      <c r="N155" s="78">
        <v>521</v>
      </c>
      <c r="O155" s="79">
        <v>0.06764994981438464</v>
      </c>
      <c r="P155" s="60">
        <v>84</v>
      </c>
    </row>
    <row r="156" spans="1:16" ht="12">
      <c r="A156" s="50"/>
      <c r="C156" s="98" t="s">
        <v>149</v>
      </c>
      <c r="E156" s="79"/>
      <c r="G156" s="79"/>
      <c r="I156" s="79"/>
      <c r="K156" s="79"/>
      <c r="M156" s="79"/>
      <c r="O156" s="79"/>
      <c r="P156" s="60"/>
    </row>
    <row r="157" spans="1:16" ht="12">
      <c r="A157" s="50">
        <v>85</v>
      </c>
      <c r="C157" s="98" t="s">
        <v>238</v>
      </c>
      <c r="D157" s="78">
        <v>21039</v>
      </c>
      <c r="E157" s="79">
        <v>0.13848707006409675</v>
      </c>
      <c r="F157" s="78">
        <v>1005</v>
      </c>
      <c r="G157" s="79">
        <v>0.020461264078571254</v>
      </c>
      <c r="H157" s="78">
        <v>2989</v>
      </c>
      <c r="I157" s="79">
        <v>0.17071171765458434</v>
      </c>
      <c r="J157" s="78">
        <v>674</v>
      </c>
      <c r="K157" s="79">
        <v>0.014363299850932815</v>
      </c>
      <c r="L157" s="78">
        <v>139</v>
      </c>
      <c r="M157" s="79">
        <v>0.011158366928848152</v>
      </c>
      <c r="N157" s="78">
        <v>513</v>
      </c>
      <c r="O157" s="79">
        <v>0.06661117899189889</v>
      </c>
      <c r="P157" s="60">
        <v>85</v>
      </c>
    </row>
    <row r="158" spans="1:16" ht="12">
      <c r="A158" s="50">
        <v>86</v>
      </c>
      <c r="C158" s="98" t="s">
        <v>239</v>
      </c>
      <c r="D158" s="78">
        <v>42330</v>
      </c>
      <c r="E158" s="79">
        <v>0.2786329044067311</v>
      </c>
      <c r="F158" s="78">
        <v>30869</v>
      </c>
      <c r="G158" s="79">
        <v>0.6284763789466826</v>
      </c>
      <c r="H158" s="78">
        <v>6802</v>
      </c>
      <c r="I158" s="79">
        <v>0.3884848121400076</v>
      </c>
      <c r="J158" s="78">
        <v>639</v>
      </c>
      <c r="K158" s="79">
        <v>0.013617431164311675</v>
      </c>
      <c r="L158" s="78">
        <v>63</v>
      </c>
      <c r="M158" s="79">
        <v>0.005057389327463551</v>
      </c>
      <c r="N158" s="78">
        <v>7</v>
      </c>
      <c r="O158" s="79">
        <v>0.0009089244696750335</v>
      </c>
      <c r="P158" s="60">
        <v>86</v>
      </c>
    </row>
    <row r="159" spans="1:16" ht="12">
      <c r="A159" s="50">
        <v>87</v>
      </c>
      <c r="C159" s="98" t="s">
        <v>240</v>
      </c>
      <c r="D159" s="78">
        <v>144701</v>
      </c>
      <c r="E159" s="79">
        <v>0.9524795629709047</v>
      </c>
      <c r="F159" s="78">
        <v>81</v>
      </c>
      <c r="G159" s="79">
        <v>0.0016491168063326085</v>
      </c>
      <c r="H159" s="78">
        <v>14304</v>
      </c>
      <c r="I159" s="79">
        <v>0.8169489492576696</v>
      </c>
      <c r="J159" s="78">
        <v>8257</v>
      </c>
      <c r="K159" s="79">
        <v>0.17596107844087872</v>
      </c>
      <c r="L159" s="78">
        <v>9641</v>
      </c>
      <c r="M159" s="79">
        <v>0.7739411191440649</v>
      </c>
      <c r="N159" s="78">
        <v>327</v>
      </c>
      <c r="O159" s="79">
        <v>0.042459757369105136</v>
      </c>
      <c r="P159" s="60">
        <v>87</v>
      </c>
    </row>
    <row r="160" spans="1:18" s="7" customFormat="1" ht="12">
      <c r="A160" s="50"/>
      <c r="B160" s="6"/>
      <c r="C160" s="98"/>
      <c r="E160" s="79"/>
      <c r="G160" s="79"/>
      <c r="I160" s="79"/>
      <c r="K160" s="79"/>
      <c r="M160" s="79"/>
      <c r="O160" s="79"/>
      <c r="P160" s="60"/>
      <c r="Q160" s="5"/>
      <c r="R160" s="5"/>
    </row>
    <row r="161" spans="1:18" ht="13.5">
      <c r="A161" s="50">
        <v>88</v>
      </c>
      <c r="B161" s="105"/>
      <c r="C161" s="106" t="s">
        <v>304</v>
      </c>
      <c r="D161" s="115">
        <v>15192032</v>
      </c>
      <c r="E161" s="89">
        <v>100</v>
      </c>
      <c r="F161" s="115">
        <v>4911720</v>
      </c>
      <c r="G161" s="89">
        <v>100</v>
      </c>
      <c r="H161" s="115">
        <v>1750905</v>
      </c>
      <c r="I161" s="89">
        <v>100</v>
      </c>
      <c r="J161" s="115">
        <v>4692515</v>
      </c>
      <c r="K161" s="89">
        <v>100</v>
      </c>
      <c r="L161" s="115">
        <v>1245702</v>
      </c>
      <c r="M161" s="89">
        <v>100</v>
      </c>
      <c r="N161" s="115">
        <v>770141</v>
      </c>
      <c r="O161" s="89">
        <v>100</v>
      </c>
      <c r="P161" s="107">
        <v>88</v>
      </c>
      <c r="Q161" s="7"/>
      <c r="R161" s="7"/>
    </row>
    <row r="162" spans="1:18" s="37" customFormat="1" ht="12">
      <c r="A162" s="50"/>
      <c r="B162" s="83"/>
      <c r="C162" s="77"/>
      <c r="E162" s="79"/>
      <c r="G162" s="79"/>
      <c r="I162" s="79"/>
      <c r="K162" s="79"/>
      <c r="M162" s="79"/>
      <c r="O162" s="79"/>
      <c r="P162" s="60"/>
      <c r="Q162" s="5"/>
      <c r="R162" s="5"/>
    </row>
    <row r="163" spans="1:18" ht="12">
      <c r="A163" s="104">
        <v>89</v>
      </c>
      <c r="B163" s="83"/>
      <c r="C163" s="77" t="s">
        <v>241</v>
      </c>
      <c r="D163" s="78"/>
      <c r="E163" s="79"/>
      <c r="F163" s="78"/>
      <c r="G163" s="79"/>
      <c r="H163" s="78"/>
      <c r="I163" s="79"/>
      <c r="J163" s="78"/>
      <c r="K163" s="79"/>
      <c r="L163" s="78"/>
      <c r="M163" s="79"/>
      <c r="N163" s="78"/>
      <c r="O163" s="79"/>
      <c r="P163" s="60"/>
      <c r="Q163" s="37"/>
      <c r="R163" s="37"/>
    </row>
    <row r="164" spans="1:16" ht="12">
      <c r="A164" s="50"/>
      <c r="B164" s="83"/>
      <c r="C164" s="77" t="s">
        <v>242</v>
      </c>
      <c r="D164" s="78">
        <v>511</v>
      </c>
      <c r="E164" s="79" t="s">
        <v>214</v>
      </c>
      <c r="F164" s="78">
        <v>100</v>
      </c>
      <c r="G164" s="79" t="s">
        <v>214</v>
      </c>
      <c r="H164" s="78">
        <v>60</v>
      </c>
      <c r="I164" s="79" t="s">
        <v>214</v>
      </c>
      <c r="J164" s="78">
        <v>94</v>
      </c>
      <c r="K164" s="79" t="s">
        <v>214</v>
      </c>
      <c r="L164" s="78">
        <v>20</v>
      </c>
      <c r="M164" s="79" t="s">
        <v>214</v>
      </c>
      <c r="N164" s="78">
        <v>37</v>
      </c>
      <c r="O164" s="79" t="s">
        <v>214</v>
      </c>
      <c r="P164" s="60">
        <v>89</v>
      </c>
    </row>
    <row r="165" spans="1:16" ht="12">
      <c r="A165" s="50"/>
      <c r="B165" s="83"/>
      <c r="C165" s="77" t="s">
        <v>149</v>
      </c>
      <c r="E165" s="79"/>
      <c r="G165" s="79"/>
      <c r="I165" s="79"/>
      <c r="K165" s="79"/>
      <c r="M165" s="79"/>
      <c r="O165" s="79"/>
      <c r="P165" s="60"/>
    </row>
    <row r="166" spans="1:16" ht="12">
      <c r="A166" s="50">
        <v>90</v>
      </c>
      <c r="B166" s="83"/>
      <c r="C166" s="118" t="s">
        <v>243</v>
      </c>
      <c r="D166" s="78">
        <v>42</v>
      </c>
      <c r="E166" s="79" t="s">
        <v>214</v>
      </c>
      <c r="F166" s="78">
        <v>11</v>
      </c>
      <c r="G166" s="79" t="s">
        <v>214</v>
      </c>
      <c r="H166" s="78">
        <v>2</v>
      </c>
      <c r="I166" s="79" t="s">
        <v>214</v>
      </c>
      <c r="J166" s="78">
        <v>1</v>
      </c>
      <c r="K166" s="79" t="s">
        <v>214</v>
      </c>
      <c r="L166" s="78" t="s">
        <v>306</v>
      </c>
      <c r="M166" s="79" t="s">
        <v>214</v>
      </c>
      <c r="N166" s="78">
        <v>2</v>
      </c>
      <c r="O166" s="79" t="s">
        <v>214</v>
      </c>
      <c r="P166" s="60">
        <v>90</v>
      </c>
    </row>
    <row r="167" spans="1:16" ht="12">
      <c r="A167" s="50" t="s">
        <v>173</v>
      </c>
      <c r="B167" s="102"/>
      <c r="P167" s="83"/>
    </row>
    <row r="168" spans="1:16" ht="12">
      <c r="A168" s="116" t="s">
        <v>305</v>
      </c>
      <c r="B168" s="83"/>
      <c r="C168" s="1"/>
      <c r="P168" s="95"/>
    </row>
    <row r="169" spans="1:2" ht="12">
      <c r="A169" s="119"/>
      <c r="B169" s="5"/>
    </row>
    <row r="170" ht="12">
      <c r="A170" s="95"/>
    </row>
    <row r="174" spans="7:15" ht="12">
      <c r="G174" s="140"/>
      <c r="I174" s="140"/>
      <c r="K174" s="140"/>
      <c r="M174" s="140"/>
      <c r="O174" s="140"/>
    </row>
    <row r="175" ht="12">
      <c r="M175" s="140"/>
    </row>
  </sheetData>
  <mergeCells count="27">
    <mergeCell ref="P125:P126"/>
    <mergeCell ref="F125:G126"/>
    <mergeCell ref="H125:I126"/>
    <mergeCell ref="J125:K126"/>
    <mergeCell ref="L125:M126"/>
    <mergeCell ref="A125:A126"/>
    <mergeCell ref="B124:C127"/>
    <mergeCell ref="D124:E126"/>
    <mergeCell ref="N125:O126"/>
    <mergeCell ref="P6:P7"/>
    <mergeCell ref="A68:A69"/>
    <mergeCell ref="C67:C70"/>
    <mergeCell ref="D67:E69"/>
    <mergeCell ref="F68:G69"/>
    <mergeCell ref="H68:I69"/>
    <mergeCell ref="J68:K69"/>
    <mergeCell ref="L68:M69"/>
    <mergeCell ref="N68:O69"/>
    <mergeCell ref="P68:P69"/>
    <mergeCell ref="H6:I7"/>
    <mergeCell ref="J6:K7"/>
    <mergeCell ref="L6:M7"/>
    <mergeCell ref="N6:O7"/>
    <mergeCell ref="B5:C8"/>
    <mergeCell ref="A6:A7"/>
    <mergeCell ref="D5:E7"/>
    <mergeCell ref="F6:G7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F129" sqref="F129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00390625" style="5" customWidth="1"/>
    <col min="4" max="4" width="12.7109375" style="76" customWidth="1"/>
    <col min="5" max="5" width="8.7109375" style="121" customWidth="1"/>
    <col min="6" max="6" width="12.7109375" style="76" customWidth="1"/>
    <col min="7" max="7" width="9.28125" style="121" customWidth="1"/>
    <col min="8" max="8" width="12.7109375" style="76" customWidth="1"/>
    <col min="9" max="9" width="8.7109375" style="121" customWidth="1"/>
    <col min="10" max="10" width="12.7109375" style="76" customWidth="1"/>
    <col min="11" max="11" width="8.7109375" style="121" customWidth="1"/>
    <col min="12" max="12" width="12.7109375" style="76" customWidth="1"/>
    <col min="13" max="13" width="8.7109375" style="121" customWidth="1"/>
    <col min="14" max="14" width="12.7109375" style="76" customWidth="1"/>
    <col min="15" max="15" width="8.7109375" style="121" customWidth="1"/>
    <col min="16" max="16" width="4.421875" style="6" customWidth="1"/>
    <col min="17" max="16384" width="11.421875" style="5" customWidth="1"/>
  </cols>
  <sheetData>
    <row r="1" spans="4:15" ht="12.75">
      <c r="D1" s="5"/>
      <c r="E1" s="120"/>
      <c r="F1" s="5"/>
      <c r="G1" s="141" t="s">
        <v>257</v>
      </c>
      <c r="H1" s="7" t="s">
        <v>258</v>
      </c>
      <c r="I1"/>
      <c r="J1"/>
      <c r="L1" s="5"/>
      <c r="M1" s="122"/>
      <c r="N1" s="5"/>
      <c r="O1" s="122"/>
    </row>
    <row r="2" spans="4:15" ht="12.75">
      <c r="D2" s="5"/>
      <c r="E2" s="120"/>
      <c r="F2" s="5"/>
      <c r="G2" s="122"/>
      <c r="H2" s="5"/>
      <c r="I2"/>
      <c r="J2"/>
      <c r="K2" s="122"/>
      <c r="L2" s="5"/>
      <c r="M2" s="122"/>
      <c r="N2" s="5"/>
      <c r="O2" s="122"/>
    </row>
    <row r="3" spans="4:15" ht="12.75">
      <c r="D3" s="5"/>
      <c r="E3" s="120"/>
      <c r="F3" s="5"/>
      <c r="G3" s="137" t="s">
        <v>259</v>
      </c>
      <c r="H3" s="5" t="s">
        <v>131</v>
      </c>
      <c r="I3"/>
      <c r="J3"/>
      <c r="K3" s="122"/>
      <c r="L3" s="5"/>
      <c r="M3" s="122"/>
      <c r="N3" s="5"/>
      <c r="O3" s="122"/>
    </row>
    <row r="4" spans="1:16" s="22" customFormat="1" ht="12.75" thickBot="1">
      <c r="A4" s="46"/>
      <c r="B4" s="46"/>
      <c r="C4" s="21"/>
      <c r="D4" s="21"/>
      <c r="E4" s="123"/>
      <c r="F4" s="21"/>
      <c r="G4" s="123"/>
      <c r="H4" s="21"/>
      <c r="I4" s="123"/>
      <c r="J4" s="21"/>
      <c r="K4" s="123"/>
      <c r="L4" s="21"/>
      <c r="M4" s="123"/>
      <c r="N4" s="21"/>
      <c r="O4" s="123"/>
      <c r="P4" s="46"/>
    </row>
    <row r="5" spans="1:16" s="22" customFormat="1" ht="12">
      <c r="A5" s="50"/>
      <c r="B5" s="51"/>
      <c r="C5" s="162" t="s">
        <v>260</v>
      </c>
      <c r="D5" s="196" t="s">
        <v>135</v>
      </c>
      <c r="E5" s="167"/>
      <c r="F5" s="124"/>
      <c r="G5" s="125" t="s">
        <v>247</v>
      </c>
      <c r="H5" s="124" t="s">
        <v>248</v>
      </c>
      <c r="I5" s="126"/>
      <c r="J5" s="124"/>
      <c r="K5" s="126"/>
      <c r="L5" s="124"/>
      <c r="M5" s="126"/>
      <c r="N5" s="124"/>
      <c r="O5" s="127"/>
      <c r="P5" s="51"/>
    </row>
    <row r="6" spans="1:16" s="22" customFormat="1" ht="12" customHeight="1">
      <c r="A6" s="186" t="s">
        <v>307</v>
      </c>
      <c r="B6" s="51"/>
      <c r="C6" s="187"/>
      <c r="D6" s="168"/>
      <c r="E6" s="169"/>
      <c r="F6" s="197" t="s">
        <v>313</v>
      </c>
      <c r="G6" s="183"/>
      <c r="H6" s="202" t="s">
        <v>261</v>
      </c>
      <c r="I6" s="173"/>
      <c r="J6" s="199" t="s">
        <v>262</v>
      </c>
      <c r="K6" s="173"/>
      <c r="L6" s="197" t="s">
        <v>314</v>
      </c>
      <c r="M6" s="173"/>
      <c r="N6" s="197" t="s">
        <v>315</v>
      </c>
      <c r="O6" s="173"/>
      <c r="P6" s="160" t="s">
        <v>307</v>
      </c>
    </row>
    <row r="7" spans="1:16" s="22" customFormat="1" ht="12" customHeight="1">
      <c r="A7" s="201"/>
      <c r="B7" s="51"/>
      <c r="C7" s="187"/>
      <c r="D7" s="170"/>
      <c r="E7" s="171"/>
      <c r="F7" s="184" t="s">
        <v>9</v>
      </c>
      <c r="G7" s="174"/>
      <c r="H7" s="174"/>
      <c r="I7" s="171"/>
      <c r="J7" s="184"/>
      <c r="K7" s="171"/>
      <c r="L7" s="184" t="s">
        <v>263</v>
      </c>
      <c r="M7" s="171"/>
      <c r="N7" s="184" t="s">
        <v>264</v>
      </c>
      <c r="O7" s="171"/>
      <c r="P7" s="200"/>
    </row>
    <row r="8" spans="1:18" ht="14.25" thickBot="1">
      <c r="A8" s="65"/>
      <c r="B8" s="46"/>
      <c r="C8" s="188"/>
      <c r="D8" s="66" t="s">
        <v>141</v>
      </c>
      <c r="E8" s="67" t="s">
        <v>298</v>
      </c>
      <c r="F8" s="66" t="s">
        <v>141</v>
      </c>
      <c r="G8" s="4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6" s="22" customFormat="1" ht="12">
      <c r="A9" s="51"/>
      <c r="B9" s="51"/>
      <c r="E9" s="128"/>
      <c r="G9" s="128"/>
      <c r="I9" s="128"/>
      <c r="K9" s="128"/>
      <c r="M9" s="128"/>
      <c r="O9" s="128"/>
      <c r="P9" s="51"/>
    </row>
    <row r="10" spans="1:16" ht="12.75">
      <c r="A10" s="51"/>
      <c r="B10" s="51"/>
      <c r="C10" s="73" t="s">
        <v>104</v>
      </c>
      <c r="D10" s="74"/>
      <c r="E10" s="129"/>
      <c r="F10" s="74"/>
      <c r="G10" s="129"/>
      <c r="H10" s="75" t="s">
        <v>104</v>
      </c>
      <c r="I10" s="129"/>
      <c r="J10" s="142"/>
      <c r="K10" s="129"/>
      <c r="L10" s="74"/>
      <c r="M10" s="129"/>
      <c r="N10" s="74"/>
      <c r="O10" s="129"/>
      <c r="P10" s="51"/>
    </row>
    <row r="11" spans="1:16" ht="12">
      <c r="A11" s="51"/>
      <c r="B11" s="51"/>
      <c r="C11" s="22"/>
      <c r="P11" s="51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5204956</v>
      </c>
      <c r="G12" s="79">
        <v>90.49525752160169</v>
      </c>
      <c r="H12" s="78">
        <v>1232648</v>
      </c>
      <c r="I12" s="79">
        <v>72.81930162120905</v>
      </c>
      <c r="J12" s="78">
        <v>1241</v>
      </c>
      <c r="K12" s="79">
        <v>58.180965775902486</v>
      </c>
      <c r="L12" s="78">
        <v>390130</v>
      </c>
      <c r="M12" s="79">
        <v>73.51109553446427</v>
      </c>
      <c r="N12" s="78">
        <v>235320</v>
      </c>
      <c r="O12" s="79">
        <v>89.43243921163246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927</v>
      </c>
      <c r="G14" s="79">
        <v>0.016117159054279184</v>
      </c>
      <c r="H14" s="78">
        <v>7890</v>
      </c>
      <c r="I14" s="79">
        <v>0.4661057250661498</v>
      </c>
      <c r="J14" s="78">
        <v>10</v>
      </c>
      <c r="K14" s="79">
        <v>0.46882325363338023</v>
      </c>
      <c r="L14" s="78">
        <v>590</v>
      </c>
      <c r="M14" s="79">
        <v>0.11117203589914623</v>
      </c>
      <c r="N14" s="78">
        <v>808</v>
      </c>
      <c r="O14" s="79">
        <v>0.3070772177587924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5096567</v>
      </c>
      <c r="G15" s="79">
        <v>88.61076695770281</v>
      </c>
      <c r="H15" s="78">
        <v>1081998</v>
      </c>
      <c r="I15" s="79">
        <v>63.91957697213231</v>
      </c>
      <c r="J15" s="78">
        <v>911</v>
      </c>
      <c r="K15" s="79">
        <v>42.709798406000935</v>
      </c>
      <c r="L15" s="78">
        <v>64937</v>
      </c>
      <c r="M15" s="79">
        <v>12.235895754547219</v>
      </c>
      <c r="N15" s="78">
        <v>220106</v>
      </c>
      <c r="O15" s="79">
        <v>83.6504184307138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5047319</v>
      </c>
      <c r="G17" s="79">
        <v>87.75452332328517</v>
      </c>
      <c r="H17" s="78">
        <v>182039</v>
      </c>
      <c r="I17" s="79">
        <v>10.754045638189714</v>
      </c>
      <c r="J17" s="78">
        <v>637</v>
      </c>
      <c r="K17" s="79">
        <v>29.86404125644632</v>
      </c>
      <c r="L17" s="78">
        <v>58498</v>
      </c>
      <c r="M17" s="79">
        <v>11.022613145810604</v>
      </c>
      <c r="N17" s="78">
        <v>182847</v>
      </c>
      <c r="O17" s="79">
        <v>69.49028222220534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5430</v>
      </c>
      <c r="G18" s="79">
        <v>0.09440795433089101</v>
      </c>
      <c r="H18" s="78">
        <v>871358</v>
      </c>
      <c r="I18" s="79">
        <v>51.475912849453756</v>
      </c>
      <c r="J18" s="78" t="s">
        <v>306</v>
      </c>
      <c r="K18" s="79" t="s">
        <v>306</v>
      </c>
      <c r="L18" s="78">
        <v>316</v>
      </c>
      <c r="M18" s="79">
        <v>0.059542988718864764</v>
      </c>
      <c r="N18" s="78">
        <v>28603</v>
      </c>
      <c r="O18" s="79">
        <v>10.870457499448934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6183</v>
      </c>
      <c r="G19" s="79">
        <v>0.10749988611931845</v>
      </c>
      <c r="H19" s="78">
        <v>14554</v>
      </c>
      <c r="I19" s="79">
        <v>0.8597848824604238</v>
      </c>
      <c r="J19" s="78">
        <v>274</v>
      </c>
      <c r="K19" s="79">
        <v>12.845757149554618</v>
      </c>
      <c r="L19" s="78">
        <v>5493</v>
      </c>
      <c r="M19" s="79">
        <v>1.0350304969390005</v>
      </c>
      <c r="N19" s="78">
        <v>7786</v>
      </c>
      <c r="O19" s="79">
        <v>2.9590386354826204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37634</v>
      </c>
      <c r="G20" s="79">
        <v>0.6543184076038218</v>
      </c>
      <c r="H20" s="78">
        <v>14046</v>
      </c>
      <c r="I20" s="79">
        <v>0.8297745265246058</v>
      </c>
      <c r="J20" s="78" t="s">
        <v>306</v>
      </c>
      <c r="K20" s="79" t="s">
        <v>306</v>
      </c>
      <c r="L20" s="78">
        <v>629</v>
      </c>
      <c r="M20" s="79">
        <v>0.11852069589925929</v>
      </c>
      <c r="N20" s="78">
        <v>869</v>
      </c>
      <c r="O20" s="79">
        <v>0.33026002751533484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41184</v>
      </c>
      <c r="G21" s="79">
        <v>0.7160399983726363</v>
      </c>
      <c r="H21" s="78">
        <v>142725</v>
      </c>
      <c r="I21" s="79">
        <v>8.431551281377216</v>
      </c>
      <c r="J21" s="78" t="s">
        <v>306</v>
      </c>
      <c r="K21" s="79" t="s">
        <v>306</v>
      </c>
      <c r="L21" s="78">
        <v>322286</v>
      </c>
      <c r="M21" s="79">
        <v>60.7274419691394</v>
      </c>
      <c r="N21" s="78">
        <v>14406</v>
      </c>
      <c r="O21" s="79">
        <v>5.474943563159855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541057</v>
      </c>
      <c r="G22" s="79">
        <v>9.407013728620424</v>
      </c>
      <c r="H22" s="78">
        <v>435212</v>
      </c>
      <c r="I22" s="79">
        <v>25.7103681644473</v>
      </c>
      <c r="J22" s="78">
        <v>891</v>
      </c>
      <c r="K22" s="79">
        <v>41.77215189873418</v>
      </c>
      <c r="L22" s="78">
        <v>140076</v>
      </c>
      <c r="M22" s="79">
        <v>26.394125594252216</v>
      </c>
      <c r="N22" s="78">
        <v>27086</v>
      </c>
      <c r="O22" s="79">
        <v>10.293927624028033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220099</v>
      </c>
      <c r="G24" s="79">
        <v>3.826721241302906</v>
      </c>
      <c r="H24" s="78">
        <v>8221</v>
      </c>
      <c r="I24" s="79">
        <v>0.48565971682748005</v>
      </c>
      <c r="J24" s="78">
        <v>497</v>
      </c>
      <c r="K24" s="79">
        <v>23.300515705578995</v>
      </c>
      <c r="L24" s="78">
        <v>5675</v>
      </c>
      <c r="M24" s="79">
        <v>1.0693242436061947</v>
      </c>
      <c r="N24" s="78">
        <v>280</v>
      </c>
      <c r="O24" s="79">
        <v>0.10641289724314587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91035</v>
      </c>
      <c r="G25" s="79">
        <v>1.5827676100391646</v>
      </c>
      <c r="H25" s="78">
        <v>226697</v>
      </c>
      <c r="I25" s="79">
        <v>13.392239487366409</v>
      </c>
      <c r="J25" s="78">
        <v>62</v>
      </c>
      <c r="K25" s="79">
        <v>2.906704172526957</v>
      </c>
      <c r="L25" s="78">
        <v>88661</v>
      </c>
      <c r="M25" s="79">
        <v>16.706142160769836</v>
      </c>
      <c r="N25" s="78">
        <v>4725</v>
      </c>
      <c r="O25" s="79">
        <v>1.7957176409780866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23487</v>
      </c>
      <c r="G27" s="79">
        <v>0.40835352179919654</v>
      </c>
      <c r="H27" s="78">
        <v>132008</v>
      </c>
      <c r="I27" s="79">
        <v>7.798439107038314</v>
      </c>
      <c r="J27" s="78">
        <v>22</v>
      </c>
      <c r="K27" s="79">
        <v>1.0314111579934364</v>
      </c>
      <c r="L27" s="78">
        <v>3230</v>
      </c>
      <c r="M27" s="79">
        <v>0.6086197897529532</v>
      </c>
      <c r="N27" s="78">
        <v>2216</v>
      </c>
      <c r="O27" s="79">
        <v>0.842182072467183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152</v>
      </c>
      <c r="D29" s="78">
        <v>321483</v>
      </c>
      <c r="E29" s="79">
        <v>1.7373144346039457</v>
      </c>
      <c r="F29" s="78">
        <v>12577</v>
      </c>
      <c r="G29" s="79">
        <v>0.21866829495757206</v>
      </c>
      <c r="H29" s="78">
        <v>336</v>
      </c>
      <c r="I29" s="79">
        <v>0.019849369280383566</v>
      </c>
      <c r="J29" s="78" t="s">
        <v>306</v>
      </c>
      <c r="K29" s="79" t="s">
        <v>306</v>
      </c>
      <c r="L29" s="78">
        <v>4070</v>
      </c>
      <c r="M29" s="79">
        <v>0.766898620524619</v>
      </c>
      <c r="N29" s="78">
        <v>1153</v>
      </c>
      <c r="O29" s="79">
        <v>0.4381931090048114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229922</v>
      </c>
      <c r="G31" s="79">
        <v>3.9975074909147557</v>
      </c>
      <c r="H31" s="78">
        <v>200292</v>
      </c>
      <c r="I31" s="79">
        <v>11.832350809245789</v>
      </c>
      <c r="J31" s="78">
        <v>330</v>
      </c>
      <c r="K31" s="79">
        <v>15.471167369901547</v>
      </c>
      <c r="L31" s="78">
        <v>45737</v>
      </c>
      <c r="M31" s="79">
        <v>8.618093908337714</v>
      </c>
      <c r="N31" s="78">
        <v>22079</v>
      </c>
      <c r="O31" s="79">
        <v>8.391036993683635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 t="s">
        <v>306</v>
      </c>
      <c r="G32" s="79" t="s">
        <v>306</v>
      </c>
      <c r="H32" s="78" t="s">
        <v>306</v>
      </c>
      <c r="I32" s="79" t="s">
        <v>306</v>
      </c>
      <c r="J32" s="78" t="s">
        <v>306</v>
      </c>
      <c r="K32" s="79" t="s">
        <v>306</v>
      </c>
      <c r="L32" s="78" t="s">
        <v>306</v>
      </c>
      <c r="M32" s="79" t="s">
        <v>306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156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5619</v>
      </c>
      <c r="G34" s="79">
        <v>0.0976939770506955</v>
      </c>
      <c r="H34" s="78">
        <v>24888</v>
      </c>
      <c r="I34" s="79">
        <v>1.4702711388398397</v>
      </c>
      <c r="J34" s="78" t="s">
        <v>306</v>
      </c>
      <c r="K34" s="79" t="s">
        <v>306</v>
      </c>
      <c r="L34" s="78">
        <v>501</v>
      </c>
      <c r="M34" s="79">
        <v>0.09440201692452926</v>
      </c>
      <c r="N34" s="78">
        <v>719</v>
      </c>
      <c r="O34" s="79">
        <v>0.2732531182779353</v>
      </c>
      <c r="P34" s="60">
        <v>16</v>
      </c>
    </row>
    <row r="35" spans="1:16" ht="12">
      <c r="A35" s="51"/>
      <c r="B35" s="51"/>
      <c r="C35" s="80" t="s">
        <v>158</v>
      </c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51"/>
    </row>
    <row r="36" spans="1:16" ht="12">
      <c r="A36" s="51"/>
      <c r="B36" s="51"/>
      <c r="C36" s="180" t="s">
        <v>111</v>
      </c>
      <c r="D36" s="180"/>
      <c r="E36" s="180"/>
      <c r="F36" s="180"/>
      <c r="G36" s="180"/>
      <c r="H36" s="203" t="s">
        <v>265</v>
      </c>
      <c r="I36" s="203"/>
      <c r="J36" s="203"/>
      <c r="K36" s="203"/>
      <c r="L36" s="203"/>
      <c r="M36" s="203"/>
      <c r="N36" s="203"/>
      <c r="O36" s="203"/>
      <c r="P36" s="51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2335683</v>
      </c>
      <c r="G38" s="79">
        <v>40.60903388497947</v>
      </c>
      <c r="H38" s="78">
        <v>627129</v>
      </c>
      <c r="I38" s="79">
        <v>37.04796162927877</v>
      </c>
      <c r="J38" s="78">
        <v>1614</v>
      </c>
      <c r="K38" s="79">
        <v>75.66807313642757</v>
      </c>
      <c r="L38" s="78">
        <v>298752</v>
      </c>
      <c r="M38" s="79">
        <v>56.29299672701989</v>
      </c>
      <c r="N38" s="78">
        <v>153422</v>
      </c>
      <c r="O38" s="79">
        <v>58.30742686013545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275349</v>
      </c>
      <c r="G40" s="79">
        <v>4.787317830028823</v>
      </c>
      <c r="H40" s="78">
        <v>173618</v>
      </c>
      <c r="I40" s="79">
        <v>10.256570820600102</v>
      </c>
      <c r="J40" s="78">
        <v>285</v>
      </c>
      <c r="K40" s="79">
        <v>13.361462728551336</v>
      </c>
      <c r="L40" s="78">
        <v>88743</v>
      </c>
      <c r="M40" s="79">
        <v>16.721593189488026</v>
      </c>
      <c r="N40" s="78">
        <v>5462</v>
      </c>
      <c r="O40" s="79">
        <v>2.07581158836451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>
        <v>114</v>
      </c>
      <c r="G41" s="79">
        <v>0.001982045450040806</v>
      </c>
      <c r="H41" s="78" t="s">
        <v>306</v>
      </c>
      <c r="I41" s="79" t="s">
        <v>306</v>
      </c>
      <c r="J41" s="78" t="s">
        <v>306</v>
      </c>
      <c r="K41" s="79" t="s">
        <v>306</v>
      </c>
      <c r="L41" s="78" t="s">
        <v>306</v>
      </c>
      <c r="M41" s="79" t="s">
        <v>306</v>
      </c>
      <c r="N41" s="78" t="s">
        <v>306</v>
      </c>
      <c r="O41" s="79" t="s">
        <v>306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2967677</v>
      </c>
      <c r="G42" s="79">
        <v>51.597111360006565</v>
      </c>
      <c r="H42" s="78">
        <v>409525</v>
      </c>
      <c r="I42" s="79">
        <v>24.19289569806274</v>
      </c>
      <c r="J42" s="78">
        <v>1303</v>
      </c>
      <c r="K42" s="79">
        <v>61.08766994842944</v>
      </c>
      <c r="L42" s="78">
        <v>244511</v>
      </c>
      <c r="M42" s="79">
        <v>46.07251808429855</v>
      </c>
      <c r="N42" s="78">
        <v>166460</v>
      </c>
      <c r="O42" s="79">
        <v>63.26246741105022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4384</v>
      </c>
      <c r="G43" s="79">
        <v>0.07622181800858678</v>
      </c>
      <c r="H43" s="78">
        <v>54703</v>
      </c>
      <c r="I43" s="79">
        <v>3.231607284954828</v>
      </c>
      <c r="J43" s="78">
        <v>25</v>
      </c>
      <c r="K43" s="79">
        <v>1.1720581340834506</v>
      </c>
      <c r="L43" s="78">
        <v>10917</v>
      </c>
      <c r="M43" s="79">
        <v>2.0570595184931855</v>
      </c>
      <c r="N43" s="78">
        <v>463</v>
      </c>
      <c r="O43" s="79">
        <v>0.17596132651277335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808757</v>
      </c>
      <c r="G44" s="79">
        <v>14.061343263496948</v>
      </c>
      <c r="H44" s="78">
        <v>4206</v>
      </c>
      <c r="I44" s="79">
        <v>0.24847156902765857</v>
      </c>
      <c r="J44" s="78" t="s">
        <v>306</v>
      </c>
      <c r="K44" s="79" t="s">
        <v>306</v>
      </c>
      <c r="L44" s="78">
        <v>20059</v>
      </c>
      <c r="M44" s="79">
        <v>3.779660793391482</v>
      </c>
      <c r="N44" s="78" t="s">
        <v>306</v>
      </c>
      <c r="O44" s="79" t="s">
        <v>306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4669</v>
      </c>
      <c r="G45" s="79">
        <v>0.08117693163368879</v>
      </c>
      <c r="H45" s="78">
        <v>169922</v>
      </c>
      <c r="I45" s="79">
        <v>10.038227758515882</v>
      </c>
      <c r="J45" s="78" t="s">
        <v>306</v>
      </c>
      <c r="K45" s="79" t="s">
        <v>306</v>
      </c>
      <c r="L45" s="78">
        <v>216</v>
      </c>
      <c r="M45" s="79">
        <v>0.040700270769856925</v>
      </c>
      <c r="N45" s="78">
        <v>4488</v>
      </c>
      <c r="O45" s="79">
        <v>1.7056467243829951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118671</v>
      </c>
      <c r="G46" s="79">
        <v>2.0632571544016884</v>
      </c>
      <c r="H46" s="78">
        <v>120774</v>
      </c>
      <c r="I46" s="79">
        <v>7.1347848972292995</v>
      </c>
      <c r="J46" s="78">
        <v>124</v>
      </c>
      <c r="K46" s="79">
        <v>5.813408345053914</v>
      </c>
      <c r="L46" s="78">
        <v>34160</v>
      </c>
      <c r="M46" s="79">
        <v>6.436672451381077</v>
      </c>
      <c r="N46" s="78">
        <v>6846</v>
      </c>
      <c r="O46" s="79">
        <v>2.6017953375949165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2454</v>
      </c>
      <c r="G48" s="79">
        <v>0.04266613626666787</v>
      </c>
      <c r="H48" s="78">
        <v>5796</v>
      </c>
      <c r="I48" s="79">
        <v>0.3424016200866165</v>
      </c>
      <c r="J48" s="78" t="s">
        <v>306</v>
      </c>
      <c r="K48" s="79" t="s">
        <v>306</v>
      </c>
      <c r="L48" s="78">
        <v>1496</v>
      </c>
      <c r="M48" s="79">
        <v>0.28188706051715723</v>
      </c>
      <c r="N48" s="78" t="s">
        <v>306</v>
      </c>
      <c r="O48" s="79" t="s">
        <v>306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1023</v>
      </c>
      <c r="G49" s="79">
        <v>0.017786249959576703</v>
      </c>
      <c r="H49" s="78">
        <v>27124</v>
      </c>
      <c r="I49" s="79">
        <v>1.6023639653604875</v>
      </c>
      <c r="J49" s="78">
        <v>17</v>
      </c>
      <c r="K49" s="79">
        <v>0.7969995311767464</v>
      </c>
      <c r="L49" s="78">
        <v>2904</v>
      </c>
      <c r="M49" s="79">
        <v>0.5471925292391876</v>
      </c>
      <c r="N49" s="78">
        <v>92</v>
      </c>
      <c r="O49" s="79">
        <v>0.03496423766560507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115193</v>
      </c>
      <c r="G50" s="79">
        <v>2.0027873818118467</v>
      </c>
      <c r="H50" s="78">
        <v>87854</v>
      </c>
      <c r="I50" s="79">
        <v>5.190019311782196</v>
      </c>
      <c r="J50" s="78">
        <v>107</v>
      </c>
      <c r="K50" s="79">
        <v>5.0164088138771685</v>
      </c>
      <c r="L50" s="78">
        <v>29758</v>
      </c>
      <c r="M50" s="79">
        <v>5.607216007265752</v>
      </c>
      <c r="N50" s="78">
        <v>6753</v>
      </c>
      <c r="O50" s="79">
        <v>2.5664510538677288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3109141</v>
      </c>
      <c r="G51" s="79">
        <v>54.05665589987124</v>
      </c>
      <c r="H51" s="78">
        <v>599126</v>
      </c>
      <c r="I51" s="79">
        <v>35.393670296068706</v>
      </c>
      <c r="J51" s="78">
        <v>354</v>
      </c>
      <c r="K51" s="79">
        <v>16.59634317862166</v>
      </c>
      <c r="L51" s="78">
        <v>183562</v>
      </c>
      <c r="M51" s="79">
        <v>34.58806992155777</v>
      </c>
      <c r="N51" s="78">
        <v>26134</v>
      </c>
      <c r="O51" s="79">
        <v>9.932123773401337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1421732</v>
      </c>
      <c r="G53" s="79">
        <v>24.71874948927557</v>
      </c>
      <c r="H53" s="78">
        <v>418208</v>
      </c>
      <c r="I53" s="79">
        <v>24.705848297650743</v>
      </c>
      <c r="J53" s="78">
        <v>184</v>
      </c>
      <c r="K53" s="79">
        <v>8.626347866854196</v>
      </c>
      <c r="L53" s="78">
        <v>104515</v>
      </c>
      <c r="M53" s="79">
        <v>19.69346666440554</v>
      </c>
      <c r="N53" s="78">
        <v>23719</v>
      </c>
      <c r="O53" s="79">
        <v>9.014312534679203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1507388</v>
      </c>
      <c r="G54" s="79">
        <v>26.207995849527283</v>
      </c>
      <c r="H54" s="78">
        <v>28055</v>
      </c>
      <c r="I54" s="79">
        <v>1.657363259408217</v>
      </c>
      <c r="J54" s="78" t="s">
        <v>306</v>
      </c>
      <c r="K54" s="79" t="s">
        <v>306</v>
      </c>
      <c r="L54" s="78">
        <v>6149</v>
      </c>
      <c r="M54" s="79">
        <v>1.158638726684492</v>
      </c>
      <c r="N54" s="78">
        <v>402</v>
      </c>
      <c r="O54" s="79">
        <v>0.15277851675623086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183468</v>
      </c>
      <c r="G56" s="79">
        <v>3.189841356386724</v>
      </c>
      <c r="H56" s="78">
        <v>175797</v>
      </c>
      <c r="I56" s="79">
        <v>10.38529634340354</v>
      </c>
      <c r="J56" s="78">
        <v>39</v>
      </c>
      <c r="K56" s="79">
        <v>1.8284106891701828</v>
      </c>
      <c r="L56" s="78">
        <v>14015</v>
      </c>
      <c r="M56" s="79">
        <v>2.640806920553448</v>
      </c>
      <c r="N56" s="78">
        <v>72234</v>
      </c>
      <c r="O56" s="79">
        <v>27.45224721236214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 t="s">
        <v>306</v>
      </c>
      <c r="G57" s="79" t="s">
        <v>306</v>
      </c>
      <c r="H57" s="78" t="s">
        <v>306</v>
      </c>
      <c r="I57" s="79" t="s">
        <v>306</v>
      </c>
      <c r="J57" s="78" t="s">
        <v>306</v>
      </c>
      <c r="K57" s="79" t="s">
        <v>306</v>
      </c>
      <c r="L57" s="78" t="s">
        <v>306</v>
      </c>
      <c r="M57" s="79" t="s">
        <v>306</v>
      </c>
      <c r="N57" s="78" t="s">
        <v>306</v>
      </c>
      <c r="O57" s="79" t="s">
        <v>306</v>
      </c>
      <c r="P57" s="60">
        <v>32</v>
      </c>
    </row>
    <row r="58" spans="1:18" s="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  <c r="R58" s="5"/>
    </row>
    <row r="59" spans="1:18" s="37" customFormat="1" ht="12">
      <c r="A59" s="86">
        <v>33</v>
      </c>
      <c r="B59" s="84"/>
      <c r="C59" s="131" t="s">
        <v>172</v>
      </c>
      <c r="D59" s="88">
        <v>18504595</v>
      </c>
      <c r="E59" s="89">
        <v>100</v>
      </c>
      <c r="F59" s="88">
        <v>5751634</v>
      </c>
      <c r="G59" s="89">
        <v>100</v>
      </c>
      <c r="H59" s="88">
        <v>1692749</v>
      </c>
      <c r="I59" s="89">
        <v>100</v>
      </c>
      <c r="J59" s="88">
        <v>2133</v>
      </c>
      <c r="K59" s="89">
        <v>100</v>
      </c>
      <c r="L59" s="88">
        <v>530709</v>
      </c>
      <c r="M59" s="89">
        <v>100</v>
      </c>
      <c r="N59" s="88">
        <v>263126</v>
      </c>
      <c r="O59" s="89">
        <v>100</v>
      </c>
      <c r="P59" s="90">
        <v>33</v>
      </c>
      <c r="R59" s="7"/>
    </row>
    <row r="60" spans="1:16" s="37" customFormat="1" ht="12">
      <c r="A60" s="91" t="s">
        <v>173</v>
      </c>
      <c r="B60" s="1"/>
      <c r="C60" s="92"/>
      <c r="D60" s="93"/>
      <c r="E60" s="94"/>
      <c r="F60" s="93"/>
      <c r="H60" s="93"/>
      <c r="I60" s="94"/>
      <c r="J60" s="93"/>
      <c r="K60" s="94"/>
      <c r="L60" s="93"/>
      <c r="M60" s="94"/>
      <c r="N60" s="93"/>
      <c r="O60" s="94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8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  <c r="R62" s="37"/>
    </row>
    <row r="63" spans="2:10" ht="12.75">
      <c r="B63" s="83"/>
      <c r="C63" s="132"/>
      <c r="D63" s="5"/>
      <c r="G63" s="130" t="s">
        <v>266</v>
      </c>
      <c r="H63" s="18" t="s">
        <v>258</v>
      </c>
      <c r="I63"/>
      <c r="J63"/>
    </row>
    <row r="64" spans="2:10" ht="12.75">
      <c r="B64" s="83"/>
      <c r="C64" s="132"/>
      <c r="D64" s="5"/>
      <c r="I64"/>
      <c r="J64"/>
    </row>
    <row r="65" spans="1:18" s="22" customFormat="1" ht="12.75">
      <c r="A65" s="6"/>
      <c r="B65" s="83"/>
      <c r="C65" s="92"/>
      <c r="D65" s="5"/>
      <c r="E65" s="121"/>
      <c r="F65" s="76"/>
      <c r="G65" s="130" t="s">
        <v>267</v>
      </c>
      <c r="H65" s="76" t="s">
        <v>179</v>
      </c>
      <c r="I65"/>
      <c r="J65"/>
      <c r="K65" s="121"/>
      <c r="L65" s="76"/>
      <c r="M65" s="121"/>
      <c r="N65" s="76"/>
      <c r="O65" s="121"/>
      <c r="P65" s="6"/>
      <c r="R65" s="5"/>
    </row>
    <row r="66" spans="1:16" s="22" customFormat="1" ht="12.75" thickBot="1">
      <c r="A66" s="46"/>
      <c r="B66" s="46"/>
      <c r="C66" s="21"/>
      <c r="D66" s="21"/>
      <c r="E66" s="123"/>
      <c r="F66" s="21"/>
      <c r="G66" s="123"/>
      <c r="H66" s="21"/>
      <c r="I66" s="123"/>
      <c r="J66" s="21"/>
      <c r="K66" s="123"/>
      <c r="L66" s="21"/>
      <c r="M66" s="123"/>
      <c r="N66" s="21"/>
      <c r="O66" s="123"/>
      <c r="P66" s="46"/>
    </row>
    <row r="67" spans="1:16" s="22" customFormat="1" ht="12">
      <c r="A67" s="50"/>
      <c r="B67" s="195" t="s">
        <v>260</v>
      </c>
      <c r="C67" s="190"/>
      <c r="D67" s="196" t="s">
        <v>135</v>
      </c>
      <c r="E67" s="167"/>
      <c r="F67" s="124"/>
      <c r="G67" s="125" t="s">
        <v>247</v>
      </c>
      <c r="H67" s="124" t="s">
        <v>248</v>
      </c>
      <c r="I67" s="126"/>
      <c r="J67" s="124"/>
      <c r="K67" s="126"/>
      <c r="L67" s="124"/>
      <c r="M67" s="126"/>
      <c r="N67" s="124"/>
      <c r="O67" s="127"/>
      <c r="P67" s="51"/>
    </row>
    <row r="68" spans="1:16" s="22" customFormat="1" ht="12" customHeight="1">
      <c r="A68" s="186" t="s">
        <v>307</v>
      </c>
      <c r="B68" s="161"/>
      <c r="C68" s="187"/>
      <c r="D68" s="168"/>
      <c r="E68" s="169"/>
      <c r="F68" s="197" t="s">
        <v>313</v>
      </c>
      <c r="G68" s="183"/>
      <c r="H68" s="202" t="s">
        <v>261</v>
      </c>
      <c r="I68" s="173"/>
      <c r="J68" s="199" t="s">
        <v>262</v>
      </c>
      <c r="K68" s="173"/>
      <c r="L68" s="197" t="s">
        <v>314</v>
      </c>
      <c r="M68" s="173"/>
      <c r="N68" s="197" t="s">
        <v>315</v>
      </c>
      <c r="O68" s="173"/>
      <c r="P68" s="160" t="s">
        <v>307</v>
      </c>
    </row>
    <row r="69" spans="1:16" s="22" customFormat="1" ht="12" customHeight="1">
      <c r="A69" s="201"/>
      <c r="B69" s="161"/>
      <c r="C69" s="187"/>
      <c r="D69" s="170"/>
      <c r="E69" s="171"/>
      <c r="F69" s="184" t="s">
        <v>9</v>
      </c>
      <c r="G69" s="174"/>
      <c r="H69" s="174"/>
      <c r="I69" s="171"/>
      <c r="J69" s="184"/>
      <c r="K69" s="171"/>
      <c r="L69" s="184" t="s">
        <v>263</v>
      </c>
      <c r="M69" s="171"/>
      <c r="N69" s="184" t="s">
        <v>264</v>
      </c>
      <c r="O69" s="171"/>
      <c r="P69" s="200"/>
    </row>
    <row r="70" spans="1:18" ht="14.25" thickBot="1">
      <c r="A70" s="65"/>
      <c r="B70" s="191"/>
      <c r="C70" s="188"/>
      <c r="D70" s="66" t="s">
        <v>141</v>
      </c>
      <c r="E70" s="67" t="s">
        <v>298</v>
      </c>
      <c r="F70" s="66" t="s">
        <v>141</v>
      </c>
      <c r="G70" s="48" t="s">
        <v>298</v>
      </c>
      <c r="H70" s="68" t="s">
        <v>141</v>
      </c>
      <c r="I70" s="67" t="s">
        <v>298</v>
      </c>
      <c r="J70" s="66" t="s">
        <v>141</v>
      </c>
      <c r="K70" s="67" t="s">
        <v>298</v>
      </c>
      <c r="L70" s="66" t="s">
        <v>141</v>
      </c>
      <c r="M70" s="67" t="s">
        <v>298</v>
      </c>
      <c r="N70" s="66" t="s">
        <v>141</v>
      </c>
      <c r="O70" s="67" t="s">
        <v>298</v>
      </c>
      <c r="P70" s="69"/>
      <c r="Q70" s="70"/>
      <c r="R70" s="22"/>
    </row>
    <row r="71" spans="1:16" ht="12">
      <c r="A71" s="50"/>
      <c r="C71" s="98"/>
      <c r="D71" s="110"/>
      <c r="E71" s="42"/>
      <c r="F71" s="110"/>
      <c r="G71" s="42"/>
      <c r="H71" s="110"/>
      <c r="I71" s="42"/>
      <c r="J71" s="110"/>
      <c r="K71" s="42"/>
      <c r="L71" s="110"/>
      <c r="M71" s="42"/>
      <c r="N71" s="110"/>
      <c r="O71" s="143"/>
      <c r="P71" s="51"/>
    </row>
    <row r="72" spans="1:16" ht="12">
      <c r="A72" s="50">
        <v>34</v>
      </c>
      <c r="C72" s="98" t="s">
        <v>180</v>
      </c>
      <c r="D72" s="78">
        <v>3954044</v>
      </c>
      <c r="E72" s="79">
        <v>84.11179128255014</v>
      </c>
      <c r="F72" s="78">
        <v>602569</v>
      </c>
      <c r="G72" s="79">
        <v>83.67781965432867</v>
      </c>
      <c r="H72" s="78">
        <v>1132008</v>
      </c>
      <c r="I72" s="79">
        <v>92.58067629215377</v>
      </c>
      <c r="J72" s="78">
        <v>3799</v>
      </c>
      <c r="K72" s="79">
        <v>93.82563595949617</v>
      </c>
      <c r="L72" s="78">
        <v>42637</v>
      </c>
      <c r="M72" s="79">
        <v>67.4390648972684</v>
      </c>
      <c r="N72" s="78">
        <v>185272</v>
      </c>
      <c r="O72" s="79">
        <v>68.5380290026635</v>
      </c>
      <c r="P72" s="60">
        <v>34</v>
      </c>
    </row>
    <row r="73" spans="1:16" ht="12">
      <c r="A73" s="50">
        <v>35</v>
      </c>
      <c r="C73" s="98" t="s">
        <v>181</v>
      </c>
      <c r="D73" s="78">
        <v>29167</v>
      </c>
      <c r="E73" s="79">
        <v>0.6204505099938544</v>
      </c>
      <c r="F73" s="78">
        <v>9491</v>
      </c>
      <c r="G73" s="100">
        <v>1.3180004054958576</v>
      </c>
      <c r="H73" s="78">
        <v>42</v>
      </c>
      <c r="I73" s="79">
        <v>0.003434947813328579</v>
      </c>
      <c r="J73" s="78">
        <v>110</v>
      </c>
      <c r="K73" s="100">
        <v>2.7167201778216845</v>
      </c>
      <c r="L73" s="78">
        <v>504</v>
      </c>
      <c r="M73" s="79">
        <v>0.79717824209544</v>
      </c>
      <c r="N73" s="78" t="s">
        <v>306</v>
      </c>
      <c r="O73" s="79" t="s">
        <v>306</v>
      </c>
      <c r="P73" s="60">
        <v>35</v>
      </c>
    </row>
    <row r="74" spans="1:16" ht="12">
      <c r="A74" s="50"/>
      <c r="C74" s="98" t="s">
        <v>147</v>
      </c>
      <c r="E74" s="79"/>
      <c r="G74" s="79"/>
      <c r="I74" s="79"/>
      <c r="K74" s="79"/>
      <c r="M74" s="79"/>
      <c r="O74" s="79"/>
      <c r="P74" s="60"/>
    </row>
    <row r="75" spans="1:16" ht="12">
      <c r="A75" s="50">
        <v>36</v>
      </c>
      <c r="C75" s="98" t="s">
        <v>268</v>
      </c>
      <c r="D75" s="78">
        <v>37197</v>
      </c>
      <c r="E75" s="79">
        <v>0.7912674467803135</v>
      </c>
      <c r="F75" s="78">
        <v>14688</v>
      </c>
      <c r="G75" s="79">
        <v>2.0396997108758987</v>
      </c>
      <c r="H75" s="78">
        <v>100</v>
      </c>
      <c r="I75" s="79">
        <v>0.008178447174591855</v>
      </c>
      <c r="J75" s="78">
        <v>110</v>
      </c>
      <c r="K75" s="79">
        <v>2.7167201778216845</v>
      </c>
      <c r="L75" s="78">
        <v>1165</v>
      </c>
      <c r="M75" s="79">
        <v>1.8426838334150546</v>
      </c>
      <c r="N75" s="78" t="s">
        <v>306</v>
      </c>
      <c r="O75" s="79" t="s">
        <v>306</v>
      </c>
      <c r="P75" s="60">
        <v>36</v>
      </c>
    </row>
    <row r="76" spans="1:16" ht="12">
      <c r="A76" s="50">
        <v>37</v>
      </c>
      <c r="C76" s="98" t="s">
        <v>269</v>
      </c>
      <c r="D76" s="78">
        <v>8029</v>
      </c>
      <c r="E76" s="79">
        <v>0.1707956644406575</v>
      </c>
      <c r="F76" s="78">
        <v>5197</v>
      </c>
      <c r="G76" s="79">
        <v>0.7216993053800412</v>
      </c>
      <c r="H76" s="78">
        <v>58</v>
      </c>
      <c r="I76" s="79">
        <v>0.004743499361263275</v>
      </c>
      <c r="J76" s="78" t="s">
        <v>306</v>
      </c>
      <c r="K76" s="79" t="s">
        <v>306</v>
      </c>
      <c r="L76" s="78">
        <v>661</v>
      </c>
      <c r="M76" s="79">
        <v>1.0455055913196147</v>
      </c>
      <c r="N76" s="78" t="s">
        <v>306</v>
      </c>
      <c r="O76" s="79" t="s">
        <v>306</v>
      </c>
      <c r="P76" s="60">
        <v>37</v>
      </c>
    </row>
    <row r="77" spans="1:16" ht="12">
      <c r="A77" s="50">
        <v>38</v>
      </c>
      <c r="C77" s="98" t="s">
        <v>184</v>
      </c>
      <c r="D77" s="78">
        <v>22532</v>
      </c>
      <c r="E77" s="79">
        <v>0.4793084956005598</v>
      </c>
      <c r="F77" s="78">
        <v>1992</v>
      </c>
      <c r="G77" s="79">
        <v>0.2766259411808817</v>
      </c>
      <c r="H77" s="78">
        <v>2542</v>
      </c>
      <c r="I77" s="79">
        <v>0.20789612717812495</v>
      </c>
      <c r="J77" s="78" t="s">
        <v>306</v>
      </c>
      <c r="K77" s="79" t="s">
        <v>306</v>
      </c>
      <c r="L77" s="78" t="s">
        <v>306</v>
      </c>
      <c r="M77" s="79" t="s">
        <v>306</v>
      </c>
      <c r="N77" s="78">
        <v>8715</v>
      </c>
      <c r="O77" s="79">
        <v>3.223956791950281</v>
      </c>
      <c r="P77" s="60">
        <v>38</v>
      </c>
    </row>
    <row r="78" spans="1:16" ht="12">
      <c r="A78" s="50">
        <v>39</v>
      </c>
      <c r="C78" s="98" t="s">
        <v>185</v>
      </c>
      <c r="D78" s="78">
        <v>189752</v>
      </c>
      <c r="E78" s="79">
        <v>4.0364701605360125</v>
      </c>
      <c r="F78" s="78">
        <v>2702</v>
      </c>
      <c r="G78" s="79">
        <v>0.3752225366820996</v>
      </c>
      <c r="H78" s="78" t="s">
        <v>306</v>
      </c>
      <c r="I78" s="79" t="s">
        <v>306</v>
      </c>
      <c r="J78" s="78" t="s">
        <v>306</v>
      </c>
      <c r="K78" s="79" t="s">
        <v>306</v>
      </c>
      <c r="L78" s="78">
        <v>167</v>
      </c>
      <c r="M78" s="79">
        <v>0.26414437783717953</v>
      </c>
      <c r="N78" s="78">
        <v>66881</v>
      </c>
      <c r="O78" s="79">
        <v>24.741417579165432</v>
      </c>
      <c r="P78" s="60">
        <v>39</v>
      </c>
    </row>
    <row r="79" spans="1:16" ht="12">
      <c r="A79" s="50">
        <v>40</v>
      </c>
      <c r="C79" s="98" t="s">
        <v>186</v>
      </c>
      <c r="D79" s="78">
        <v>505444</v>
      </c>
      <c r="E79" s="79">
        <v>10.751979551319428</v>
      </c>
      <c r="F79" s="78">
        <v>103352</v>
      </c>
      <c r="G79" s="79">
        <v>14.352331462312494</v>
      </c>
      <c r="H79" s="78">
        <v>88134</v>
      </c>
      <c r="I79" s="79">
        <v>7.207992632854785</v>
      </c>
      <c r="J79" s="78">
        <v>140</v>
      </c>
      <c r="K79" s="79">
        <v>3.4576438626821435</v>
      </c>
      <c r="L79" s="78">
        <v>19915</v>
      </c>
      <c r="M79" s="79">
        <v>31.49961248279898</v>
      </c>
      <c r="N79" s="78">
        <v>9452</v>
      </c>
      <c r="O79" s="79">
        <v>3.4965966262207755</v>
      </c>
      <c r="P79" s="60">
        <v>40</v>
      </c>
    </row>
    <row r="80" spans="1:18" s="37" customFormat="1" ht="12">
      <c r="A80" s="50"/>
      <c r="B80" s="6"/>
      <c r="C80" s="98"/>
      <c r="E80" s="79"/>
      <c r="G80" s="79"/>
      <c r="I80" s="79"/>
      <c r="K80" s="79"/>
      <c r="M80" s="79"/>
      <c r="O80" s="79"/>
      <c r="P80" s="60"/>
      <c r="R80" s="5"/>
    </row>
    <row r="81" spans="1:16" s="37" customFormat="1" ht="12">
      <c r="A81" s="86">
        <v>41</v>
      </c>
      <c r="B81" s="102"/>
      <c r="C81" s="103" t="s">
        <v>120</v>
      </c>
      <c r="D81" s="88">
        <v>4700939</v>
      </c>
      <c r="E81" s="89">
        <v>100</v>
      </c>
      <c r="F81" s="88">
        <v>720106</v>
      </c>
      <c r="G81" s="89">
        <v>100</v>
      </c>
      <c r="H81" s="88">
        <v>1222726</v>
      </c>
      <c r="I81" s="89">
        <v>100</v>
      </c>
      <c r="J81" s="88">
        <v>4049</v>
      </c>
      <c r="K81" s="89">
        <v>100</v>
      </c>
      <c r="L81" s="88">
        <v>63223</v>
      </c>
      <c r="M81" s="89">
        <v>100</v>
      </c>
      <c r="N81" s="88">
        <v>270320</v>
      </c>
      <c r="O81" s="89">
        <v>100</v>
      </c>
      <c r="P81" s="90">
        <v>41</v>
      </c>
    </row>
    <row r="82" spans="1:18" ht="12">
      <c r="A82" s="86"/>
      <c r="B82" s="102"/>
      <c r="C82" s="103"/>
      <c r="D82" s="78"/>
      <c r="E82" s="79"/>
      <c r="F82" s="78"/>
      <c r="G82" s="79"/>
      <c r="H82" s="78"/>
      <c r="I82" s="79"/>
      <c r="J82" s="78"/>
      <c r="K82" s="79"/>
      <c r="L82" s="78"/>
      <c r="M82" s="79"/>
      <c r="N82" s="78"/>
      <c r="O82" s="79"/>
      <c r="P82" s="90"/>
      <c r="R82" s="37"/>
    </row>
    <row r="83" spans="1:16" ht="12">
      <c r="A83" s="50">
        <v>42</v>
      </c>
      <c r="C83" s="98" t="s">
        <v>187</v>
      </c>
      <c r="D83" s="78">
        <v>1708020</v>
      </c>
      <c r="E83" s="79">
        <v>36.3335920759661</v>
      </c>
      <c r="F83" s="78">
        <v>274071</v>
      </c>
      <c r="G83" s="79">
        <v>38.059813416358146</v>
      </c>
      <c r="H83" s="78">
        <v>701629</v>
      </c>
      <c r="I83" s="79">
        <v>57.38235712661708</v>
      </c>
      <c r="J83" s="78">
        <v>1685</v>
      </c>
      <c r="K83" s="79">
        <v>41.615213632995804</v>
      </c>
      <c r="L83" s="78">
        <v>11990</v>
      </c>
      <c r="M83" s="79">
        <v>18.964617306992707</v>
      </c>
      <c r="N83" s="78">
        <v>17362</v>
      </c>
      <c r="O83" s="79">
        <v>6.422758212488902</v>
      </c>
      <c r="P83" s="60">
        <v>42</v>
      </c>
    </row>
    <row r="84" spans="1:16" ht="12">
      <c r="A84" s="50"/>
      <c r="C84" s="98" t="s">
        <v>106</v>
      </c>
      <c r="E84" s="79"/>
      <c r="G84" s="79"/>
      <c r="I84" s="79"/>
      <c r="K84" s="79"/>
      <c r="M84" s="79"/>
      <c r="O84" s="79"/>
      <c r="P84" s="60"/>
    </row>
    <row r="85" spans="1:16" ht="12">
      <c r="A85" s="50">
        <v>43</v>
      </c>
      <c r="C85" s="98" t="s">
        <v>188</v>
      </c>
      <c r="D85" s="78">
        <v>1039593</v>
      </c>
      <c r="E85" s="79">
        <v>22.114581788872393</v>
      </c>
      <c r="F85" s="78">
        <v>59031</v>
      </c>
      <c r="G85" s="79">
        <v>8.197543139482242</v>
      </c>
      <c r="H85" s="78">
        <v>644530</v>
      </c>
      <c r="I85" s="79">
        <v>52.71254557439688</v>
      </c>
      <c r="J85" s="78">
        <v>873</v>
      </c>
      <c r="K85" s="79">
        <v>21.56087922943937</v>
      </c>
      <c r="L85" s="78">
        <v>1907</v>
      </c>
      <c r="M85" s="79">
        <v>3.016307356500008</v>
      </c>
      <c r="N85" s="78">
        <v>6358</v>
      </c>
      <c r="O85" s="79">
        <v>2.352027226990234</v>
      </c>
      <c r="P85" s="60">
        <v>43</v>
      </c>
    </row>
    <row r="86" spans="1:16" ht="12">
      <c r="A86" s="50">
        <v>44</v>
      </c>
      <c r="C86" s="98" t="s">
        <v>189</v>
      </c>
      <c r="D86" s="78">
        <v>668426</v>
      </c>
      <c r="E86" s="79">
        <v>14.218989014747905</v>
      </c>
      <c r="F86" s="78">
        <v>215040</v>
      </c>
      <c r="G86" s="79">
        <v>29.862270276875904</v>
      </c>
      <c r="H86" s="78">
        <v>57099</v>
      </c>
      <c r="I86" s="79">
        <v>4.669811552220203</v>
      </c>
      <c r="J86" s="78">
        <v>812</v>
      </c>
      <c r="K86" s="79">
        <v>20.054334403556435</v>
      </c>
      <c r="L86" s="78">
        <v>10083</v>
      </c>
      <c r="M86" s="79">
        <v>15.9483099504927</v>
      </c>
      <c r="N86" s="78">
        <v>11004</v>
      </c>
      <c r="O86" s="79">
        <v>4.070730985498669</v>
      </c>
      <c r="P86" s="60">
        <v>44</v>
      </c>
    </row>
    <row r="87" spans="1:16" ht="12">
      <c r="A87" s="50">
        <v>45</v>
      </c>
      <c r="C87" s="98" t="s">
        <v>190</v>
      </c>
      <c r="D87" s="78">
        <v>1278116</v>
      </c>
      <c r="E87" s="79">
        <v>27.188525526495877</v>
      </c>
      <c r="F87" s="78">
        <v>93333</v>
      </c>
      <c r="G87" s="79">
        <v>12.961008518190377</v>
      </c>
      <c r="H87" s="78">
        <v>103394</v>
      </c>
      <c r="I87" s="79">
        <v>8.456023671697503</v>
      </c>
      <c r="J87" s="78">
        <v>1682</v>
      </c>
      <c r="K87" s="79">
        <v>41.541121264509755</v>
      </c>
      <c r="L87" s="78">
        <v>25760</v>
      </c>
      <c r="M87" s="79">
        <v>40.74466570710027</v>
      </c>
      <c r="N87" s="78">
        <v>69965</v>
      </c>
      <c r="O87" s="79">
        <v>25.88228765907073</v>
      </c>
      <c r="P87" s="60">
        <v>45</v>
      </c>
    </row>
    <row r="88" spans="1:16" ht="12">
      <c r="A88" s="50"/>
      <c r="C88" s="98" t="s">
        <v>147</v>
      </c>
      <c r="E88" s="79"/>
      <c r="G88" s="79"/>
      <c r="I88" s="79"/>
      <c r="K88" s="79"/>
      <c r="M88" s="79"/>
      <c r="O88" s="79"/>
      <c r="P88" s="60"/>
    </row>
    <row r="89" spans="1:16" ht="12">
      <c r="A89" s="50">
        <v>46</v>
      </c>
      <c r="C89" s="98" t="s">
        <v>191</v>
      </c>
      <c r="D89" s="78">
        <v>1047266</v>
      </c>
      <c r="E89" s="79">
        <v>22.277804498207697</v>
      </c>
      <c r="F89" s="78">
        <v>76356</v>
      </c>
      <c r="G89" s="79">
        <v>10.603438938156327</v>
      </c>
      <c r="H89" s="78">
        <v>85259</v>
      </c>
      <c r="I89" s="79">
        <v>6.9728622765852695</v>
      </c>
      <c r="J89" s="78">
        <v>1367</v>
      </c>
      <c r="K89" s="79">
        <v>33.76142257347493</v>
      </c>
      <c r="L89" s="78">
        <v>21101</v>
      </c>
      <c r="M89" s="79">
        <v>33.37551207630135</v>
      </c>
      <c r="N89" s="78">
        <v>56675</v>
      </c>
      <c r="O89" s="79">
        <v>20.96589227582125</v>
      </c>
      <c r="P89" s="60">
        <v>46</v>
      </c>
    </row>
    <row r="90" spans="1:16" ht="12">
      <c r="A90" s="50">
        <v>47</v>
      </c>
      <c r="C90" s="98" t="s">
        <v>192</v>
      </c>
      <c r="D90" s="78">
        <v>230850</v>
      </c>
      <c r="E90" s="79">
        <v>4.910721028288179</v>
      </c>
      <c r="F90" s="78">
        <v>16977</v>
      </c>
      <c r="G90" s="79">
        <v>2.3575695800340504</v>
      </c>
      <c r="H90" s="78">
        <v>18135</v>
      </c>
      <c r="I90" s="79">
        <v>1.4831613951122329</v>
      </c>
      <c r="J90" s="78">
        <v>314</v>
      </c>
      <c r="K90" s="79">
        <v>7.755001234872808</v>
      </c>
      <c r="L90" s="78">
        <v>4659</v>
      </c>
      <c r="M90" s="79">
        <v>7.369153630798918</v>
      </c>
      <c r="N90" s="78">
        <v>13289</v>
      </c>
      <c r="O90" s="79">
        <v>4.9160254513169575</v>
      </c>
      <c r="P90" s="60">
        <v>47</v>
      </c>
    </row>
    <row r="91" spans="1:16" ht="12">
      <c r="A91" s="50">
        <v>48</v>
      </c>
      <c r="C91" s="98" t="s">
        <v>193</v>
      </c>
      <c r="D91" s="78">
        <v>87257</v>
      </c>
      <c r="E91" s="79">
        <v>1.8561610776059847</v>
      </c>
      <c r="F91" s="78" t="s">
        <v>306</v>
      </c>
      <c r="G91" s="79" t="s">
        <v>306</v>
      </c>
      <c r="H91" s="78" t="s">
        <v>306</v>
      </c>
      <c r="I91" s="79" t="s">
        <v>306</v>
      </c>
      <c r="J91" s="78" t="s">
        <v>306</v>
      </c>
      <c r="K91" s="79" t="s">
        <v>306</v>
      </c>
      <c r="L91" s="78" t="s">
        <v>306</v>
      </c>
      <c r="M91" s="79" t="s">
        <v>306</v>
      </c>
      <c r="N91" s="78" t="s">
        <v>306</v>
      </c>
      <c r="O91" s="79" t="s">
        <v>306</v>
      </c>
      <c r="P91" s="60">
        <v>48</v>
      </c>
    </row>
    <row r="92" spans="1:16" ht="12">
      <c r="A92" s="50">
        <v>49</v>
      </c>
      <c r="C92" s="98" t="s">
        <v>194</v>
      </c>
      <c r="D92" s="78">
        <v>980196</v>
      </c>
      <c r="E92" s="79">
        <v>20.851068265297634</v>
      </c>
      <c r="F92" s="78">
        <v>232810</v>
      </c>
      <c r="G92" s="79">
        <v>32.32996253329371</v>
      </c>
      <c r="H92" s="78">
        <v>94067</v>
      </c>
      <c r="I92" s="79">
        <v>7.69321990372332</v>
      </c>
      <c r="J92" s="78">
        <v>193</v>
      </c>
      <c r="K92" s="79">
        <v>4.766609039268955</v>
      </c>
      <c r="L92" s="78">
        <v>4820</v>
      </c>
      <c r="M92" s="79">
        <v>7.623807791468295</v>
      </c>
      <c r="N92" s="78">
        <v>13147</v>
      </c>
      <c r="O92" s="79">
        <v>4.86349511689849</v>
      </c>
      <c r="P92" s="60">
        <v>49</v>
      </c>
    </row>
    <row r="93" spans="1:16" ht="12">
      <c r="A93" s="50"/>
      <c r="C93" s="98" t="s">
        <v>147</v>
      </c>
      <c r="E93" s="79"/>
      <c r="G93" s="79"/>
      <c r="I93" s="79"/>
      <c r="K93" s="79"/>
      <c r="M93" s="79"/>
      <c r="O93" s="79"/>
      <c r="P93" s="60"/>
    </row>
    <row r="94" spans="1:16" ht="12">
      <c r="A94" s="50">
        <v>50</v>
      </c>
      <c r="C94" s="98" t="s">
        <v>195</v>
      </c>
      <c r="E94" s="79"/>
      <c r="G94" s="79"/>
      <c r="I94" s="79"/>
      <c r="K94" s="79"/>
      <c r="M94" s="79"/>
      <c r="O94" s="79"/>
      <c r="P94" s="60"/>
    </row>
    <row r="95" spans="1:16" ht="12">
      <c r="A95" s="50"/>
      <c r="C95" s="98" t="s">
        <v>196</v>
      </c>
      <c r="D95" s="78">
        <v>977957</v>
      </c>
      <c r="E95" s="79">
        <v>20.80343948304796</v>
      </c>
      <c r="F95" s="78">
        <v>232305</v>
      </c>
      <c r="G95" s="79">
        <v>32.25983396888791</v>
      </c>
      <c r="H95" s="78">
        <v>93847</v>
      </c>
      <c r="I95" s="79">
        <v>7.675227319939218</v>
      </c>
      <c r="J95" s="78">
        <v>193</v>
      </c>
      <c r="K95" s="79">
        <v>4.766609039268955</v>
      </c>
      <c r="L95" s="78">
        <v>4820</v>
      </c>
      <c r="M95" s="79">
        <v>7.623807791468295</v>
      </c>
      <c r="N95" s="78">
        <v>13147</v>
      </c>
      <c r="O95" s="79">
        <v>4.86349511689849</v>
      </c>
      <c r="P95" s="60">
        <v>50</v>
      </c>
    </row>
    <row r="96" spans="1:16" ht="12">
      <c r="A96" s="50">
        <v>51</v>
      </c>
      <c r="C96" s="98" t="s">
        <v>197</v>
      </c>
      <c r="E96" s="79"/>
      <c r="G96" s="79"/>
      <c r="I96" s="79"/>
      <c r="K96" s="79"/>
      <c r="M96" s="79"/>
      <c r="O96" s="79"/>
      <c r="P96" s="60"/>
    </row>
    <row r="97" spans="1:16" ht="12">
      <c r="A97" s="50"/>
      <c r="C97" s="98" t="s">
        <v>198</v>
      </c>
      <c r="D97" s="78">
        <v>2238</v>
      </c>
      <c r="E97" s="79">
        <v>0.0476075099038724</v>
      </c>
      <c r="F97" s="78">
        <v>505</v>
      </c>
      <c r="G97" s="79">
        <v>0.07012856440579582</v>
      </c>
      <c r="H97" s="78">
        <v>220</v>
      </c>
      <c r="I97" s="79">
        <v>0.01799258378410208</v>
      </c>
      <c r="J97" s="78" t="s">
        <v>306</v>
      </c>
      <c r="K97" s="79" t="s">
        <v>306</v>
      </c>
      <c r="L97" s="78" t="s">
        <v>306</v>
      </c>
      <c r="M97" s="79" t="s">
        <v>306</v>
      </c>
      <c r="N97" s="78" t="s">
        <v>306</v>
      </c>
      <c r="O97" s="79" t="s">
        <v>306</v>
      </c>
      <c r="P97" s="60">
        <v>51</v>
      </c>
    </row>
    <row r="98" spans="1:16" ht="12">
      <c r="A98" s="50">
        <v>52</v>
      </c>
      <c r="C98" s="98" t="s">
        <v>199</v>
      </c>
      <c r="D98" s="78">
        <v>738485</v>
      </c>
      <c r="E98" s="79">
        <v>15.709308289258805</v>
      </c>
      <c r="F98" s="78">
        <v>80473</v>
      </c>
      <c r="G98" s="79">
        <v>11.175160323619023</v>
      </c>
      <c r="H98" s="78">
        <v>144920</v>
      </c>
      <c r="I98" s="79">
        <v>11.852205645418517</v>
      </c>
      <c r="J98" s="78">
        <v>411</v>
      </c>
      <c r="K98" s="79">
        <v>10.150654482588294</v>
      </c>
      <c r="L98" s="78">
        <v>30104</v>
      </c>
      <c r="M98" s="79">
        <v>47.61558293658953</v>
      </c>
      <c r="N98" s="78">
        <v>131873</v>
      </c>
      <c r="O98" s="79">
        <v>48.78403373779225</v>
      </c>
      <c r="P98" s="60">
        <v>52</v>
      </c>
    </row>
    <row r="99" spans="1:16" ht="12">
      <c r="A99" s="50">
        <v>53</v>
      </c>
      <c r="C99" s="98" t="s">
        <v>200</v>
      </c>
      <c r="D99" s="78">
        <v>42116</v>
      </c>
      <c r="E99" s="79">
        <v>0.8959061157781456</v>
      </c>
      <c r="F99" s="78">
        <v>142</v>
      </c>
      <c r="G99" s="79">
        <v>0.019719319100243576</v>
      </c>
      <c r="H99" s="78">
        <v>14465</v>
      </c>
      <c r="I99" s="79">
        <v>1.1830123838047117</v>
      </c>
      <c r="J99" s="78" t="s">
        <v>306</v>
      </c>
      <c r="K99" s="79" t="s">
        <v>306</v>
      </c>
      <c r="L99" s="78">
        <v>5506</v>
      </c>
      <c r="M99" s="79">
        <v>8.708855954320422</v>
      </c>
      <c r="N99" s="78">
        <v>110</v>
      </c>
      <c r="O99" s="79">
        <v>0.040692512577685705</v>
      </c>
      <c r="P99" s="60">
        <v>53</v>
      </c>
    </row>
    <row r="100" spans="1:16" ht="12">
      <c r="A100" s="50">
        <v>54</v>
      </c>
      <c r="C100" s="98" t="s">
        <v>201</v>
      </c>
      <c r="E100" s="79"/>
      <c r="G100" s="79"/>
      <c r="I100" s="79"/>
      <c r="K100" s="79"/>
      <c r="M100" s="79"/>
      <c r="O100" s="79"/>
      <c r="P100" s="60"/>
    </row>
    <row r="101" spans="1:16" ht="12">
      <c r="A101" s="50"/>
      <c r="C101" s="98" t="s">
        <v>202</v>
      </c>
      <c r="D101" s="78">
        <v>6840</v>
      </c>
      <c r="E101" s="79">
        <v>0.14550284528261268</v>
      </c>
      <c r="F101" s="78">
        <v>550</v>
      </c>
      <c r="G101" s="79">
        <v>0.07637764440235188</v>
      </c>
      <c r="H101" s="78">
        <v>336</v>
      </c>
      <c r="I101" s="79">
        <v>0.02747958250662863</v>
      </c>
      <c r="J101" s="78" t="s">
        <v>306</v>
      </c>
      <c r="K101" s="79" t="s">
        <v>306</v>
      </c>
      <c r="L101" s="78">
        <v>295</v>
      </c>
      <c r="M101" s="79">
        <v>0.46660234408364043</v>
      </c>
      <c r="N101" s="78">
        <v>122</v>
      </c>
      <c r="O101" s="79">
        <v>0.045131695767978694</v>
      </c>
      <c r="P101" s="60">
        <v>54</v>
      </c>
    </row>
    <row r="102" spans="1:16" ht="12">
      <c r="A102" s="50">
        <v>55</v>
      </c>
      <c r="C102" s="98" t="s">
        <v>203</v>
      </c>
      <c r="D102" s="78">
        <v>146540</v>
      </c>
      <c r="E102" s="79">
        <v>3.117249553759366</v>
      </c>
      <c r="F102" s="78">
        <v>9192</v>
      </c>
      <c r="G102" s="79">
        <v>1.2764787406298517</v>
      </c>
      <c r="H102" s="78">
        <v>14802</v>
      </c>
      <c r="I102" s="79">
        <v>1.2105737507830863</v>
      </c>
      <c r="J102" s="78">
        <v>5</v>
      </c>
      <c r="K102" s="79">
        <v>0.12348728081007657</v>
      </c>
      <c r="L102" s="78">
        <v>55231</v>
      </c>
      <c r="M102" s="79">
        <v>87.3590307324866</v>
      </c>
      <c r="N102" s="78">
        <v>935</v>
      </c>
      <c r="O102" s="79">
        <v>0.3458863569103285</v>
      </c>
      <c r="P102" s="60">
        <v>55</v>
      </c>
    </row>
    <row r="103" spans="1:16" ht="12">
      <c r="A103" s="50">
        <v>56</v>
      </c>
      <c r="C103" s="98" t="s">
        <v>204</v>
      </c>
      <c r="E103" s="79"/>
      <c r="G103" s="79"/>
      <c r="I103" s="79"/>
      <c r="K103" s="79"/>
      <c r="M103" s="79"/>
      <c r="O103" s="79"/>
      <c r="P103" s="60"/>
    </row>
    <row r="104" spans="1:16" ht="12">
      <c r="A104" s="50"/>
      <c r="C104" s="98" t="s">
        <v>270</v>
      </c>
      <c r="D104" s="78">
        <v>21254</v>
      </c>
      <c r="E104" s="79">
        <v>0.4521224376661769</v>
      </c>
      <c r="F104" s="78">
        <v>2869</v>
      </c>
      <c r="G104" s="79">
        <v>0.39841356689154095</v>
      </c>
      <c r="H104" s="78">
        <v>1176</v>
      </c>
      <c r="I104" s="79">
        <v>0.0961785387732002</v>
      </c>
      <c r="J104" s="78" t="s">
        <v>306</v>
      </c>
      <c r="K104" s="79" t="s">
        <v>306</v>
      </c>
      <c r="L104" s="78">
        <v>12166</v>
      </c>
      <c r="M104" s="79">
        <v>19.242997010581593</v>
      </c>
      <c r="N104" s="78">
        <v>77</v>
      </c>
      <c r="O104" s="79">
        <v>0.028484758804379996</v>
      </c>
      <c r="P104" s="60">
        <v>56</v>
      </c>
    </row>
    <row r="105" spans="1:16" ht="12">
      <c r="A105" s="50">
        <v>57</v>
      </c>
      <c r="C105" s="98" t="s">
        <v>206</v>
      </c>
      <c r="E105" s="79"/>
      <c r="G105" s="79"/>
      <c r="I105" s="79"/>
      <c r="K105" s="79"/>
      <c r="M105" s="79"/>
      <c r="O105" s="79"/>
      <c r="P105" s="60"/>
    </row>
    <row r="106" spans="1:16" ht="12">
      <c r="A106" s="50"/>
      <c r="C106" s="98" t="s">
        <v>207</v>
      </c>
      <c r="D106" s="78">
        <v>430922</v>
      </c>
      <c r="E106" s="79">
        <v>9.166721797496203</v>
      </c>
      <c r="F106" s="78">
        <v>133144</v>
      </c>
      <c r="G106" s="79">
        <v>18.48950015692134</v>
      </c>
      <c r="H106" s="78">
        <v>96714</v>
      </c>
      <c r="I106" s="79">
        <v>7.909703400434767</v>
      </c>
      <c r="J106" s="78">
        <v>9</v>
      </c>
      <c r="K106" s="79">
        <v>0.2222771054581378</v>
      </c>
      <c r="L106" s="78">
        <v>40975</v>
      </c>
      <c r="M106" s="79">
        <v>64.81027474178701</v>
      </c>
      <c r="N106" s="78">
        <v>22383</v>
      </c>
      <c r="O106" s="79">
        <v>8.280186445693992</v>
      </c>
      <c r="P106" s="60">
        <v>57</v>
      </c>
    </row>
    <row r="107" spans="1:16" ht="12">
      <c r="A107" s="50">
        <v>58</v>
      </c>
      <c r="C107" s="98" t="s">
        <v>208</v>
      </c>
      <c r="D107" s="78">
        <v>24406</v>
      </c>
      <c r="E107" s="79">
        <v>0.5191728716326675</v>
      </c>
      <c r="F107" s="78">
        <v>858</v>
      </c>
      <c r="G107" s="79">
        <v>0.11914912526766892</v>
      </c>
      <c r="H107" s="78">
        <v>3133</v>
      </c>
      <c r="I107" s="79">
        <v>0.2562307499799628</v>
      </c>
      <c r="J107" s="78" t="s">
        <v>306</v>
      </c>
      <c r="K107" s="79" t="s">
        <v>306</v>
      </c>
      <c r="L107" s="78">
        <v>4142</v>
      </c>
      <c r="M107" s="79">
        <v>6.551413251506572</v>
      </c>
      <c r="N107" s="78">
        <v>976</v>
      </c>
      <c r="O107" s="79">
        <v>0.36105356614382955</v>
      </c>
      <c r="P107" s="60">
        <v>58</v>
      </c>
    </row>
    <row r="108" spans="1:16" ht="12">
      <c r="A108" s="50">
        <v>59</v>
      </c>
      <c r="C108" s="98" t="s">
        <v>209</v>
      </c>
      <c r="D108" s="78">
        <v>21961</v>
      </c>
      <c r="E108" s="79">
        <v>0.46716198614787385</v>
      </c>
      <c r="F108" s="78">
        <v>171</v>
      </c>
      <c r="G108" s="79">
        <v>0.023746503986913036</v>
      </c>
      <c r="H108" s="78">
        <v>7652</v>
      </c>
      <c r="I108" s="79">
        <v>0.6258147777997687</v>
      </c>
      <c r="J108" s="78" t="s">
        <v>306</v>
      </c>
      <c r="K108" s="79" t="s">
        <v>306</v>
      </c>
      <c r="L108" s="78">
        <v>1958</v>
      </c>
      <c r="M108" s="79">
        <v>3.096974202426332</v>
      </c>
      <c r="N108" s="78">
        <v>1572</v>
      </c>
      <c r="O108" s="79">
        <v>0.5815329979283812</v>
      </c>
      <c r="P108" s="60">
        <v>59</v>
      </c>
    </row>
    <row r="109" spans="1:16" ht="12">
      <c r="A109" s="50">
        <v>60</v>
      </c>
      <c r="C109" s="98" t="s">
        <v>210</v>
      </c>
      <c r="D109" s="78">
        <v>61667</v>
      </c>
      <c r="E109" s="79">
        <v>1.31180174854428</v>
      </c>
      <c r="F109" s="78">
        <v>1089</v>
      </c>
      <c r="G109" s="79">
        <v>0.15122773591665672</v>
      </c>
      <c r="H109" s="78">
        <v>44724</v>
      </c>
      <c r="I109" s="79">
        <v>3.657728714364461</v>
      </c>
      <c r="J109" s="78">
        <v>18</v>
      </c>
      <c r="K109" s="79">
        <v>0.4445542109162756</v>
      </c>
      <c r="L109" s="78">
        <v>5271</v>
      </c>
      <c r="M109" s="79">
        <v>8.33715578191481</v>
      </c>
      <c r="N109" s="78">
        <v>192</v>
      </c>
      <c r="O109" s="79">
        <v>0.07102693104468778</v>
      </c>
      <c r="P109" s="60">
        <v>60</v>
      </c>
    </row>
    <row r="110" spans="1:16" ht="12">
      <c r="A110" s="50">
        <v>61</v>
      </c>
      <c r="C110" s="98" t="s">
        <v>211</v>
      </c>
      <c r="D110" s="78">
        <v>46247</v>
      </c>
      <c r="E110" s="79">
        <v>0.9837821762843552</v>
      </c>
      <c r="F110" s="78">
        <v>6157</v>
      </c>
      <c r="G110" s="79">
        <v>0.8550130119732373</v>
      </c>
      <c r="H110" s="78">
        <v>11062</v>
      </c>
      <c r="I110" s="79">
        <v>0.904699826453351</v>
      </c>
      <c r="J110" s="78">
        <v>7</v>
      </c>
      <c r="K110" s="79">
        <v>0.1728821931341072</v>
      </c>
      <c r="L110" s="78">
        <v>173</v>
      </c>
      <c r="M110" s="79">
        <v>0.2736345950049824</v>
      </c>
      <c r="N110" s="78">
        <v>26517</v>
      </c>
      <c r="O110" s="79">
        <v>9.809485054749926</v>
      </c>
      <c r="P110" s="60">
        <v>61</v>
      </c>
    </row>
    <row r="111" spans="1:18" s="7" customFormat="1" ht="12">
      <c r="A111" s="50"/>
      <c r="B111" s="6"/>
      <c r="C111" s="98"/>
      <c r="E111" s="79"/>
      <c r="G111" s="79"/>
      <c r="I111" s="79"/>
      <c r="K111" s="79"/>
      <c r="M111" s="79"/>
      <c r="O111" s="79"/>
      <c r="P111" s="60"/>
      <c r="R111" s="5"/>
    </row>
    <row r="112" spans="1:16" s="7" customFormat="1" ht="12">
      <c r="A112" s="104">
        <v>62</v>
      </c>
      <c r="B112" s="105"/>
      <c r="C112" s="106" t="s">
        <v>212</v>
      </c>
      <c r="D112" s="144"/>
      <c r="E112" s="79"/>
      <c r="F112" s="144"/>
      <c r="G112" s="79"/>
      <c r="H112" s="144"/>
      <c r="I112" s="79"/>
      <c r="J112" s="144"/>
      <c r="K112" s="79"/>
      <c r="L112" s="144"/>
      <c r="M112" s="79"/>
      <c r="N112" s="144"/>
      <c r="O112" s="79"/>
      <c r="P112" s="107"/>
    </row>
    <row r="113" spans="1:18" ht="12">
      <c r="A113" s="104"/>
      <c r="B113" s="105"/>
      <c r="C113" s="106" t="s">
        <v>271</v>
      </c>
      <c r="D113" s="88">
        <v>-278768</v>
      </c>
      <c r="E113" s="108">
        <v>-5.930049294406926</v>
      </c>
      <c r="F113" s="88">
        <v>-93271</v>
      </c>
      <c r="G113" s="108">
        <v>-12.952398674639566</v>
      </c>
      <c r="H113" s="88">
        <v>50123</v>
      </c>
      <c r="I113" s="135">
        <v>4.099283077320675</v>
      </c>
      <c r="J113" s="88">
        <v>48</v>
      </c>
      <c r="K113" s="135">
        <v>1.185477895776735</v>
      </c>
      <c r="L113" s="88">
        <v>-4822</v>
      </c>
      <c r="M113" s="108">
        <v>-7.626971197190896</v>
      </c>
      <c r="N113" s="88">
        <v>-10626</v>
      </c>
      <c r="O113" s="108">
        <v>-3.9308967150044394</v>
      </c>
      <c r="P113" s="107">
        <v>62</v>
      </c>
      <c r="R113" s="7"/>
    </row>
    <row r="114" spans="1:16" ht="12">
      <c r="A114" s="50"/>
      <c r="C114" s="98" t="s">
        <v>147</v>
      </c>
      <c r="E114" s="79"/>
      <c r="G114" s="79"/>
      <c r="I114" s="79"/>
      <c r="K114" s="79"/>
      <c r="M114" s="79"/>
      <c r="O114" s="79"/>
      <c r="P114" s="60"/>
    </row>
    <row r="115" spans="1:16" ht="12">
      <c r="A115" s="50">
        <v>63</v>
      </c>
      <c r="C115" s="98" t="s">
        <v>124</v>
      </c>
      <c r="D115" s="78">
        <v>141516</v>
      </c>
      <c r="E115" s="79" t="s">
        <v>214</v>
      </c>
      <c r="F115" s="78">
        <v>3905</v>
      </c>
      <c r="G115" s="79" t="s">
        <v>214</v>
      </c>
      <c r="H115" s="78">
        <v>54869</v>
      </c>
      <c r="I115" s="79" t="s">
        <v>214</v>
      </c>
      <c r="J115" s="78">
        <v>48</v>
      </c>
      <c r="K115" s="79" t="s">
        <v>214</v>
      </c>
      <c r="L115" s="78">
        <v>10428</v>
      </c>
      <c r="M115" s="79" t="s">
        <v>214</v>
      </c>
      <c r="N115" s="78">
        <v>1115</v>
      </c>
      <c r="O115" s="79" t="s">
        <v>214</v>
      </c>
      <c r="P115" s="60">
        <v>63</v>
      </c>
    </row>
    <row r="116" spans="1:18" s="37" customFormat="1" ht="12">
      <c r="A116" s="50">
        <v>64</v>
      </c>
      <c r="B116" s="6"/>
      <c r="C116" s="98" t="s">
        <v>125</v>
      </c>
      <c r="D116" s="78">
        <v>420284</v>
      </c>
      <c r="E116" s="79" t="s">
        <v>214</v>
      </c>
      <c r="F116" s="78">
        <v>97176</v>
      </c>
      <c r="G116" s="79" t="s">
        <v>214</v>
      </c>
      <c r="H116" s="78">
        <v>4745</v>
      </c>
      <c r="I116" s="79" t="s">
        <v>214</v>
      </c>
      <c r="J116" s="78" t="s">
        <v>306</v>
      </c>
      <c r="K116" s="79" t="s">
        <v>214</v>
      </c>
      <c r="L116" s="78">
        <v>15250</v>
      </c>
      <c r="M116" s="79" t="s">
        <v>214</v>
      </c>
      <c r="N116" s="78">
        <v>11741</v>
      </c>
      <c r="O116" s="79" t="s">
        <v>214</v>
      </c>
      <c r="P116" s="60">
        <v>64</v>
      </c>
      <c r="R116" s="5"/>
    </row>
    <row r="117" spans="1:16" s="37" customFormat="1" ht="12">
      <c r="A117" s="91" t="s">
        <v>173</v>
      </c>
      <c r="B117" s="1"/>
      <c r="C117" s="92"/>
      <c r="D117" s="109"/>
      <c r="E117" s="94"/>
      <c r="F117" s="110"/>
      <c r="H117" s="110"/>
      <c r="I117" s="94"/>
      <c r="J117" s="110"/>
      <c r="K117" s="94"/>
      <c r="L117" s="110"/>
      <c r="M117" s="94"/>
      <c r="N117" s="110"/>
      <c r="O117" s="94"/>
      <c r="P117" s="91"/>
    </row>
    <row r="118" spans="1:18" ht="12">
      <c r="A118" s="95" t="s">
        <v>303</v>
      </c>
      <c r="B118" s="83"/>
      <c r="C118" s="1"/>
      <c r="D118" s="110"/>
      <c r="E118" s="94"/>
      <c r="F118" s="110"/>
      <c r="G118" s="37"/>
      <c r="H118" s="110"/>
      <c r="I118" s="94"/>
      <c r="J118" s="110"/>
      <c r="K118" s="94"/>
      <c r="L118" s="110"/>
      <c r="M118" s="94"/>
      <c r="N118" s="110"/>
      <c r="O118" s="94"/>
      <c r="P118" s="95"/>
      <c r="R118" s="37"/>
    </row>
    <row r="119" spans="1:16" ht="12">
      <c r="A119" s="83"/>
      <c r="D119" s="93"/>
      <c r="F119" s="136"/>
      <c r="H119" s="136"/>
      <c r="J119" s="136"/>
      <c r="L119" s="136"/>
      <c r="N119" s="136"/>
      <c r="P119" s="83"/>
    </row>
    <row r="120" spans="4:14" ht="12.75">
      <c r="D120" s="5"/>
      <c r="F120" s="136"/>
      <c r="G120" s="130" t="s">
        <v>266</v>
      </c>
      <c r="H120" s="18" t="s">
        <v>258</v>
      </c>
      <c r="I120"/>
      <c r="J120"/>
      <c r="L120" s="136"/>
      <c r="N120" s="136"/>
    </row>
    <row r="121" spans="4:14" ht="12.75">
      <c r="D121" s="5"/>
      <c r="F121" s="136"/>
      <c r="G121" s="130"/>
      <c r="H121" s="136"/>
      <c r="I121"/>
      <c r="J121"/>
      <c r="L121" s="136"/>
      <c r="N121" s="136"/>
    </row>
    <row r="122" spans="1:18" s="22" customFormat="1" ht="12.75">
      <c r="A122" s="6"/>
      <c r="B122" s="6"/>
      <c r="C122" s="5"/>
      <c r="D122" s="5"/>
      <c r="E122" s="121"/>
      <c r="F122" s="136"/>
      <c r="G122" s="130" t="s">
        <v>272</v>
      </c>
      <c r="H122" s="136" t="s">
        <v>216</v>
      </c>
      <c r="I122"/>
      <c r="J122"/>
      <c r="K122" s="121"/>
      <c r="L122" s="136"/>
      <c r="M122" s="121"/>
      <c r="N122" s="136"/>
      <c r="O122" s="121"/>
      <c r="P122" s="6"/>
      <c r="R122" s="5"/>
    </row>
    <row r="123" spans="1:16" s="22" customFormat="1" ht="12.75" thickBot="1">
      <c r="A123" s="46"/>
      <c r="B123" s="46"/>
      <c r="C123" s="21"/>
      <c r="D123" s="21"/>
      <c r="E123" s="123"/>
      <c r="F123" s="21"/>
      <c r="G123" s="123"/>
      <c r="H123" s="21"/>
      <c r="I123" s="123"/>
      <c r="J123" s="21"/>
      <c r="K123" s="123"/>
      <c r="L123" s="21"/>
      <c r="M123" s="123"/>
      <c r="N123" s="21"/>
      <c r="O123" s="123"/>
      <c r="P123" s="46"/>
    </row>
    <row r="124" spans="1:16" s="22" customFormat="1" ht="12">
      <c r="A124" s="50"/>
      <c r="B124" s="195" t="s">
        <v>260</v>
      </c>
      <c r="C124" s="190"/>
      <c r="D124" s="196" t="s">
        <v>135</v>
      </c>
      <c r="E124" s="167"/>
      <c r="F124" s="124"/>
      <c r="G124" s="125" t="s">
        <v>247</v>
      </c>
      <c r="H124" s="124" t="s">
        <v>248</v>
      </c>
      <c r="I124" s="126"/>
      <c r="J124" s="124"/>
      <c r="K124" s="126"/>
      <c r="L124" s="124"/>
      <c r="M124" s="126"/>
      <c r="N124" s="124"/>
      <c r="O124" s="127"/>
      <c r="P124" s="51"/>
    </row>
    <row r="125" spans="1:16" s="22" customFormat="1" ht="12" customHeight="1">
      <c r="A125" s="186" t="s">
        <v>307</v>
      </c>
      <c r="B125" s="161"/>
      <c r="C125" s="187"/>
      <c r="D125" s="168"/>
      <c r="E125" s="169"/>
      <c r="F125" s="197" t="s">
        <v>313</v>
      </c>
      <c r="G125" s="183"/>
      <c r="H125" s="202" t="s">
        <v>261</v>
      </c>
      <c r="I125" s="173"/>
      <c r="J125" s="199" t="s">
        <v>262</v>
      </c>
      <c r="K125" s="173"/>
      <c r="L125" s="197" t="s">
        <v>314</v>
      </c>
      <c r="M125" s="173"/>
      <c r="N125" s="197" t="s">
        <v>315</v>
      </c>
      <c r="O125" s="173"/>
      <c r="P125" s="160" t="s">
        <v>307</v>
      </c>
    </row>
    <row r="126" spans="1:16" s="22" customFormat="1" ht="12" customHeight="1">
      <c r="A126" s="201"/>
      <c r="B126" s="161"/>
      <c r="C126" s="187"/>
      <c r="D126" s="170"/>
      <c r="E126" s="171"/>
      <c r="F126" s="184" t="s">
        <v>9</v>
      </c>
      <c r="G126" s="174"/>
      <c r="H126" s="174"/>
      <c r="I126" s="171"/>
      <c r="J126" s="184"/>
      <c r="K126" s="171"/>
      <c r="L126" s="184" t="s">
        <v>263</v>
      </c>
      <c r="M126" s="171"/>
      <c r="N126" s="184" t="s">
        <v>264</v>
      </c>
      <c r="O126" s="171"/>
      <c r="P126" s="200"/>
    </row>
    <row r="127" spans="1:18" ht="14.25" thickBot="1">
      <c r="A127" s="65"/>
      <c r="B127" s="191"/>
      <c r="C127" s="188"/>
      <c r="D127" s="66" t="s">
        <v>141</v>
      </c>
      <c r="E127" s="67" t="s">
        <v>298</v>
      </c>
      <c r="F127" s="66" t="s">
        <v>141</v>
      </c>
      <c r="G127" s="48" t="s">
        <v>298</v>
      </c>
      <c r="H127" s="68" t="s">
        <v>141</v>
      </c>
      <c r="I127" s="67" t="s">
        <v>298</v>
      </c>
      <c r="J127" s="66" t="s">
        <v>141</v>
      </c>
      <c r="K127" s="67" t="s">
        <v>298</v>
      </c>
      <c r="L127" s="66" t="s">
        <v>141</v>
      </c>
      <c r="M127" s="67" t="s">
        <v>298</v>
      </c>
      <c r="N127" s="66" t="s">
        <v>141</v>
      </c>
      <c r="O127" s="67" t="s">
        <v>298</v>
      </c>
      <c r="P127" s="69"/>
      <c r="Q127" s="70"/>
      <c r="R127" s="22"/>
    </row>
    <row r="128" spans="1:18" s="22" customFormat="1" ht="12.75">
      <c r="A128" s="51"/>
      <c r="B128" s="6"/>
      <c r="C128" s="5"/>
      <c r="D128" s="5"/>
      <c r="E128" s="121"/>
      <c r="F128" s="136"/>
      <c r="G128" s="130"/>
      <c r="H128" s="136"/>
      <c r="I128"/>
      <c r="J128"/>
      <c r="K128" s="121"/>
      <c r="L128" s="136"/>
      <c r="M128" s="121"/>
      <c r="N128" s="136"/>
      <c r="O128" s="121"/>
      <c r="P128" s="51"/>
      <c r="R128" s="5"/>
    </row>
    <row r="129" spans="1:18" s="22" customFormat="1" ht="12.75">
      <c r="A129" s="51"/>
      <c r="B129" s="51"/>
      <c r="C129" s="75" t="s">
        <v>217</v>
      </c>
      <c r="D129" s="74"/>
      <c r="E129" s="63"/>
      <c r="F129" s="138"/>
      <c r="G129" s="63"/>
      <c r="H129" s="75" t="s">
        <v>217</v>
      </c>
      <c r="I129" s="63"/>
      <c r="J129" s="142"/>
      <c r="K129" s="63"/>
      <c r="L129" s="138"/>
      <c r="M129" s="63"/>
      <c r="N129" s="138"/>
      <c r="O129" s="63"/>
      <c r="P129" s="51"/>
      <c r="R129" s="51"/>
    </row>
    <row r="130" spans="1:18" ht="12">
      <c r="A130" s="51"/>
      <c r="C130" s="22"/>
      <c r="E130" s="128"/>
      <c r="F130" s="22"/>
      <c r="G130" s="128"/>
      <c r="H130" s="22"/>
      <c r="I130" s="128"/>
      <c r="J130" s="22"/>
      <c r="K130" s="128"/>
      <c r="L130" s="22"/>
      <c r="M130" s="128"/>
      <c r="N130" s="22"/>
      <c r="O130" s="128"/>
      <c r="P130" s="51"/>
      <c r="R130" s="22"/>
    </row>
    <row r="131" spans="1:16" ht="12">
      <c r="A131" s="50">
        <v>65</v>
      </c>
      <c r="C131" s="98" t="s">
        <v>218</v>
      </c>
      <c r="D131" s="78">
        <v>69045</v>
      </c>
      <c r="E131" s="79">
        <v>0.4544816651255079</v>
      </c>
      <c r="F131" s="78">
        <v>927</v>
      </c>
      <c r="G131" s="79">
        <v>0.01803965571696539</v>
      </c>
      <c r="H131" s="78">
        <v>7890</v>
      </c>
      <c r="I131" s="79">
        <v>0.6401030655176722</v>
      </c>
      <c r="J131" s="78">
        <v>10</v>
      </c>
      <c r="K131" s="79">
        <v>1.0845986984815619</v>
      </c>
      <c r="L131" s="78">
        <v>590</v>
      </c>
      <c r="M131" s="79">
        <v>0.1521343939765094</v>
      </c>
      <c r="N131" s="78">
        <v>808</v>
      </c>
      <c r="O131" s="79">
        <v>0.343362230154683</v>
      </c>
      <c r="P131" s="60">
        <v>65</v>
      </c>
    </row>
    <row r="132" spans="1:16" ht="12">
      <c r="A132" s="50">
        <v>66</v>
      </c>
      <c r="C132" s="98" t="s">
        <v>219</v>
      </c>
      <c r="D132" s="78">
        <v>14069233</v>
      </c>
      <c r="E132" s="79">
        <v>92.60929018580266</v>
      </c>
      <c r="F132" s="78">
        <v>5096567</v>
      </c>
      <c r="G132" s="79">
        <v>99.18048977178765</v>
      </c>
      <c r="H132" s="78">
        <v>1081998</v>
      </c>
      <c r="I132" s="79">
        <v>87.78076510570219</v>
      </c>
      <c r="J132" s="78">
        <v>911</v>
      </c>
      <c r="K132" s="79">
        <v>98.80694143167028</v>
      </c>
      <c r="L132" s="78">
        <v>64937</v>
      </c>
      <c r="M132" s="79">
        <v>16.744323968902698</v>
      </c>
      <c r="N132" s="78">
        <v>220106</v>
      </c>
      <c r="O132" s="79">
        <v>93.5347611762706</v>
      </c>
      <c r="P132" s="60">
        <v>66</v>
      </c>
    </row>
    <row r="133" spans="1:16" ht="12">
      <c r="A133" s="50"/>
      <c r="C133" s="98" t="s">
        <v>147</v>
      </c>
      <c r="E133" s="79"/>
      <c r="G133" s="79"/>
      <c r="I133" s="79"/>
      <c r="K133" s="79"/>
      <c r="M133" s="79"/>
      <c r="O133" s="79"/>
      <c r="P133" s="60"/>
    </row>
    <row r="134" spans="1:16" ht="12">
      <c r="A134" s="50">
        <v>67</v>
      </c>
      <c r="C134" s="98" t="s">
        <v>220</v>
      </c>
      <c r="D134" s="78">
        <v>7448476</v>
      </c>
      <c r="E134" s="79">
        <v>49.028833009303824</v>
      </c>
      <c r="F134" s="78">
        <v>5047319</v>
      </c>
      <c r="G134" s="79">
        <v>98.2221111690378</v>
      </c>
      <c r="H134" s="78">
        <v>182039</v>
      </c>
      <c r="I134" s="79">
        <v>14.76853256575051</v>
      </c>
      <c r="J134" s="78">
        <v>637</v>
      </c>
      <c r="K134" s="79">
        <v>69.08893709327549</v>
      </c>
      <c r="L134" s="78">
        <v>58498</v>
      </c>
      <c r="M134" s="79">
        <v>15.083996235318386</v>
      </c>
      <c r="N134" s="78">
        <v>182847</v>
      </c>
      <c r="O134" s="79">
        <v>77.70142784293728</v>
      </c>
      <c r="P134" s="60">
        <v>67</v>
      </c>
    </row>
    <row r="135" spans="1:16" ht="12">
      <c r="A135" s="50"/>
      <c r="C135" s="98" t="s">
        <v>149</v>
      </c>
      <c r="E135" s="79"/>
      <c r="G135" s="79"/>
      <c r="I135" s="79"/>
      <c r="K135" s="79"/>
      <c r="M135" s="79"/>
      <c r="O135" s="79"/>
      <c r="P135" s="60"/>
    </row>
    <row r="136" spans="1:16" ht="12">
      <c r="A136" s="50">
        <v>68</v>
      </c>
      <c r="C136" s="98" t="s">
        <v>221</v>
      </c>
      <c r="D136" s="78">
        <v>2934957</v>
      </c>
      <c r="E136" s="79">
        <v>19.319054883507356</v>
      </c>
      <c r="F136" s="78">
        <v>824105</v>
      </c>
      <c r="G136" s="79">
        <v>16.03729285289079</v>
      </c>
      <c r="H136" s="78">
        <v>165444</v>
      </c>
      <c r="I136" s="79">
        <v>13.422206789797942</v>
      </c>
      <c r="J136" s="78">
        <v>637</v>
      </c>
      <c r="K136" s="79">
        <v>69.08893709327549</v>
      </c>
      <c r="L136" s="78">
        <v>53062</v>
      </c>
      <c r="M136" s="79">
        <v>13.68229697149414</v>
      </c>
      <c r="N136" s="78">
        <v>135852</v>
      </c>
      <c r="O136" s="79">
        <v>57.730749617542074</v>
      </c>
      <c r="P136" s="60">
        <v>68</v>
      </c>
    </row>
    <row r="137" spans="1:16" ht="12">
      <c r="A137" s="50">
        <v>69</v>
      </c>
      <c r="C137" s="98" t="s">
        <v>222</v>
      </c>
      <c r="D137" s="78">
        <v>4270365</v>
      </c>
      <c r="E137" s="79">
        <v>28.109241739353894</v>
      </c>
      <c r="F137" s="78">
        <v>4146168</v>
      </c>
      <c r="G137" s="79">
        <v>80.68548356493955</v>
      </c>
      <c r="H137" s="78">
        <v>4961</v>
      </c>
      <c r="I137" s="79">
        <v>0.4024779858090205</v>
      </c>
      <c r="J137" s="78" t="s">
        <v>306</v>
      </c>
      <c r="K137" s="79" t="s">
        <v>306</v>
      </c>
      <c r="L137" s="78" t="s">
        <v>306</v>
      </c>
      <c r="M137" s="79" t="s">
        <v>306</v>
      </c>
      <c r="N137" s="78" t="s">
        <v>306</v>
      </c>
      <c r="O137" s="79" t="s">
        <v>306</v>
      </c>
      <c r="P137" s="60">
        <v>69</v>
      </c>
    </row>
    <row r="138" spans="1:16" ht="12">
      <c r="A138" s="50">
        <v>70</v>
      </c>
      <c r="C138" s="98" t="s">
        <v>223</v>
      </c>
      <c r="D138" s="78">
        <v>5586828</v>
      </c>
      <c r="E138" s="79">
        <v>36.77472506640323</v>
      </c>
      <c r="F138" s="78">
        <v>5430</v>
      </c>
      <c r="G138" s="79">
        <v>0.10566918073691701</v>
      </c>
      <c r="H138" s="78">
        <v>871358</v>
      </c>
      <c r="I138" s="79">
        <v>70.69187920954978</v>
      </c>
      <c r="J138" s="78" t="s">
        <v>306</v>
      </c>
      <c r="K138" s="79" t="s">
        <v>306</v>
      </c>
      <c r="L138" s="78">
        <v>316</v>
      </c>
      <c r="M138" s="79">
        <v>0.08148214999419827</v>
      </c>
      <c r="N138" s="78">
        <v>28603</v>
      </c>
      <c r="O138" s="79">
        <v>12.15493795682475</v>
      </c>
      <c r="P138" s="60">
        <v>70</v>
      </c>
    </row>
    <row r="139" spans="1:16" ht="12">
      <c r="A139" s="50"/>
      <c r="C139" s="98" t="s">
        <v>143</v>
      </c>
      <c r="E139" s="79"/>
      <c r="G139" s="79"/>
      <c r="I139" s="79"/>
      <c r="K139" s="79"/>
      <c r="M139" s="79"/>
      <c r="O139" s="79"/>
      <c r="P139" s="60"/>
    </row>
    <row r="140" spans="1:16" ht="12">
      <c r="A140" s="50">
        <v>71</v>
      </c>
      <c r="C140" s="98" t="s">
        <v>224</v>
      </c>
      <c r="D140" s="78">
        <v>493378</v>
      </c>
      <c r="E140" s="79">
        <v>3.247610326255237</v>
      </c>
      <c r="F140" s="78" t="s">
        <v>306</v>
      </c>
      <c r="G140" s="79" t="s">
        <v>306</v>
      </c>
      <c r="H140" s="78">
        <v>108364</v>
      </c>
      <c r="I140" s="79">
        <v>8.79139779363207</v>
      </c>
      <c r="J140" s="78" t="s">
        <v>306</v>
      </c>
      <c r="K140" s="79" t="s">
        <v>306</v>
      </c>
      <c r="L140" s="78" t="s">
        <v>306</v>
      </c>
      <c r="M140" s="79" t="s">
        <v>306</v>
      </c>
      <c r="N140" s="78" t="s">
        <v>306</v>
      </c>
      <c r="O140" s="79" t="s">
        <v>306</v>
      </c>
      <c r="P140" s="60">
        <v>71</v>
      </c>
    </row>
    <row r="141" spans="1:16" ht="12">
      <c r="A141" s="50">
        <v>72</v>
      </c>
      <c r="C141" s="98" t="s">
        <v>225</v>
      </c>
      <c r="D141" s="78">
        <v>2592612</v>
      </c>
      <c r="E141" s="79">
        <v>17.065603863920245</v>
      </c>
      <c r="F141" s="78">
        <v>134</v>
      </c>
      <c r="G141" s="79">
        <v>0.002607674073434048</v>
      </c>
      <c r="H141" s="78" t="s">
        <v>306</v>
      </c>
      <c r="I141" s="79" t="s">
        <v>306</v>
      </c>
      <c r="J141" s="78" t="s">
        <v>306</v>
      </c>
      <c r="K141" s="79" t="s">
        <v>306</v>
      </c>
      <c r="L141" s="78" t="s">
        <v>306</v>
      </c>
      <c r="M141" s="79" t="s">
        <v>306</v>
      </c>
      <c r="N141" s="78" t="s">
        <v>306</v>
      </c>
      <c r="O141" s="79" t="s">
        <v>306</v>
      </c>
      <c r="P141" s="60">
        <v>72</v>
      </c>
    </row>
    <row r="142" spans="1:16" ht="12">
      <c r="A142" s="50">
        <v>73</v>
      </c>
      <c r="C142" s="98" t="s">
        <v>226</v>
      </c>
      <c r="D142" s="78">
        <v>12995</v>
      </c>
      <c r="E142" s="79">
        <v>0.08553826110950793</v>
      </c>
      <c r="F142" s="78">
        <v>185</v>
      </c>
      <c r="G142" s="79">
        <v>0.0036001470416813348</v>
      </c>
      <c r="H142" s="78" t="s">
        <v>306</v>
      </c>
      <c r="I142" s="79" t="s">
        <v>306</v>
      </c>
      <c r="J142" s="78" t="s">
        <v>306</v>
      </c>
      <c r="K142" s="79" t="s">
        <v>306</v>
      </c>
      <c r="L142" s="78" t="s">
        <v>306</v>
      </c>
      <c r="M142" s="79" t="s">
        <v>306</v>
      </c>
      <c r="N142" s="78" t="s">
        <v>306</v>
      </c>
      <c r="O142" s="79" t="s">
        <v>306</v>
      </c>
      <c r="P142" s="60">
        <v>73</v>
      </c>
    </row>
    <row r="143" spans="1:16" ht="12">
      <c r="A143" s="50">
        <v>74</v>
      </c>
      <c r="C143" s="98" t="s">
        <v>227</v>
      </c>
      <c r="D143" s="78">
        <v>1786952</v>
      </c>
      <c r="E143" s="79">
        <v>11.762429147068675</v>
      </c>
      <c r="F143" s="78">
        <v>16</v>
      </c>
      <c r="G143" s="79">
        <v>0.00031136406846973705</v>
      </c>
      <c r="H143" s="78">
        <v>600459</v>
      </c>
      <c r="I143" s="79">
        <v>48.714277137855</v>
      </c>
      <c r="J143" s="78" t="s">
        <v>306</v>
      </c>
      <c r="K143" s="79" t="s">
        <v>306</v>
      </c>
      <c r="L143" s="78" t="s">
        <v>306</v>
      </c>
      <c r="M143" s="79" t="s">
        <v>306</v>
      </c>
      <c r="N143" s="78" t="s">
        <v>306</v>
      </c>
      <c r="O143" s="79" t="s">
        <v>306</v>
      </c>
      <c r="P143" s="60">
        <v>74</v>
      </c>
    </row>
    <row r="144" spans="1:16" ht="12">
      <c r="A144" s="50">
        <v>75</v>
      </c>
      <c r="C144" s="98" t="s">
        <v>228</v>
      </c>
      <c r="D144" s="78">
        <v>108991</v>
      </c>
      <c r="E144" s="79">
        <v>0.717422132865439</v>
      </c>
      <c r="F144" s="78" t="s">
        <v>306</v>
      </c>
      <c r="G144" s="79" t="s">
        <v>306</v>
      </c>
      <c r="H144" s="78" t="s">
        <v>306</v>
      </c>
      <c r="I144" s="79" t="s">
        <v>306</v>
      </c>
      <c r="J144" s="78" t="s">
        <v>306</v>
      </c>
      <c r="K144" s="79" t="s">
        <v>306</v>
      </c>
      <c r="L144" s="78" t="s">
        <v>306</v>
      </c>
      <c r="M144" s="79" t="s">
        <v>306</v>
      </c>
      <c r="N144" s="78" t="s">
        <v>306</v>
      </c>
      <c r="O144" s="79" t="s">
        <v>306</v>
      </c>
      <c r="P144" s="60">
        <v>75</v>
      </c>
    </row>
    <row r="145" spans="1:16" ht="12">
      <c r="A145" s="50">
        <v>76</v>
      </c>
      <c r="C145" s="98" t="s">
        <v>273</v>
      </c>
      <c r="D145" s="78">
        <v>591897</v>
      </c>
      <c r="E145" s="79">
        <v>3.896101587990336</v>
      </c>
      <c r="F145" s="78">
        <v>5092</v>
      </c>
      <c r="G145" s="79">
        <v>0.09909161479049382</v>
      </c>
      <c r="H145" s="78">
        <v>162534</v>
      </c>
      <c r="I145" s="79">
        <v>13.186123149664047</v>
      </c>
      <c r="J145" s="78" t="s">
        <v>306</v>
      </c>
      <c r="K145" s="79" t="s">
        <v>306</v>
      </c>
      <c r="L145" s="78">
        <v>316</v>
      </c>
      <c r="M145" s="79">
        <v>0.08148214999419827</v>
      </c>
      <c r="N145" s="78">
        <v>28603</v>
      </c>
      <c r="O145" s="79">
        <v>12.15493795682475</v>
      </c>
      <c r="P145" s="60">
        <v>76</v>
      </c>
    </row>
    <row r="146" spans="1:16" ht="12">
      <c r="A146" s="50">
        <v>77</v>
      </c>
      <c r="C146" s="98" t="s">
        <v>230</v>
      </c>
      <c r="D146" s="78">
        <v>461379</v>
      </c>
      <c r="E146" s="79">
        <v>3.0369801748706164</v>
      </c>
      <c r="F146" s="78">
        <v>6183</v>
      </c>
      <c r="G146" s="79">
        <v>0.12032275220927402</v>
      </c>
      <c r="H146" s="78">
        <v>14554</v>
      </c>
      <c r="I146" s="79">
        <v>1.1807427142641573</v>
      </c>
      <c r="J146" s="78">
        <v>274</v>
      </c>
      <c r="K146" s="79">
        <v>29.718004338394795</v>
      </c>
      <c r="L146" s="78">
        <v>5493</v>
      </c>
      <c r="M146" s="79">
        <v>1.4163969934118072</v>
      </c>
      <c r="N146" s="78">
        <v>5899</v>
      </c>
      <c r="O146" s="79">
        <v>2.506799252082271</v>
      </c>
      <c r="P146" s="60">
        <v>77</v>
      </c>
    </row>
    <row r="147" spans="1:16" ht="12">
      <c r="A147" s="50"/>
      <c r="C147" s="98" t="s">
        <v>149</v>
      </c>
      <c r="E147" s="79"/>
      <c r="G147" s="79"/>
      <c r="I147" s="79"/>
      <c r="K147" s="79"/>
      <c r="M147" s="79"/>
      <c r="O147" s="79"/>
      <c r="P147" s="60"/>
    </row>
    <row r="148" spans="1:16" ht="12">
      <c r="A148" s="50">
        <v>78</v>
      </c>
      <c r="C148" s="98" t="s">
        <v>231</v>
      </c>
      <c r="D148" s="78">
        <v>213619</v>
      </c>
      <c r="E148" s="79">
        <v>1.4061252635592132</v>
      </c>
      <c r="F148" s="78">
        <v>37</v>
      </c>
      <c r="G148" s="79">
        <v>0.000720029408336267</v>
      </c>
      <c r="H148" s="78">
        <v>108</v>
      </c>
      <c r="I148" s="79">
        <v>0.008761867056515665</v>
      </c>
      <c r="J148" s="78" t="s">
        <v>306</v>
      </c>
      <c r="K148" s="79" t="s">
        <v>306</v>
      </c>
      <c r="L148" s="78">
        <v>8</v>
      </c>
      <c r="M148" s="79">
        <v>0.0020628392403594497</v>
      </c>
      <c r="N148" s="78">
        <v>22</v>
      </c>
      <c r="O148" s="79">
        <v>0.009348971613122557</v>
      </c>
      <c r="P148" s="60">
        <v>78</v>
      </c>
    </row>
    <row r="149" spans="1:16" ht="12">
      <c r="A149" s="50">
        <v>79</v>
      </c>
      <c r="C149" s="98" t="s">
        <v>232</v>
      </c>
      <c r="D149" s="78">
        <v>570662</v>
      </c>
      <c r="E149" s="79">
        <v>3.7563243679318212</v>
      </c>
      <c r="F149" s="78">
        <v>37634</v>
      </c>
      <c r="G149" s="79">
        <v>0.7323672095493803</v>
      </c>
      <c r="H149" s="78">
        <v>14046</v>
      </c>
      <c r="I149" s="79">
        <v>1.1395294877390652</v>
      </c>
      <c r="J149" s="78" t="s">
        <v>306</v>
      </c>
      <c r="K149" s="79" t="s">
        <v>306</v>
      </c>
      <c r="L149" s="78">
        <v>629</v>
      </c>
      <c r="M149" s="79">
        <v>0.16219073527326175</v>
      </c>
      <c r="N149" s="78">
        <v>869</v>
      </c>
      <c r="O149" s="79">
        <v>0.36928437871834097</v>
      </c>
      <c r="P149" s="60">
        <v>79</v>
      </c>
    </row>
    <row r="150" spans="1:16" ht="12">
      <c r="A150" s="50">
        <v>80</v>
      </c>
      <c r="C150" s="98" t="s">
        <v>233</v>
      </c>
      <c r="D150" s="78">
        <v>1887</v>
      </c>
      <c r="E150" s="79">
        <v>0.012420984895239821</v>
      </c>
      <c r="F150" s="78" t="s">
        <v>306</v>
      </c>
      <c r="G150" s="79" t="s">
        <v>306</v>
      </c>
      <c r="H150" s="78" t="s">
        <v>306</v>
      </c>
      <c r="I150" s="79" t="s">
        <v>306</v>
      </c>
      <c r="J150" s="78" t="s">
        <v>306</v>
      </c>
      <c r="K150" s="79" t="s">
        <v>306</v>
      </c>
      <c r="L150" s="78" t="s">
        <v>306</v>
      </c>
      <c r="M150" s="79" t="s">
        <v>306</v>
      </c>
      <c r="N150" s="78">
        <v>1886</v>
      </c>
      <c r="O150" s="79">
        <v>0.8014618391976882</v>
      </c>
      <c r="P150" s="60">
        <v>80</v>
      </c>
    </row>
    <row r="151" spans="1:16" ht="12">
      <c r="A151" s="50">
        <v>81</v>
      </c>
      <c r="C151" s="98" t="s">
        <v>234</v>
      </c>
      <c r="D151" s="78">
        <v>1053752</v>
      </c>
      <c r="E151" s="79">
        <v>6.936214984275968</v>
      </c>
      <c r="F151" s="78">
        <v>41184</v>
      </c>
      <c r="G151" s="79">
        <v>0.8014511122411032</v>
      </c>
      <c r="H151" s="78">
        <v>142725</v>
      </c>
      <c r="I151" s="79">
        <v>11.579050700381465</v>
      </c>
      <c r="J151" s="78" t="s">
        <v>306</v>
      </c>
      <c r="K151" s="79" t="s">
        <v>306</v>
      </c>
      <c r="L151" s="78">
        <v>322286</v>
      </c>
      <c r="M151" s="79">
        <v>83.1030259273107</v>
      </c>
      <c r="N151" s="78">
        <v>14406</v>
      </c>
      <c r="O151" s="79">
        <v>6.121876593574707</v>
      </c>
      <c r="P151" s="60">
        <v>81</v>
      </c>
    </row>
    <row r="152" spans="1:16" ht="12">
      <c r="A152" s="50"/>
      <c r="C152" s="98" t="s">
        <v>147</v>
      </c>
      <c r="E152" s="79"/>
      <c r="G152" s="79"/>
      <c r="I152" s="79"/>
      <c r="K152" s="79"/>
      <c r="M152" s="79"/>
      <c r="O152" s="79"/>
      <c r="P152" s="60"/>
    </row>
    <row r="153" spans="1:16" ht="12">
      <c r="A153" s="50">
        <v>82</v>
      </c>
      <c r="C153" s="98" t="s">
        <v>235</v>
      </c>
      <c r="D153" s="78">
        <v>443672</v>
      </c>
      <c r="E153" s="79">
        <v>2.920425654711628</v>
      </c>
      <c r="F153" s="78">
        <v>4274</v>
      </c>
      <c r="G153" s="79">
        <v>0.08317312678997851</v>
      </c>
      <c r="H153" s="78">
        <v>81506</v>
      </c>
      <c r="I153" s="79">
        <v>6.612451262114498</v>
      </c>
      <c r="J153" s="78" t="s">
        <v>306</v>
      </c>
      <c r="K153" s="79" t="s">
        <v>306</v>
      </c>
      <c r="L153" s="78">
        <v>244602</v>
      </c>
      <c r="M153" s="79">
        <v>63.07182548380027</v>
      </c>
      <c r="N153" s="78" t="s">
        <v>306</v>
      </c>
      <c r="O153" s="79" t="s">
        <v>306</v>
      </c>
      <c r="P153" s="60">
        <v>82</v>
      </c>
    </row>
    <row r="154" spans="1:16" ht="12">
      <c r="A154" s="50">
        <v>83</v>
      </c>
      <c r="C154" s="98" t="s">
        <v>236</v>
      </c>
      <c r="D154" s="78">
        <v>399719</v>
      </c>
      <c r="E154" s="79">
        <v>2.631109518463363</v>
      </c>
      <c r="F154" s="78">
        <v>3331</v>
      </c>
      <c r="G154" s="79">
        <v>0.06482210700454338</v>
      </c>
      <c r="H154" s="78">
        <v>51890</v>
      </c>
      <c r="I154" s="79">
        <v>4.209752607061091</v>
      </c>
      <c r="J154" s="78" t="s">
        <v>306</v>
      </c>
      <c r="K154" s="79" t="s">
        <v>306</v>
      </c>
      <c r="L154" s="78">
        <v>57192</v>
      </c>
      <c r="M154" s="79">
        <v>14.747237729329706</v>
      </c>
      <c r="N154" s="78">
        <v>238</v>
      </c>
      <c r="O154" s="79">
        <v>0.10113887472378039</v>
      </c>
      <c r="P154" s="60">
        <v>83</v>
      </c>
    </row>
    <row r="155" spans="1:16" ht="12">
      <c r="A155" s="50">
        <v>84</v>
      </c>
      <c r="C155" s="98" t="s">
        <v>237</v>
      </c>
      <c r="D155" s="78">
        <v>65659</v>
      </c>
      <c r="E155" s="79">
        <v>0.4321936657321417</v>
      </c>
      <c r="F155" s="78">
        <v>32503</v>
      </c>
      <c r="G155" s="79">
        <v>0.6325166448419914</v>
      </c>
      <c r="H155" s="78">
        <v>2211</v>
      </c>
      <c r="I155" s="79">
        <v>0.1793748894625568</v>
      </c>
      <c r="J155" s="78" t="s">
        <v>306</v>
      </c>
      <c r="K155" s="79" t="s">
        <v>306</v>
      </c>
      <c r="L155" s="78">
        <v>10599</v>
      </c>
      <c r="M155" s="79">
        <v>2.733004138571226</v>
      </c>
      <c r="N155" s="78" t="s">
        <v>306</v>
      </c>
      <c r="O155" s="79" t="s">
        <v>306</v>
      </c>
      <c r="P155" s="60">
        <v>84</v>
      </c>
    </row>
    <row r="156" spans="1:16" ht="12">
      <c r="A156" s="50"/>
      <c r="C156" s="98" t="s">
        <v>149</v>
      </c>
      <c r="E156" s="79"/>
      <c r="G156" s="79"/>
      <c r="I156" s="79"/>
      <c r="K156" s="79"/>
      <c r="M156" s="79"/>
      <c r="O156" s="79"/>
      <c r="P156" s="60"/>
    </row>
    <row r="157" spans="1:16" ht="12">
      <c r="A157" s="50">
        <v>85</v>
      </c>
      <c r="C157" s="98" t="s">
        <v>238</v>
      </c>
      <c r="D157" s="78">
        <v>21039</v>
      </c>
      <c r="E157" s="79">
        <v>0.13848707006409675</v>
      </c>
      <c r="F157" s="78">
        <v>1005</v>
      </c>
      <c r="G157" s="79">
        <v>0.01955755555075536</v>
      </c>
      <c r="H157" s="78">
        <v>674</v>
      </c>
      <c r="I157" s="79">
        <v>0.054680540704551465</v>
      </c>
      <c r="J157" s="78" t="s">
        <v>306</v>
      </c>
      <c r="K157" s="79" t="s">
        <v>306</v>
      </c>
      <c r="L157" s="78">
        <v>8292</v>
      </c>
      <c r="M157" s="79">
        <v>2.1381328726325695</v>
      </c>
      <c r="N157" s="78" t="s">
        <v>306</v>
      </c>
      <c r="O157" s="79" t="s">
        <v>306</v>
      </c>
      <c r="P157" s="60">
        <v>85</v>
      </c>
    </row>
    <row r="158" spans="1:16" ht="12">
      <c r="A158" s="50">
        <v>86</v>
      </c>
      <c r="C158" s="98" t="s">
        <v>239</v>
      </c>
      <c r="D158" s="78">
        <v>42330</v>
      </c>
      <c r="E158" s="79">
        <v>0.2786329044067311</v>
      </c>
      <c r="F158" s="78">
        <v>31412</v>
      </c>
      <c r="G158" s="79">
        <v>0.6112855074232113</v>
      </c>
      <c r="H158" s="78">
        <v>622</v>
      </c>
      <c r="I158" s="79">
        <v>0.050461863973636514</v>
      </c>
      <c r="J158" s="78" t="s">
        <v>306</v>
      </c>
      <c r="K158" s="79" t="s">
        <v>306</v>
      </c>
      <c r="L158" s="78">
        <v>2146</v>
      </c>
      <c r="M158" s="79">
        <v>0.5533566262264223</v>
      </c>
      <c r="N158" s="78" t="s">
        <v>306</v>
      </c>
      <c r="O158" s="79" t="s">
        <v>306</v>
      </c>
      <c r="P158" s="60">
        <v>86</v>
      </c>
    </row>
    <row r="159" spans="1:16" ht="12">
      <c r="A159" s="50">
        <v>87</v>
      </c>
      <c r="C159" s="98" t="s">
        <v>240</v>
      </c>
      <c r="D159" s="78">
        <v>144701</v>
      </c>
      <c r="E159" s="79">
        <v>0.9524795629709047</v>
      </c>
      <c r="F159" s="78">
        <v>1074</v>
      </c>
      <c r="G159" s="79">
        <v>0.0209003130960311</v>
      </c>
      <c r="H159" s="78">
        <v>7116</v>
      </c>
      <c r="I159" s="79">
        <v>0.5773096849459766</v>
      </c>
      <c r="J159" s="78" t="s">
        <v>306</v>
      </c>
      <c r="K159" s="79" t="s">
        <v>306</v>
      </c>
      <c r="L159" s="78">
        <v>9892</v>
      </c>
      <c r="M159" s="79">
        <v>2.5507007207044596</v>
      </c>
      <c r="N159" s="78">
        <v>14167</v>
      </c>
      <c r="O159" s="79">
        <v>6.020312765595785</v>
      </c>
      <c r="P159" s="60">
        <v>87</v>
      </c>
    </row>
    <row r="160" spans="1:18" s="7" customFormat="1" ht="12">
      <c r="A160" s="50"/>
      <c r="B160" s="6"/>
      <c r="C160" s="98"/>
      <c r="E160" s="79"/>
      <c r="G160" s="79"/>
      <c r="I160" s="79"/>
      <c r="K160" s="79"/>
      <c r="M160" s="79"/>
      <c r="O160" s="79"/>
      <c r="P160" s="60"/>
      <c r="R160" s="5"/>
    </row>
    <row r="161" spans="1:18" s="37" customFormat="1" ht="13.5">
      <c r="A161" s="104">
        <v>88</v>
      </c>
      <c r="B161" s="105"/>
      <c r="C161" s="106" t="s">
        <v>304</v>
      </c>
      <c r="D161" s="115">
        <v>15192032</v>
      </c>
      <c r="E161" s="89">
        <v>100</v>
      </c>
      <c r="F161" s="115">
        <v>5138679</v>
      </c>
      <c r="G161" s="89">
        <v>100</v>
      </c>
      <c r="H161" s="115">
        <v>1232614</v>
      </c>
      <c r="I161" s="89">
        <v>100</v>
      </c>
      <c r="J161" s="115">
        <v>922</v>
      </c>
      <c r="K161" s="89">
        <v>100</v>
      </c>
      <c r="L161" s="115">
        <v>387815</v>
      </c>
      <c r="M161" s="89">
        <v>100</v>
      </c>
      <c r="N161" s="115">
        <v>235320</v>
      </c>
      <c r="O161" s="89">
        <v>100</v>
      </c>
      <c r="P161" s="107">
        <v>88</v>
      </c>
      <c r="R161" s="7"/>
    </row>
    <row r="162" spans="1:16" s="37" customFormat="1" ht="12">
      <c r="A162" s="50"/>
      <c r="B162" s="83"/>
      <c r="C162" s="77"/>
      <c r="E162" s="79"/>
      <c r="G162" s="79"/>
      <c r="I162" s="79"/>
      <c r="K162" s="79"/>
      <c r="M162" s="79"/>
      <c r="O162" s="79"/>
      <c r="P162" s="60"/>
    </row>
    <row r="163" spans="1:16" ht="12">
      <c r="A163" s="50">
        <v>89</v>
      </c>
      <c r="B163" s="51"/>
      <c r="C163" s="77" t="s">
        <v>241</v>
      </c>
      <c r="E163" s="79"/>
      <c r="G163" s="79"/>
      <c r="I163" s="79"/>
      <c r="K163" s="79"/>
      <c r="M163" s="79"/>
      <c r="O163" s="79"/>
      <c r="P163" s="60"/>
    </row>
    <row r="164" spans="1:16" ht="12">
      <c r="A164" s="50"/>
      <c r="B164" s="51"/>
      <c r="C164" s="77" t="s">
        <v>242</v>
      </c>
      <c r="D164" s="78">
        <v>511</v>
      </c>
      <c r="E164" s="79" t="s">
        <v>214</v>
      </c>
      <c r="F164" s="78">
        <v>122</v>
      </c>
      <c r="G164" s="79" t="s">
        <v>214</v>
      </c>
      <c r="H164" s="78">
        <v>54</v>
      </c>
      <c r="I164" s="79" t="s">
        <v>214</v>
      </c>
      <c r="J164" s="78">
        <v>2</v>
      </c>
      <c r="K164" s="79" t="s">
        <v>214</v>
      </c>
      <c r="L164" s="78">
        <v>35</v>
      </c>
      <c r="M164" s="79" t="s">
        <v>214</v>
      </c>
      <c r="N164" s="78">
        <v>18</v>
      </c>
      <c r="O164" s="79" t="s">
        <v>214</v>
      </c>
      <c r="P164" s="60">
        <v>89</v>
      </c>
    </row>
    <row r="165" spans="1:16" ht="12">
      <c r="A165" s="50"/>
      <c r="B165" s="51"/>
      <c r="C165" s="77" t="s">
        <v>149</v>
      </c>
      <c r="E165" s="79"/>
      <c r="G165" s="79"/>
      <c r="I165" s="79"/>
      <c r="K165" s="79"/>
      <c r="M165" s="79"/>
      <c r="O165" s="79"/>
      <c r="P165" s="60"/>
    </row>
    <row r="166" spans="1:16" ht="12">
      <c r="A166" s="50">
        <v>90</v>
      </c>
      <c r="B166" s="51"/>
      <c r="C166" s="77" t="s">
        <v>274</v>
      </c>
      <c r="D166" s="78">
        <v>42</v>
      </c>
      <c r="E166" s="79" t="s">
        <v>214</v>
      </c>
      <c r="F166" s="78">
        <v>16</v>
      </c>
      <c r="G166" s="79" t="s">
        <v>214</v>
      </c>
      <c r="H166" s="78">
        <v>1</v>
      </c>
      <c r="I166" s="79" t="s">
        <v>214</v>
      </c>
      <c r="J166" s="78">
        <v>1</v>
      </c>
      <c r="K166" s="79" t="s">
        <v>214</v>
      </c>
      <c r="L166" s="78">
        <v>6</v>
      </c>
      <c r="M166" s="79" t="s">
        <v>214</v>
      </c>
      <c r="N166" s="78">
        <v>2</v>
      </c>
      <c r="O166" s="79" t="s">
        <v>214</v>
      </c>
      <c r="P166" s="60">
        <v>90</v>
      </c>
    </row>
    <row r="167" spans="1:16" ht="12">
      <c r="A167" s="119" t="s">
        <v>173</v>
      </c>
      <c r="B167" s="1"/>
      <c r="C167" s="92"/>
      <c r="P167" s="83"/>
    </row>
    <row r="168" spans="1:16" ht="12">
      <c r="A168" s="95" t="s">
        <v>305</v>
      </c>
      <c r="B168" s="83"/>
      <c r="C168" s="1"/>
      <c r="P168" s="95"/>
    </row>
    <row r="169" ht="12">
      <c r="B169" s="5"/>
    </row>
    <row r="170" ht="12">
      <c r="B170" s="5"/>
    </row>
    <row r="176" spans="7:15" ht="12">
      <c r="G176" s="140"/>
      <c r="I176" s="140"/>
      <c r="K176" s="140"/>
      <c r="M176" s="140"/>
      <c r="O176" s="140"/>
    </row>
  </sheetData>
  <mergeCells count="29">
    <mergeCell ref="F6:G7"/>
    <mergeCell ref="P68:P69"/>
    <mergeCell ref="A125:A126"/>
    <mergeCell ref="B124:C127"/>
    <mergeCell ref="F125:G126"/>
    <mergeCell ref="L125:M126"/>
    <mergeCell ref="N125:O126"/>
    <mergeCell ref="P125:P126"/>
    <mergeCell ref="F68:G69"/>
    <mergeCell ref="L68:M69"/>
    <mergeCell ref="P6:P7"/>
    <mergeCell ref="N6:O7"/>
    <mergeCell ref="H6:I7"/>
    <mergeCell ref="J6:K7"/>
    <mergeCell ref="N68:O69"/>
    <mergeCell ref="D5:E7"/>
    <mergeCell ref="L6:M7"/>
    <mergeCell ref="D124:E126"/>
    <mergeCell ref="H125:I126"/>
    <mergeCell ref="J125:K126"/>
    <mergeCell ref="D67:E69"/>
    <mergeCell ref="H68:I69"/>
    <mergeCell ref="J68:K69"/>
    <mergeCell ref="C36:G36"/>
    <mergeCell ref="H36:O36"/>
    <mergeCell ref="A68:A69"/>
    <mergeCell ref="B67:C70"/>
    <mergeCell ref="A6:A7"/>
    <mergeCell ref="C5:C8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0" sqref="B20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4" t="s">
        <v>275</v>
      </c>
      <c r="B1" s="205"/>
      <c r="C1" s="205"/>
      <c r="D1" s="205"/>
      <c r="E1" s="205"/>
      <c r="F1" s="145"/>
      <c r="G1" s="145"/>
    </row>
    <row r="2" spans="1:7" ht="12.75">
      <c r="A2" s="205"/>
      <c r="B2" s="205"/>
      <c r="C2" s="205"/>
      <c r="D2" s="205"/>
      <c r="E2" s="205"/>
      <c r="F2" s="145"/>
      <c r="G2" s="145"/>
    </row>
    <row r="4" spans="1:5" ht="13.5" thickBot="1">
      <c r="A4" s="146"/>
      <c r="B4" s="146"/>
      <c r="C4" s="146"/>
      <c r="D4" s="146"/>
      <c r="E4" s="146"/>
    </row>
    <row r="5" spans="1:5" ht="12.75">
      <c r="A5" s="167" t="s">
        <v>276</v>
      </c>
      <c r="B5" s="207" t="s">
        <v>277</v>
      </c>
      <c r="C5" s="207"/>
      <c r="D5" s="207"/>
      <c r="E5" s="207"/>
    </row>
    <row r="6" spans="1:5" ht="12.75">
      <c r="A6" s="169"/>
      <c r="B6" s="174"/>
      <c r="C6" s="174"/>
      <c r="D6" s="174"/>
      <c r="E6" s="174"/>
    </row>
    <row r="7" spans="1:5" ht="12.75">
      <c r="A7" s="169"/>
      <c r="B7" s="208" t="s">
        <v>278</v>
      </c>
      <c r="C7" s="210" t="s">
        <v>279</v>
      </c>
      <c r="D7" s="208" t="s">
        <v>280</v>
      </c>
      <c r="E7" s="212" t="s">
        <v>281</v>
      </c>
    </row>
    <row r="8" spans="1:5" ht="13.5" thickBot="1">
      <c r="A8" s="206"/>
      <c r="B8" s="209"/>
      <c r="C8" s="211"/>
      <c r="D8" s="209"/>
      <c r="E8" s="213"/>
    </row>
    <row r="9" ht="24" customHeight="1">
      <c r="A9" s="147"/>
    </row>
    <row r="10" spans="1:5" ht="24" customHeight="1">
      <c r="A10" s="148" t="s">
        <v>135</v>
      </c>
      <c r="B10" s="149">
        <v>511</v>
      </c>
      <c r="C10" s="149">
        <v>239</v>
      </c>
      <c r="D10" s="149">
        <v>224</v>
      </c>
      <c r="E10" s="149">
        <v>48</v>
      </c>
    </row>
    <row r="11" spans="1:5" ht="24" customHeight="1">
      <c r="A11" s="150" t="s">
        <v>282</v>
      </c>
      <c r="B11" s="149"/>
      <c r="C11" s="149"/>
      <c r="D11" s="149"/>
      <c r="E11" s="149"/>
    </row>
    <row r="12" spans="1:5" ht="24" customHeight="1">
      <c r="A12" s="150" t="s">
        <v>283</v>
      </c>
      <c r="B12" s="149">
        <v>21</v>
      </c>
      <c r="C12" s="149">
        <v>7</v>
      </c>
      <c r="D12" s="149">
        <v>14</v>
      </c>
      <c r="E12" s="151" t="s">
        <v>284</v>
      </c>
    </row>
    <row r="13" spans="1:5" ht="24" customHeight="1">
      <c r="A13" s="150" t="s">
        <v>285</v>
      </c>
      <c r="B13" s="149">
        <v>17</v>
      </c>
      <c r="C13" s="149">
        <v>6</v>
      </c>
      <c r="D13" s="149">
        <v>7</v>
      </c>
      <c r="E13" s="149">
        <v>4</v>
      </c>
    </row>
    <row r="14" spans="1:5" ht="24" customHeight="1">
      <c r="A14" s="150" t="s">
        <v>9</v>
      </c>
      <c r="B14" s="149">
        <v>100</v>
      </c>
      <c r="C14" s="149">
        <v>22</v>
      </c>
      <c r="D14" s="149">
        <v>73</v>
      </c>
      <c r="E14" s="149">
        <v>5</v>
      </c>
    </row>
    <row r="15" spans="1:5" ht="24" customHeight="1">
      <c r="A15" s="150" t="s">
        <v>286</v>
      </c>
      <c r="B15" s="149">
        <v>60</v>
      </c>
      <c r="C15" s="149">
        <v>42</v>
      </c>
      <c r="D15" s="149">
        <v>16</v>
      </c>
      <c r="E15" s="149">
        <v>2</v>
      </c>
    </row>
    <row r="16" spans="1:5" ht="24" customHeight="1">
      <c r="A16" s="152" t="s">
        <v>282</v>
      </c>
      <c r="B16" s="149"/>
      <c r="C16" s="149"/>
      <c r="D16" s="149"/>
      <c r="E16" s="149"/>
    </row>
    <row r="17" spans="1:5" ht="24" customHeight="1">
      <c r="A17" s="152" t="s">
        <v>287</v>
      </c>
      <c r="B17" s="149">
        <v>36</v>
      </c>
      <c r="C17" s="149">
        <v>26</v>
      </c>
      <c r="D17" s="149">
        <v>10</v>
      </c>
      <c r="E17" s="149" t="s">
        <v>284</v>
      </c>
    </row>
    <row r="18" spans="1:5" ht="24" customHeight="1">
      <c r="A18" s="152" t="s">
        <v>288</v>
      </c>
      <c r="B18" s="149">
        <v>24</v>
      </c>
      <c r="C18" s="149">
        <v>16</v>
      </c>
      <c r="D18" s="149">
        <v>6</v>
      </c>
      <c r="E18" s="149">
        <v>2</v>
      </c>
    </row>
    <row r="19" spans="1:5" ht="24" customHeight="1">
      <c r="A19" s="150" t="s">
        <v>289</v>
      </c>
      <c r="B19" s="149">
        <v>94</v>
      </c>
      <c r="C19" s="149">
        <v>55</v>
      </c>
      <c r="D19" s="149">
        <v>27</v>
      </c>
      <c r="E19" s="149">
        <v>12</v>
      </c>
    </row>
    <row r="20" spans="1:5" ht="24" customHeight="1">
      <c r="A20" s="152" t="s">
        <v>282</v>
      </c>
      <c r="B20" s="149"/>
      <c r="C20" s="149"/>
      <c r="D20" s="149"/>
      <c r="E20" s="149"/>
    </row>
    <row r="21" spans="1:5" ht="24" customHeight="1">
      <c r="A21" s="152" t="s">
        <v>4</v>
      </c>
      <c r="B21" s="149">
        <v>9</v>
      </c>
      <c r="C21" s="149">
        <v>5</v>
      </c>
      <c r="D21" s="149">
        <v>2</v>
      </c>
      <c r="E21" s="149">
        <v>2</v>
      </c>
    </row>
    <row r="22" spans="1:5" ht="24" customHeight="1">
      <c r="A22" s="152" t="s">
        <v>6</v>
      </c>
      <c r="B22" s="149">
        <v>12</v>
      </c>
      <c r="C22" s="149">
        <v>7</v>
      </c>
      <c r="D22" s="149" t="s">
        <v>284</v>
      </c>
      <c r="E22" s="149">
        <v>5</v>
      </c>
    </row>
    <row r="23" spans="1:5" ht="24" customHeight="1">
      <c r="A23" s="152" t="s">
        <v>0</v>
      </c>
      <c r="B23" s="149">
        <v>56</v>
      </c>
      <c r="C23" s="149">
        <v>31</v>
      </c>
      <c r="D23" s="149">
        <v>25</v>
      </c>
      <c r="E23" s="149" t="s">
        <v>284</v>
      </c>
    </row>
    <row r="24" spans="1:5" ht="24" customHeight="1">
      <c r="A24" s="152" t="s">
        <v>290</v>
      </c>
      <c r="B24" s="149">
        <v>17</v>
      </c>
      <c r="C24" s="149">
        <v>12</v>
      </c>
      <c r="D24" s="149" t="s">
        <v>284</v>
      </c>
      <c r="E24" s="149">
        <v>5</v>
      </c>
    </row>
    <row r="25" spans="1:5" ht="24" customHeight="1">
      <c r="A25" s="150" t="s">
        <v>15</v>
      </c>
      <c r="B25" s="149">
        <v>37</v>
      </c>
      <c r="C25" s="149">
        <v>16</v>
      </c>
      <c r="D25" s="149">
        <v>15</v>
      </c>
      <c r="E25" s="149">
        <v>6</v>
      </c>
    </row>
    <row r="26" spans="1:5" ht="24" customHeight="1">
      <c r="A26" s="150" t="s">
        <v>291</v>
      </c>
      <c r="B26" s="149">
        <v>6</v>
      </c>
      <c r="C26" s="149" t="s">
        <v>284</v>
      </c>
      <c r="D26" s="149">
        <v>5</v>
      </c>
      <c r="E26" s="149">
        <v>1</v>
      </c>
    </row>
    <row r="27" spans="1:5" ht="24" customHeight="1">
      <c r="A27" s="150" t="s">
        <v>3</v>
      </c>
      <c r="B27" s="149">
        <v>20</v>
      </c>
      <c r="C27" s="149">
        <v>15</v>
      </c>
      <c r="D27" s="149">
        <v>5</v>
      </c>
      <c r="E27" s="149" t="s">
        <v>284</v>
      </c>
    </row>
    <row r="28" spans="1:5" ht="24" customHeight="1">
      <c r="A28" s="150" t="s">
        <v>292</v>
      </c>
      <c r="B28" s="149">
        <v>156</v>
      </c>
      <c r="C28" s="149">
        <v>76</v>
      </c>
      <c r="D28" s="149">
        <v>62</v>
      </c>
      <c r="E28" s="149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slt3ec</dc:creator>
  <cp:keywords/>
  <dc:description/>
  <cp:lastModifiedBy>slt1i4</cp:lastModifiedBy>
  <cp:lastPrinted>2005-09-22T05:41:26Z</cp:lastPrinted>
  <dcterms:created xsi:type="dcterms:W3CDTF">2002-11-21T09:16:27Z</dcterms:created>
  <dcterms:modified xsi:type="dcterms:W3CDTF">2008-02-26T09:27:18Z</dcterms:modified>
  <cp:category/>
  <cp:version/>
  <cp:contentType/>
  <cp:contentStatus/>
</cp:coreProperties>
</file>