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tabRatio="831" activeTab="0"/>
  </bookViews>
  <sheets>
    <sheet name="IMPRESSUM" sheetId="1" r:id="rId1"/>
    <sheet name="ZEICHENERKLÄR." sheetId="2" r:id="rId2"/>
    <sheet name="INHALTSVERZ." sheetId="3" r:id="rId3"/>
    <sheet name="LEERSEITE2" sheetId="4" r:id="rId4"/>
    <sheet name="VORBEMERK." sheetId="5" r:id="rId5"/>
    <sheet name="VORBEMERK.(2)" sheetId="6" r:id="rId6"/>
    <sheet name="GRAF01" sheetId="7" r:id="rId7"/>
    <sheet name="TAB01" sheetId="8" r:id="rId8"/>
    <sheet name="TAB02" sheetId="9" r:id="rId9"/>
    <sheet name="GRAF02" sheetId="10" r:id="rId10"/>
    <sheet name="TAB03.1" sheetId="11" r:id="rId11"/>
    <sheet name="TAB03.2" sheetId="12" r:id="rId12"/>
    <sheet name="TAB03.3" sheetId="13" r:id="rId13"/>
    <sheet name="GRAF03" sheetId="14" r:id="rId14"/>
    <sheet name="TAB04-05" sheetId="15" r:id="rId15"/>
    <sheet name="TAB06" sheetId="16" r:id="rId16"/>
    <sheet name="GRAF04" sheetId="17" r:id="rId17"/>
    <sheet name="TAB07-08" sheetId="18" r:id="rId18"/>
    <sheet name="TAB9" sheetId="19" r:id="rId19"/>
    <sheet name="GRAFIKDATEN" sheetId="20" state="hidden" r:id="rId20"/>
  </sheets>
  <definedNames>
    <definedName name="_xlnm.Print_Area" localSheetId="14">'TAB04-05'!$A$1:$L$54</definedName>
    <definedName name="_xlnm.Print_Area" localSheetId="17">'TAB07-08'!$A$1:$H$55</definedName>
    <definedName name="_xlnm.Print_Area" localSheetId="4">'VORBEMERK.'!$A$1:$H$62</definedName>
    <definedName name="Schlachtung">'TAB03.1'!$A$11</definedName>
  </definedNames>
  <calcPr fullCalcOnLoad="1"/>
</workbook>
</file>

<file path=xl/sharedStrings.xml><?xml version="1.0" encoding="utf-8"?>
<sst xmlns="http://schemas.openxmlformats.org/spreadsheetml/2006/main" count="693" uniqueCount="347">
  <si>
    <t>Inhaltsverzeichnis</t>
  </si>
  <si>
    <t>Seite</t>
  </si>
  <si>
    <t>Vorbemerkungen</t>
  </si>
  <si>
    <t>Grafiken</t>
  </si>
  <si>
    <t>Tabellen</t>
  </si>
  <si>
    <t xml:space="preserve"> </t>
  </si>
  <si>
    <t>Rechtsgrundlagen</t>
  </si>
  <si>
    <t>Schlachtungen und Fleischerzeugung</t>
  </si>
  <si>
    <t>Milcherzeugung und -verwendung</t>
  </si>
  <si>
    <t>Stück</t>
  </si>
  <si>
    <t>Ponys und Kleinpferde</t>
  </si>
  <si>
    <t>Pferde insgesamt</t>
  </si>
  <si>
    <t>Kälber unter 6 Monate alt oder</t>
  </si>
  <si>
    <t>Rinder 1 bis unter 2 Jahre alt</t>
  </si>
  <si>
    <t>Rinder 2 Jahre und älter</t>
  </si>
  <si>
    <t>Rinder insgesamt</t>
  </si>
  <si>
    <t>Ferkel</t>
  </si>
  <si>
    <t>Mastschweine</t>
  </si>
  <si>
    <t>Zuchtschweine</t>
  </si>
  <si>
    <t>Schweine insgesamt</t>
  </si>
  <si>
    <t>Schafe unter 1 Jahr alt</t>
  </si>
  <si>
    <t>Schafe 1 Jahr und älter</t>
  </si>
  <si>
    <t>Schafe insgesamt</t>
  </si>
  <si>
    <t>Hühner</t>
  </si>
  <si>
    <t xml:space="preserve">Geflügel insgesamt </t>
  </si>
  <si>
    <t>3.1 Gewerbliche Schlachtungen und Hausschlachtungen</t>
  </si>
  <si>
    <t>Davon</t>
  </si>
  <si>
    <t>Schafe,</t>
  </si>
  <si>
    <t>Schweine</t>
  </si>
  <si>
    <t>Lämmer,</t>
  </si>
  <si>
    <t>Ziegen</t>
  </si>
  <si>
    <t>Pferde</t>
  </si>
  <si>
    <t>Hammel</t>
  </si>
  <si>
    <t>Januar</t>
  </si>
  <si>
    <t>Februar</t>
  </si>
  <si>
    <t>März</t>
  </si>
  <si>
    <t>April</t>
  </si>
  <si>
    <t>Mai</t>
  </si>
  <si>
    <t>Juni</t>
  </si>
  <si>
    <t>Juli</t>
  </si>
  <si>
    <t>August</t>
  </si>
  <si>
    <t>September</t>
  </si>
  <si>
    <t>Oktober</t>
  </si>
  <si>
    <t>November</t>
  </si>
  <si>
    <t>Dezember</t>
  </si>
  <si>
    <t>Schlachtmenge in Tonnen</t>
  </si>
  <si>
    <t xml:space="preserve">1) ausgewachsene weibliche Rinder, die noch nicht gekalbt haben - 2) Tiere, deren Schlachtkörper als Kälber zugeschnitten sind   </t>
  </si>
  <si>
    <t>Monat</t>
  </si>
  <si>
    <t>3.2 Gewerbliche Schlachtungen</t>
  </si>
  <si>
    <t>3.3  Hausschlachtungen</t>
  </si>
  <si>
    <t xml:space="preserve"> Stadt Erfurt</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</si>
  <si>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</si>
  <si>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</si>
  <si>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</si>
  <si>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</si>
  <si>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</si>
  <si>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</si>
  <si>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</si>
  <si>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</si>
  <si>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</si>
  <si>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</si>
  <si>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</si>
  <si>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</si>
  <si>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</si>
  <si>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</si>
  <si>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</si>
  <si>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</si>
  <si>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</si>
  <si>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</si>
  <si>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</si>
  <si>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Legeleistung</t>
  </si>
  <si>
    <t>Eier je</t>
  </si>
  <si>
    <t>Anzahl</t>
  </si>
  <si>
    <t>1 000 Stück</t>
  </si>
  <si>
    <t xml:space="preserve">1) bei voller Ausnutzung der für die Hennenhaltung verfügbaren Stallplätze - 2) einschl. legereifer Junghennen und Legehennen, </t>
  </si>
  <si>
    <t xml:space="preserve">die sich in der Legepause befinden - 3) einschl. Bruch-, Knick- und Junghenneneier </t>
  </si>
  <si>
    <t>Milch-</t>
  </si>
  <si>
    <t>erzeugung</t>
  </si>
  <si>
    <t>Jahr</t>
  </si>
  <si>
    <t>Tag</t>
  </si>
  <si>
    <t>Tonnen</t>
  </si>
  <si>
    <t>Milchan-</t>
  </si>
  <si>
    <t>lieferung</t>
  </si>
  <si>
    <t xml:space="preserve">         </t>
  </si>
  <si>
    <t xml:space="preserve"> Stadt Eisenach</t>
  </si>
  <si>
    <t xml:space="preserve"> Wartburgkreis </t>
  </si>
  <si>
    <t xml:space="preserve">  davon</t>
  </si>
  <si>
    <t xml:space="preserve">  unter 1 Jahr alt</t>
  </si>
  <si>
    <t xml:space="preserve">  1 bis unter 3 Jahre alt</t>
  </si>
  <si>
    <t xml:space="preserve">  3 bis unter 14 Jahre alt</t>
  </si>
  <si>
    <t xml:space="preserve">  14 Jahre und älter</t>
  </si>
  <si>
    <t xml:space="preserve">  männlich</t>
  </si>
  <si>
    <t xml:space="preserve">  weiblich</t>
  </si>
  <si>
    <t xml:space="preserve">  weibliche Schlachtrinder</t>
  </si>
  <si>
    <t xml:space="preserve">  weibliche Nutz- und Zuchttiere</t>
  </si>
  <si>
    <t xml:space="preserve">  Bullen und Ochsen</t>
  </si>
  <si>
    <t xml:space="preserve">  Schlachtfärsen</t>
  </si>
  <si>
    <t xml:space="preserve">  Nutz- und Zuchtfärsen</t>
  </si>
  <si>
    <t xml:space="preserve">  Milchkühe</t>
  </si>
  <si>
    <t xml:space="preserve">  Ammen- und Mutterkühe</t>
  </si>
  <si>
    <t xml:space="preserve">  Schlacht- und Mastkühe</t>
  </si>
  <si>
    <t xml:space="preserve">  Eber zur Zucht</t>
  </si>
  <si>
    <t xml:space="preserve">  Jungsauen zum 1. Mal trächtig</t>
  </si>
  <si>
    <t xml:space="preserve">  andere trächtige Sauen</t>
  </si>
  <si>
    <t xml:space="preserve">  Jungsauen noch nicht trächtig</t>
  </si>
  <si>
    <t xml:space="preserve">  andere nicht trächtige Sauen</t>
  </si>
  <si>
    <t xml:space="preserve">  weibliche Schafe zur Zucht</t>
  </si>
  <si>
    <t xml:space="preserve">  Schafböcke zur Zucht</t>
  </si>
  <si>
    <t xml:space="preserve">  Hammel und übrige Schafe</t>
  </si>
  <si>
    <t xml:space="preserve">  Legehennen 1/2 Jahr und älter</t>
  </si>
  <si>
    <t xml:space="preserve">  Schlacht- und Masthähne und</t>
  </si>
  <si>
    <t xml:space="preserve">  Gänse</t>
  </si>
  <si>
    <t xml:space="preserve">  Enten</t>
  </si>
  <si>
    <t xml:space="preserve">  Truthühner</t>
  </si>
  <si>
    <t>Andere Pferde</t>
  </si>
  <si>
    <t>Tierart</t>
  </si>
  <si>
    <t>Sonstiges Geflügel</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</si>
  <si>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</si>
  <si>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</si>
  <si>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</si>
  <si>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</si>
  <si>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</si>
  <si>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</si>
  <si>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</si>
  <si>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</si>
  <si>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</si>
  <si>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</si>
  <si>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</si>
  <si>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</si>
  <si>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</si>
  <si>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</si>
  <si>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</si>
  <si>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</si>
  <si>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</si>
  <si>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Jungrinder 6 Monate</t>
  </si>
  <si>
    <t xml:space="preserve">  bis unter 1 Jahr alt</t>
  </si>
  <si>
    <t xml:space="preserve">   100 000 und mehr</t>
  </si>
  <si>
    <t>Prozent</t>
  </si>
  <si>
    <t>Kilogramm</t>
  </si>
  <si>
    <t xml:space="preserve"> März</t>
  </si>
  <si>
    <t>sonstige</t>
  </si>
  <si>
    <t>Verwendung</t>
  </si>
  <si>
    <t>insgesamt</t>
  </si>
  <si>
    <t>Durchschnittliche Milchleistung</t>
  </si>
  <si>
    <t xml:space="preserve"> je Kuh und </t>
  </si>
  <si>
    <t xml:space="preserve">   Insgesamt</t>
  </si>
  <si>
    <t>Pfalz</t>
  </si>
  <si>
    <t>Der vorliegende Bericht enthält die endgültigen Ergebnisse der</t>
  </si>
  <si>
    <t>*) tauglich beurteilte Tiere</t>
  </si>
  <si>
    <t xml:space="preserve"> Betriebe</t>
  </si>
  <si>
    <t xml:space="preserve"> Haltungsplätze</t>
  </si>
  <si>
    <t xml:space="preserve"> Bodenhaltung</t>
  </si>
  <si>
    <t xml:space="preserve"> Insgesamt</t>
  </si>
  <si>
    <t>bis unter</t>
  </si>
  <si>
    <t>im Durchschnitt</t>
  </si>
  <si>
    <t>Ochsen</t>
  </si>
  <si>
    <t>Bullen</t>
  </si>
  <si>
    <t>Jahr      Monat</t>
  </si>
  <si>
    <t>Kühe</t>
  </si>
  <si>
    <t>Henne im Jahr</t>
  </si>
  <si>
    <t>Henne am Tag</t>
  </si>
  <si>
    <t xml:space="preserve">Jahr                          Monat </t>
  </si>
  <si>
    <t>am 1. des Berichts-        monats</t>
  </si>
  <si>
    <t>im Durch-                schnitt</t>
  </si>
  <si>
    <t>Kreisfreie Stadt                 Landkreis</t>
  </si>
  <si>
    <t>100 000                 und mehr</t>
  </si>
  <si>
    <t>Insgesamt</t>
  </si>
  <si>
    <t xml:space="preserve"> Käfighaltung</t>
  </si>
  <si>
    <t xml:space="preserve"> Freilandhaltung</t>
  </si>
  <si>
    <t>Thüringen</t>
  </si>
  <si>
    <t>Bayern</t>
  </si>
  <si>
    <t>Hessen</t>
  </si>
  <si>
    <t>Nieder-sachsen</t>
  </si>
  <si>
    <t>Nordrh.-Westf.</t>
  </si>
  <si>
    <t>Rheinl.-Pfalz</t>
  </si>
  <si>
    <t>Sachsen</t>
  </si>
  <si>
    <t>Sachsen-Anhalt</t>
  </si>
  <si>
    <t>Jahr                  Monat</t>
  </si>
  <si>
    <t>(Fußnoten siehe Seite 9)</t>
  </si>
  <si>
    <t>Anzahl der Schlachtungen in Stück</t>
  </si>
  <si>
    <t>Legehennenhaltung und Eiererzeugung</t>
  </si>
  <si>
    <t>Davon an Molkereien in</t>
  </si>
  <si>
    <t xml:space="preserve">Merkmal </t>
  </si>
  <si>
    <t>Kälber unter 6 Monate alt</t>
  </si>
  <si>
    <t>Jungrinder 6 Monate bis unter 1 Jahr alt</t>
  </si>
  <si>
    <t>Rinder</t>
  </si>
  <si>
    <t xml:space="preserve"> Thüringer Landesamt für Statistik</t>
  </si>
  <si>
    <t>Jungrinder 6 Monate          bis unter 1 Jahr alt</t>
  </si>
  <si>
    <t>Jungschweine bis unter 50 kg Lebendgewicht</t>
  </si>
  <si>
    <t>Kälber unter                 6 Monate alt</t>
  </si>
  <si>
    <t>Rinder 1 bis unter            2 Jahre alt</t>
  </si>
  <si>
    <t>Rinder 2 Jahre    und älter</t>
  </si>
  <si>
    <t>Schafe</t>
  </si>
  <si>
    <t>1. Halbjahr</t>
  </si>
  <si>
    <t>2. Halbjahr</t>
  </si>
  <si>
    <t>in Thüringen</t>
  </si>
  <si>
    <t>in andere Bundesländer</t>
  </si>
  <si>
    <t>Erzeugte Eier</t>
  </si>
  <si>
    <t>Eier je Henne</t>
  </si>
  <si>
    <t>Zusätzlich werden die Bestände an Rindern und Schweinen in jedem Jahr zum 3. November repräsentativ erfasst.</t>
  </si>
  <si>
    <r>
      <t xml:space="preserve">Haltungsform </t>
    </r>
    <r>
      <rPr>
        <vertAlign val="superscript"/>
        <sz val="9"/>
        <rFont val="Arial"/>
        <family val="2"/>
      </rPr>
      <t>1)</t>
    </r>
  </si>
  <si>
    <r>
      <t xml:space="preserve">Hennen-       haltungs-       plätze </t>
    </r>
    <r>
      <rPr>
        <vertAlign val="superscript"/>
        <sz val="9"/>
        <rFont val="Arial"/>
        <family val="2"/>
      </rPr>
      <t>1)</t>
    </r>
  </si>
  <si>
    <r>
      <t xml:space="preserve">Lege-                   hennen-                   bestand </t>
    </r>
    <r>
      <rPr>
        <vertAlign val="superscript"/>
        <sz val="9"/>
        <rFont val="Arial"/>
        <family val="2"/>
      </rPr>
      <t>2)</t>
    </r>
  </si>
  <si>
    <r>
      <t xml:space="preserve">Erzeugte        Eier im             Jahr </t>
    </r>
    <r>
      <rPr>
        <vertAlign val="superscript"/>
        <sz val="9"/>
        <rFont val="Arial"/>
        <family val="2"/>
      </rPr>
      <t>3)</t>
    </r>
    <r>
      <rPr>
        <sz val="9"/>
        <rFont val="Arial"/>
        <family val="2"/>
      </rPr>
      <t xml:space="preserve">    </t>
    </r>
  </si>
  <si>
    <r>
      <t>Legehennen</t>
    </r>
    <r>
      <rPr>
        <vertAlign val="superscript"/>
        <sz val="9"/>
        <rFont val="Arial"/>
        <family val="2"/>
      </rPr>
      <t xml:space="preserve"> 2)</t>
    </r>
  </si>
  <si>
    <r>
      <t xml:space="preserve">Erzeugte        Eier </t>
    </r>
    <r>
      <rPr>
        <vertAlign val="superscript"/>
        <sz val="9"/>
        <rFont val="Arial"/>
        <family val="2"/>
      </rPr>
      <t>3)</t>
    </r>
  </si>
  <si>
    <r>
      <t xml:space="preserve"> Stadt Weimar </t>
    </r>
    <r>
      <rPr>
        <vertAlign val="superscript"/>
        <sz val="9"/>
        <rFont val="Arial"/>
        <family val="2"/>
      </rPr>
      <t xml:space="preserve">  </t>
    </r>
  </si>
  <si>
    <r>
      <t>insgesamt</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</si>
  <si>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</si>
  <si>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</si>
  <si>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t>Durchschnittsschlachtgewicht in Kilogramm</t>
  </si>
  <si>
    <t>unter                                   50 000</t>
  </si>
  <si>
    <t xml:space="preserve">  10 000  -   30 000</t>
  </si>
  <si>
    <t xml:space="preserve">  30 000  - 100 000</t>
  </si>
  <si>
    <t>Meckl.-</t>
  </si>
  <si>
    <t>Vorp.</t>
  </si>
  <si>
    <t>Lege- leistung      Eier je Henne</t>
  </si>
  <si>
    <t>Die Erhebung über die Viehbestände wird alle vier Jahre, beginnend 2003, am 3. Mai allgemein durchgeführt. Erhoben werden  Merkmale  über die Bestände an Rindern, Schweinen, Schafen, Pferden und Geflügel. In den Zwischenjahren, beginnend 2002, werden die Bestände an Rindern, Schweinen und Schafen repräsentativ erhoben.</t>
  </si>
  <si>
    <t xml:space="preserve">Die Ermittlung der Gesamtschlachtmenge  erfolgt auf  der Grundlage  der  Anzahl der beschauten, als  tauglich beurteilten Tiere und der erreichten Durchschnittsschlachtgewichte.   </t>
  </si>
  <si>
    <t>Da die  bereits veröffentlichten  Monatsberichte  vorläufige  Angaben enthalten, sind  Abweichungen zu diesem Bericht möglich.</t>
  </si>
  <si>
    <t>- monatlichen Statistiken über die  Schlachtungen  und  Fleischerzeugung, die  Milcherzeugung und -verwendung  und die Le-</t>
  </si>
  <si>
    <t>Die  Differenz  zwischen  angelieferter  und erzeugter Milchmenge sowie die Verwendung  der Milch beim Erzeuger werden durch das Statistische Landesamt geschätzt.</t>
  </si>
  <si>
    <t>Grundlage dieser Schätzungen sind die Angaben über die Verfütterung von Milch im Betrieb, den Eigenverbrauch, die Direktvermarktung sowie die Anlieferung an Molkereien  und Milchsammelstellen  jeweils nach der Menge aus der Meldung der Ernte- und  Betriebsberichterstattung.</t>
  </si>
  <si>
    <t xml:space="preserve">  gehennenhaltung  und  Eiererzeugung.</t>
  </si>
  <si>
    <t>Durchschnitt-licher Bestand an Milchkühen</t>
  </si>
  <si>
    <t xml:space="preserve">                   x</t>
  </si>
  <si>
    <t>.</t>
  </si>
  <si>
    <t xml:space="preserve">             unter 10 000</t>
  </si>
  <si>
    <t xml:space="preserve"> Stück</t>
  </si>
  <si>
    <t>Eiererzeugung</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</si>
  <si>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Rohmilch  mit natürlichem  Fettgehalt, einschließlich  Ziegen-, Schaf- und  Büffelmilch. Diese  Angaben werden  von  der Thüringer  Landesanstalt  für  Landwirtschaft monatlich nach Einzugsgebieten bereitgestellt.</t>
    </r>
  </si>
  <si>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</si>
  <si>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3.1  Gewerbliche Schlachtungen und Hausschlachtungen</t>
  </si>
  <si>
    <t xml:space="preserve">3.2  Gewerbliche Schlachtungen </t>
  </si>
  <si>
    <t xml:space="preserve">3.3  Hausschlachtungen </t>
  </si>
  <si>
    <t>Stichtag 1.12.2006</t>
  </si>
  <si>
    <t xml:space="preserve"> 2006</t>
  </si>
  <si>
    <t xml:space="preserve">                     x</t>
  </si>
  <si>
    <t>1.    Pferde- und Rinderbestände 2007</t>
  </si>
  <si>
    <t>2.    Schweine-, Schaf- und Geflügelbestände 2007</t>
  </si>
  <si>
    <t>3.    Schlachtungen und Fleischerzeugung 2006 und 2007 sowie 2007 nach Monaten</t>
  </si>
  <si>
    <t>4.    Milchleistung, Milcherzeugung und -verwendung 2006 und 2007 sowie 2007 nach Monaten</t>
  </si>
  <si>
    <t>5.    Milchanlieferung an Molkereien 2006 und 2007 nach Ländern sowie 2007 nach Monaten</t>
  </si>
  <si>
    <t>7.    Legehennenhaltung und Eiererzeugung 2006 und 2007 nach der Größenstruktur</t>
  </si>
  <si>
    <t>8.    Legehennenhaltung und Eiererzeugung 2006 und 2007 sowie 2007 nach Monaten</t>
  </si>
  <si>
    <t>9.   Hennenhaltungsplätze 2006 und 2007 nach Haltungsform und Haltungskapazität</t>
  </si>
  <si>
    <t>Viehbestände 2007</t>
  </si>
  <si>
    <t>1. Pferde- und Rinderbestände 2007</t>
  </si>
  <si>
    <t>2. Schweine-, Schaf- und Geflügelbestände 2007</t>
  </si>
  <si>
    <t>Veränderung der Schlachtungen 2007 gegenüber dem jeweiligen Vorjahresmonat</t>
  </si>
  <si>
    <r>
      <t xml:space="preserve">3. Schlachtungen und Fleischerzeugung 2006 und 2007 sowie 2007 nach Monaten </t>
    </r>
    <r>
      <rPr>
        <b/>
        <vertAlign val="superscript"/>
        <sz val="10"/>
        <rFont val="Arial"/>
        <family val="2"/>
      </rPr>
      <t>*)</t>
    </r>
  </si>
  <si>
    <r>
      <t>Noch: 3. Schlachtungen und Fleischerzeugung 2006 und 2007 sowie 2007 nach Monaten</t>
    </r>
    <r>
      <rPr>
        <vertAlign val="superscript"/>
        <sz val="9.5"/>
        <rFont val="Arial"/>
        <family val="2"/>
      </rPr>
      <t xml:space="preserve"> *)</t>
    </r>
  </si>
  <si>
    <t>Veränderung der Milchanlieferung an Molkereien 2007 gegenüber dem jeweiligen Vorjahresmonat</t>
  </si>
  <si>
    <r>
      <t>5. Milchanlieferung an Molkereien 2006 und 2007 nach Ländern</t>
    </r>
    <r>
      <rPr>
        <b/>
        <vertAlign val="superscript"/>
        <sz val="10"/>
        <rFont val="Arial"/>
        <family val="2"/>
      </rPr>
      <t xml:space="preserve"> </t>
    </r>
    <r>
      <rPr>
        <b/>
        <sz val="10"/>
        <rFont val="Arial"/>
        <family val="2"/>
      </rPr>
      <t xml:space="preserve">sowie 2007 nach Monaten </t>
    </r>
  </si>
  <si>
    <t xml:space="preserve"> 2007</t>
  </si>
  <si>
    <t>Veränderung der Eiererzeugung und Legeleistung 2007 gegenüber dem jeweiligen Vorjahresmonat</t>
  </si>
  <si>
    <t>7. Legehennenhaltung und Eiererzeugung 2006 und 2007 nach der Größenstruktur</t>
  </si>
  <si>
    <t>8. Legehennenhaltung und Eiererzeugung 2006 und 2007 sowie 2007 nach Monaten</t>
  </si>
  <si>
    <t>Stichtag 1.12.2007</t>
  </si>
  <si>
    <t>9. Hennenhaltungsplätze 2006 und 2007 nach Haltungsform und Haltungskapazität</t>
  </si>
  <si>
    <t>Grafikdaten 2007</t>
  </si>
  <si>
    <t>4. Milchleistung, Milcherzeugung und -verwendung 2006 und 2007 sowie 2007 nach Monaten</t>
  </si>
  <si>
    <t>- Viehbestandserhebungen vom Mai und November,</t>
  </si>
  <si>
    <t>Viehbestandserhebung</t>
  </si>
  <si>
    <t xml:space="preserve">1) Vierte Vieh- und Fleischgesetz-Durchführungsverordnung in der Fassung der Bekanntmachung vom  23. Juni 1994 </t>
  </si>
  <si>
    <t xml:space="preserve">2) Verordnung über Meldepflichten über Marktordnungswaren (Marktordnungswaren-Meldeverordnung) vom 24. November </t>
  </si>
  <si>
    <t xml:space="preserve">(Fußnote siehe Seite 4) </t>
  </si>
  <si>
    <t>Durchschnittliche</t>
  </si>
  <si>
    <r>
      <t xml:space="preserve">Größenstruktur  Haltungskapazität  von ...  bis unter ...     Hennenhaltungs-   plätzen </t>
    </r>
    <r>
      <rPr>
        <vertAlign val="superscript"/>
        <sz val="9"/>
        <rFont val="Arial"/>
        <family val="2"/>
      </rPr>
      <t>1)</t>
    </r>
  </si>
  <si>
    <t>Haltungskapazität von ... bis unter ... Hennenhaltungsplätzen</t>
  </si>
  <si>
    <t xml:space="preserve">Veränderung der Milchanlieferung an Molkereien 2007 gegenüber dem jeweiligen Vorjahresmonat  </t>
  </si>
  <si>
    <t xml:space="preserve"> Ökologische</t>
  </si>
  <si>
    <t xml:space="preserve">   (BGBl. I S. 1302), zuletzt geändert durch Artikel 2 der Verordnung vom 1. August 2003  (BGBl. I S. 1556).</t>
  </si>
  <si>
    <t xml:space="preserve">   1999 (BGBl. I S. 2286).</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</si>
  <si>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Freilandhaltung und ab 2007 aus ökologischer Erzeugung) und zum Bestandsaufbau nach Altersklassen und Legeperioden erfragt. </t>
  </si>
  <si>
    <t>Ferkel unter 20 kg Lebendgewicht</t>
  </si>
  <si>
    <t xml:space="preserve">  Lebendgewicht </t>
  </si>
  <si>
    <t xml:space="preserve">  50 bis unter 80 kg Lebendgewicht</t>
  </si>
  <si>
    <t>Jungschweine 20 bis unter 50 kg</t>
  </si>
  <si>
    <t xml:space="preserve">  80 bis unter 110 kg Lebendgewicht</t>
  </si>
  <si>
    <t xml:space="preserve">  110 und mehr kg Lebendgewicht</t>
  </si>
  <si>
    <r>
      <t xml:space="preserve">  Junghennen unter 1/2 Jahr alt </t>
    </r>
    <r>
      <rPr>
        <vertAlign val="superscript"/>
        <sz val="9"/>
        <rFont val="Arial"/>
        <family val="2"/>
      </rPr>
      <t>1)</t>
    </r>
  </si>
  <si>
    <r>
      <t xml:space="preserve">    -hühner sowie sonstige Hähne </t>
    </r>
    <r>
      <rPr>
        <vertAlign val="superscript"/>
        <sz val="9"/>
        <rFont val="Arial"/>
        <family val="2"/>
      </rPr>
      <t>1)</t>
    </r>
  </si>
  <si>
    <t>Jungschweine   
20 bis unter 50 kg Lebendgewicht</t>
  </si>
  <si>
    <t xml:space="preserve">  unter 220 kg Lebendgewicht</t>
  </si>
  <si>
    <t>1) einschließlich der hierfür bestimmten Küken</t>
  </si>
  <si>
    <t>Viehzählung (1000St)</t>
  </si>
  <si>
    <t xml:space="preserve"> Anteil der Plätze an Insgesamt</t>
  </si>
  <si>
    <t>Milchanlieferung (%)</t>
  </si>
  <si>
    <t>Eiererzeugung (%)</t>
  </si>
  <si>
    <t>Schlachtungen (%)</t>
  </si>
  <si>
    <r>
      <t xml:space="preserve">  Erzeugung </t>
    </r>
    <r>
      <rPr>
        <vertAlign val="superscript"/>
        <sz val="9"/>
        <rFont val="Arial"/>
        <family val="2"/>
      </rPr>
      <t>2)</t>
    </r>
  </si>
  <si>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</si>
  <si>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 xml:space="preserve">1) Mehrfachzählung bei Betrieben möglich - 2) gesonderte Erfassung von Haltungsplätzen für die ökologische Erzeugung </t>
  </si>
  <si>
    <t>erstmals 2007, vorher Freilandhaltung</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</si>
  <si>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Ernährung, Landwirtschaft und Verbraucherschutz.</t>
    </r>
  </si>
  <si>
    <t xml:space="preserve">          6. Milchanlieferung an Molkereien, Milcherzeugung, durchschnittlicher Milch</t>
  </si>
  <si>
    <t>kuhbestand und Milchleistung je Kuh 2006 und 2007 sowie 2007 nach Kreisen</t>
  </si>
  <si>
    <t>Lfd.
Nr.</t>
  </si>
  <si>
    <t>Milchan</t>
  </si>
  <si>
    <t>Milch-
erzeu-
gung</t>
  </si>
  <si>
    <r>
      <t xml:space="preserve">D-Milch-
Kuhbe-
stand </t>
    </r>
    <r>
      <rPr>
        <vertAlign val="superscript"/>
        <sz val="10"/>
        <rFont val="Arial"/>
        <family val="2"/>
      </rPr>
      <t>1)</t>
    </r>
  </si>
  <si>
    <t>Milch-
leistung
je Kuh</t>
  </si>
  <si>
    <t>Septem-
ber</t>
  </si>
  <si>
    <t>Novem-
ber</t>
  </si>
  <si>
    <t>Dezem-
ber</t>
  </si>
  <si>
    <t>1) durchschnittlicher Milchkuhbestand berechnet auf Basis der Ergebnisse November 2006, Mai 2007, November 2007</t>
  </si>
  <si>
    <t>6.    Milchanlieferung an Molkereien, Milcherzeugung, durchschnittlicher Milchkuhbestand und</t>
  </si>
  <si>
    <t xml:space="preserve">       Milchleistung je Kuh 2006 und 2007 sowie 2007 nach Kreisen</t>
  </si>
  <si>
    <t>Abkürzung</t>
  </si>
  <si>
    <t>D   Durchschnitt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</si>
  <si>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</si>
  <si>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</si>
  <si>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</si>
  <si>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</si>
  <si>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</si>
  <si>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</si>
  <si>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</si>
  <si>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</si>
  <si>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</si>
  <si>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</si>
  <si>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</si>
  <si>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</si>
  <si>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</si>
  <si>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Viehbestand und tierische Erzeugung in Thüringen 2007</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</si>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</sst>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0_D_D;[=0]\-_D_D;"/>
    <numFmt numFmtId="171" formatCode="###\ ###\ ###_D_D;_D_D\)\-* ###\ ###\ ###_D_D;;* @_D_D\ "/>
    <numFmt numFmtId="172" formatCode="#\ ##0_D_D;[=0]\._D_D;"/>
    <numFmt numFmtId="173" formatCode="_D###\ ###\ _D_D;_D_D_)\-* ###\ ###\ ###_D_D;;*@_D"/>
    <numFmt numFmtId="174" formatCode="_D###\ ###0.0\ _D_D;_D_D_)\-* ###\ ###\ #0.0\ _D_D;;*@_D_D"/>
    <numFmt numFmtId="175" formatCode="_D###\ ###0.00\ _D_D;_D_D_)\-* ###\ ###\ #0.00_D_D;;*@_D"/>
    <numFmt numFmtId="176" formatCode="#\ ##0_D;[=0]\-_D;"/>
    <numFmt numFmtId="177" formatCode="#\ ###\ ##0_D;[=0]\-_D;"/>
    <numFmt numFmtId="178" formatCode="#\ ##0_D;[=0]\._D;"/>
    <numFmt numFmtId="179" formatCode="#\ ##0_D"/>
    <numFmt numFmtId="180" formatCode="#\ ###\ ##0_D_D_D_D_D_D_D_D;[=0]\-_D;"/>
    <numFmt numFmtId="181" formatCode="#\ ##0.0_D_D_D"/>
    <numFmt numFmtId="182" formatCode="0_D_D"/>
    <numFmt numFmtId="183" formatCode="#\ ##0_D;[=0]\-;"/>
    <numFmt numFmtId="184" formatCode="#\ ###\ ##0.0_D;[=0]\-_D;"/>
    <numFmt numFmtId="185" formatCode="#\ ##0;[=0]\-_D;"/>
    <numFmt numFmtId="186" formatCode="#\ ##0_o;[=0]\-_O;"/>
    <numFmt numFmtId="187" formatCode="#\ ###\ ##0_o;[=0]\-_O;"/>
    <numFmt numFmtId="188" formatCode="_D###\ ###0.0\ _D;_D\)\-* ###\ ###\ #0.0\ _D_D;;*@_D_D"/>
    <numFmt numFmtId="189" formatCode="_D###\ ###0.00\ _D;_D\)\-* ###\ ###\ #0.00_D_D;;*@_D"/>
    <numFmt numFmtId="190" formatCode="#\ ###\ ##0"/>
    <numFmt numFmtId="191" formatCode="0.0_D"/>
    <numFmt numFmtId="192" formatCode="#\ ##0;[=0]\-;"/>
    <numFmt numFmtId="193" formatCode="0.0"/>
    <numFmt numFmtId="194" formatCode="#\ ##0_I;[=0]\-_I;"/>
    <numFmt numFmtId="195" formatCode="#\ ##0"/>
    <numFmt numFmtId="196" formatCode="#\ ##0.0_D;[=0]\-_D;"/>
    <numFmt numFmtId="197" formatCode="#0.0_I"/>
    <numFmt numFmtId="198" formatCode="#\ ##0.0#_D_D"/>
    <numFmt numFmtId="199" formatCode="#\ ##0.0_D_D"/>
    <numFmt numFmtId="200" formatCode="#\ ##0.0_D"/>
    <numFmt numFmtId="201" formatCode="###\ ###_D_D_D_D;_D_D_D_D_)\-* ###\ ###_D_D_D_D;\0_D_D_D_D;* @_D_D_D_D"/>
    <numFmt numFmtId="202" formatCode="###\ ###\ ###_D_D_D_D;_D_D_D_D_)\-* ###\ ###_D_D_D_D;\0_D_D_D_D;* @_D_D_D_D"/>
    <numFmt numFmtId="203" formatCode="0_D"/>
    <numFmt numFmtId="204" formatCode="#\ ##0_I;[=0]\-_D;"/>
    <numFmt numFmtId="205" formatCode="0.000"/>
    <numFmt numFmtId="206" formatCode="#\ ##0_I;[=0]\-_I;@_I"/>
  </numFmts>
  <fonts count="28">
    <font>
      <sz val="10"/>
      <name val="Arial"/>
      <family val="0"/>
    </font>
    <font>
      <b/>
      <sz val="10"/>
      <name val="Arial"/>
      <family val="0"/>
    </font>
    <font>
      <i/>
      <sz val="10"/>
      <name val="Arial"/>
      <family val="0"/>
    </font>
    <font>
      <b/>
      <i/>
      <sz val="10"/>
      <name val="Arial"/>
      <family val="0"/>
    </font>
    <font>
      <sz val="9"/>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0"/>
      <color indexed="29"/>
      <name val="Arial"/>
      <family val="2"/>
    </font>
    <font>
      <sz val="10"/>
      <color indexed="27"/>
      <name val="Arial"/>
      <family val="2"/>
    </font>
    <font>
      <sz val="9.5"/>
      <name val="Arial"/>
      <family val="0"/>
    </font>
    <font>
      <sz val="12"/>
      <name val="Arial"/>
      <family val="0"/>
    </font>
    <font>
      <sz val="8"/>
      <name val="Helvetica"/>
      <family val="0"/>
    </font>
    <font>
      <sz val="8.25"/>
      <name val="Helvetica"/>
      <family val="2"/>
    </font>
    <font>
      <sz val="9"/>
      <name val="Arial"/>
      <family val="2"/>
    </font>
    <font>
      <b/>
      <sz val="9"/>
      <name val="Arial"/>
      <family val="2"/>
    </font>
    <font>
      <sz val="10"/>
      <color indexed="10"/>
      <name val="Arial"/>
      <family val="2"/>
    </font>
    <font>
      <vertAlign val="superscript"/>
      <sz val="9"/>
      <name val="Arial"/>
      <family val="2"/>
    </font>
    <font>
      <b/>
      <sz val="11"/>
      <name val="Arial"/>
      <family val="2"/>
    </font>
    <font>
      <b/>
      <vertAlign val="superscript"/>
      <sz val="10"/>
      <name val="Arial"/>
      <family val="2"/>
    </font>
    <font>
      <vertAlign val="superscript"/>
      <sz val="9.5"/>
      <name val="Arial"/>
      <family val="2"/>
    </font>
    <font>
      <b/>
      <sz val="9"/>
      <name val="Helvetica"/>
      <family val="2"/>
    </font>
    <font>
      <vertAlign val="superscript"/>
      <sz val="10"/>
      <name val="Arial"/>
      <family val="2"/>
    </font>
    <font>
      <b/>
      <sz val="10"/>
      <name val="Helvetica"/>
      <family val="2"/>
    </font>
    <font>
      <sz val="10"/>
      <name val="Helvetica"/>
      <family val="0"/>
    </font>
    <font>
      <b/>
      <sz val="12"/>
      <name val="Arial"/>
      <family val="2"/>
    </font>
    <font>
      <sz val="11"/>
      <name val="Arial"/>
      <family val="2"/>
    </font>
  </fonts>
  <fills count="2">
    <fill>
      <patternFill/>
    </fill>
    <fill>
      <patternFill patternType="gray125"/>
    </fill>
  </fills>
  <borders count="44">
    <border>
      <left/>
      <right/>
      <top/>
      <bottom/>
      <diagonal/>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color indexed="63"/>
      </left>
      <right style="hair"/>
      <top>
        <color indexed="63"/>
      </top>
      <bottom style="hair"/>
    </border>
    <border>
      <left style="hair"/>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style="hair"/>
    </border>
    <border>
      <left style="thin"/>
      <right style="hair"/>
      <top>
        <color indexed="63"/>
      </top>
      <bottom style="hair"/>
    </border>
    <border>
      <left>
        <color indexed="63"/>
      </left>
      <right style="hair"/>
      <top style="thin"/>
      <bottom style="hair"/>
    </border>
    <border>
      <left style="hair"/>
      <right style="hair"/>
      <top style="thin"/>
      <bottom>
        <color indexed="63"/>
      </bottom>
    </border>
    <border>
      <left>
        <color indexed="63"/>
      </left>
      <right style="thin"/>
      <top style="thin"/>
      <bottom>
        <color indexed="63"/>
      </bottom>
    </border>
    <border>
      <left style="thin"/>
      <right style="hair"/>
      <top style="hair"/>
      <bottom style="thin"/>
    </border>
    <border>
      <left style="thin"/>
      <right style="hair"/>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thin"/>
    </border>
    <border>
      <left style="thin"/>
      <right>
        <color indexed="63"/>
      </right>
      <top style="hair"/>
      <bottom style="thin"/>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19">
    <xf numFmtId="0" fontId="0" fillId="0" borderId="0" xfId="0" applyAlignment="1">
      <alignment/>
    </xf>
    <xf numFmtId="0" fontId="15" fillId="0" borderId="0" xfId="0" applyFont="1" applyAlignment="1">
      <alignment/>
    </xf>
    <xf numFmtId="0" fontId="0" fillId="0" borderId="0" xfId="0" applyFont="1" applyAlignment="1">
      <alignment/>
    </xf>
    <xf numFmtId="0" fontId="15" fillId="0" borderId="0" xfId="0" applyFont="1" applyAlignment="1" quotePrefix="1">
      <alignment horizontal="center"/>
    </xf>
    <xf numFmtId="0" fontId="15" fillId="0" borderId="0" xfId="0" applyFont="1" applyAlignment="1" quotePrefix="1">
      <alignment horizontal="centerContinuous" vertical="center"/>
    </xf>
    <xf numFmtId="0" fontId="15" fillId="0" borderId="0" xfId="0" applyFont="1" applyAlignment="1">
      <alignment horizontal="justify"/>
    </xf>
    <xf numFmtId="0" fontId="0" fillId="0" borderId="0" xfId="0" applyFont="1" applyAlignment="1">
      <alignment/>
    </xf>
    <xf numFmtId="0" fontId="1" fillId="0" borderId="0" xfId="0" applyFont="1" applyAlignment="1">
      <alignment/>
    </xf>
    <xf numFmtId="0" fontId="15" fillId="0" borderId="0" xfId="0" applyFont="1" applyAlignment="1">
      <alignment horizontal="center"/>
    </xf>
    <xf numFmtId="182" fontId="15" fillId="0" borderId="0" xfId="0" applyNumberFormat="1" applyFont="1" applyAlignment="1" quotePrefix="1">
      <alignment/>
    </xf>
    <xf numFmtId="169" fontId="15" fillId="0" borderId="0" xfId="0" applyNumberFormat="1" applyFont="1" applyAlignment="1">
      <alignment horizontal="center"/>
    </xf>
    <xf numFmtId="0" fontId="16" fillId="0" borderId="0" xfId="0" applyFont="1" applyAlignment="1">
      <alignment/>
    </xf>
    <xf numFmtId="169" fontId="15" fillId="0" borderId="0" xfId="0" applyNumberFormat="1" applyFont="1" applyAlignment="1" quotePrefix="1">
      <alignment horizontal="center"/>
    </xf>
    <xf numFmtId="0" fontId="15" fillId="0" borderId="0" xfId="0" applyFont="1" applyAlignment="1">
      <alignment horizontal="left"/>
    </xf>
    <xf numFmtId="0" fontId="17" fillId="0" borderId="0" xfId="0" applyFont="1" applyAlignment="1">
      <alignment/>
    </xf>
    <xf numFmtId="0" fontId="15" fillId="0" borderId="0" xfId="0" applyFont="1" applyAlignment="1" quotePrefix="1">
      <alignment horizontal="centerContinuous"/>
    </xf>
    <xf numFmtId="0" fontId="15" fillId="0" borderId="1" xfId="0" applyFont="1" applyBorder="1" applyAlignment="1">
      <alignment horizontal="centerContinuous" vertical="center"/>
    </xf>
    <xf numFmtId="0" fontId="15" fillId="0" borderId="2" xfId="0" applyFont="1" applyBorder="1" applyAlignment="1">
      <alignment horizontal="centerContinuous" vertical="center"/>
    </xf>
    <xf numFmtId="0" fontId="15" fillId="0" borderId="2" xfId="0" applyFont="1" applyBorder="1" applyAlignment="1">
      <alignment horizontal="center" vertical="center"/>
    </xf>
    <xf numFmtId="0" fontId="15" fillId="0" borderId="3" xfId="0" applyFont="1" applyBorder="1" applyAlignment="1">
      <alignment horizontal="centerContinuous" vertical="center"/>
    </xf>
    <xf numFmtId="0" fontId="15" fillId="0" borderId="0"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Continuous"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8" xfId="0" applyFont="1" applyBorder="1" applyAlignment="1">
      <alignment/>
    </xf>
    <xf numFmtId="0" fontId="15" fillId="0" borderId="8" xfId="0" applyFont="1" applyBorder="1" applyAlignment="1">
      <alignment horizontal="centerContinuous" vertical="center"/>
    </xf>
    <xf numFmtId="0" fontId="15" fillId="0" borderId="9" xfId="0" applyFont="1" applyBorder="1" applyAlignment="1">
      <alignment horizontal="centerContinuous" vertical="center"/>
    </xf>
    <xf numFmtId="0" fontId="0" fillId="0" borderId="10" xfId="0" applyFont="1" applyBorder="1" applyAlignment="1">
      <alignment/>
    </xf>
    <xf numFmtId="0" fontId="15" fillId="0" borderId="10" xfId="0" applyFont="1" applyBorder="1" applyAlignment="1" quotePrefix="1">
      <alignment vertical="center"/>
    </xf>
    <xf numFmtId="181" fontId="15" fillId="0" borderId="0" xfId="0" applyNumberFormat="1" applyFont="1" applyAlignment="1">
      <alignment vertical="center"/>
    </xf>
    <xf numFmtId="179" fontId="15" fillId="0" borderId="0" xfId="0" applyNumberFormat="1" applyFont="1" applyAlignment="1">
      <alignment vertical="center"/>
    </xf>
    <xf numFmtId="0" fontId="16" fillId="0" borderId="10" xfId="0" applyFont="1" applyBorder="1" applyAlignment="1" quotePrefix="1">
      <alignment vertical="center"/>
    </xf>
    <xf numFmtId="179" fontId="16" fillId="0" borderId="0" xfId="0" applyNumberFormat="1" applyFont="1" applyAlignment="1">
      <alignment vertical="center"/>
    </xf>
    <xf numFmtId="181" fontId="15" fillId="0" borderId="0" xfId="0" applyNumberFormat="1" applyFont="1" applyAlignment="1">
      <alignment/>
    </xf>
    <xf numFmtId="179" fontId="15" fillId="0" borderId="0" xfId="0" applyNumberFormat="1" applyFont="1" applyAlignment="1">
      <alignment/>
    </xf>
    <xf numFmtId="0" fontId="15" fillId="0" borderId="10" xfId="0" applyFont="1" applyBorder="1" applyAlignment="1">
      <alignment vertical="center"/>
    </xf>
    <xf numFmtId="183" fontId="15" fillId="0" borderId="0" xfId="0" applyNumberFormat="1" applyFont="1" applyAlignment="1">
      <alignment vertical="center"/>
    </xf>
    <xf numFmtId="0" fontId="15" fillId="0" borderId="0" xfId="0" applyFont="1" applyBorder="1" applyAlignment="1">
      <alignment vertical="center"/>
    </xf>
    <xf numFmtId="0" fontId="0" fillId="0" borderId="0" xfId="0" applyFont="1" applyAlignment="1">
      <alignment vertical="center"/>
    </xf>
    <xf numFmtId="185" fontId="15" fillId="0" borderId="0" xfId="0" applyNumberFormat="1" applyFont="1" applyAlignment="1">
      <alignment vertical="center"/>
    </xf>
    <xf numFmtId="0" fontId="15" fillId="0" borderId="0" xfId="0" applyFont="1" applyAlignment="1">
      <alignment horizontal="centerContinuous"/>
    </xf>
    <xf numFmtId="190"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190" fontId="15" fillId="0" borderId="13" xfId="0" applyNumberFormat="1" applyFont="1" applyBorder="1" applyAlignment="1">
      <alignment horizontal="center" vertical="center"/>
    </xf>
    <xf numFmtId="0" fontId="15" fillId="0" borderId="0" xfId="0" applyFont="1" applyBorder="1" applyAlignment="1">
      <alignment/>
    </xf>
    <xf numFmtId="168" fontId="15" fillId="0" borderId="0" xfId="0" applyNumberFormat="1" applyFont="1" applyAlignment="1">
      <alignment/>
    </xf>
    <xf numFmtId="2" fontId="15" fillId="0" borderId="0" xfId="0" applyNumberFormat="1" applyFont="1" applyAlignment="1">
      <alignment/>
    </xf>
    <xf numFmtId="0" fontId="15" fillId="0" borderId="0" xfId="0" applyFont="1" applyBorder="1" applyAlignment="1">
      <alignment horizontal="left" vertical="center"/>
    </xf>
    <xf numFmtId="0" fontId="15" fillId="0" borderId="14" xfId="0" applyFont="1" applyBorder="1" applyAlignment="1">
      <alignment/>
    </xf>
    <xf numFmtId="0" fontId="15" fillId="0" borderId="14" xfId="0" applyFont="1" applyBorder="1" applyAlignment="1">
      <alignment horizontal="left" vertical="center"/>
    </xf>
    <xf numFmtId="177" fontId="15" fillId="0" borderId="0" xfId="0" applyNumberFormat="1" applyFont="1" applyAlignment="1">
      <alignment vertical="center"/>
    </xf>
    <xf numFmtId="178" fontId="15" fillId="0" borderId="0" xfId="0" applyNumberFormat="1" applyFont="1" applyAlignment="1">
      <alignment vertical="center"/>
    </xf>
    <xf numFmtId="168" fontId="15" fillId="0" borderId="0" xfId="0" applyNumberFormat="1" applyFont="1" applyAlignment="1">
      <alignment vertical="center"/>
    </xf>
    <xf numFmtId="0" fontId="16" fillId="0" borderId="0" xfId="0" applyFont="1" applyBorder="1" applyAlignment="1">
      <alignment/>
    </xf>
    <xf numFmtId="0" fontId="16" fillId="0" borderId="14" xfId="0" applyFont="1" applyBorder="1" applyAlignment="1">
      <alignment/>
    </xf>
    <xf numFmtId="168" fontId="16" fillId="0" borderId="0" xfId="0" applyNumberFormat="1" applyFont="1" applyAlignment="1">
      <alignment/>
    </xf>
    <xf numFmtId="0" fontId="16" fillId="0" borderId="0" xfId="0" applyFont="1" applyBorder="1" applyAlignment="1">
      <alignment vertical="center"/>
    </xf>
    <xf numFmtId="0" fontId="16" fillId="0" borderId="14" xfId="0" applyFont="1" applyBorder="1" applyAlignment="1">
      <alignment horizontal="left" vertical="center"/>
    </xf>
    <xf numFmtId="177" fontId="16" fillId="0" borderId="0" xfId="0" applyNumberFormat="1" applyFont="1" applyAlignment="1">
      <alignment vertical="center"/>
    </xf>
    <xf numFmtId="0" fontId="15" fillId="0" borderId="1" xfId="0" applyFont="1" applyBorder="1" applyAlignment="1">
      <alignment horizontal="center" vertical="center"/>
    </xf>
    <xf numFmtId="0" fontId="15" fillId="0" borderId="7" xfId="0" applyFont="1" applyBorder="1" applyAlignment="1">
      <alignment horizontal="centerContinuous" vertical="center"/>
    </xf>
    <xf numFmtId="0" fontId="15" fillId="0" borderId="15" xfId="0" applyFont="1" applyBorder="1" applyAlignment="1">
      <alignment horizontal="centerContinuous" vertical="center"/>
    </xf>
    <xf numFmtId="0" fontId="15" fillId="0" borderId="0" xfId="0" applyFont="1" applyAlignment="1">
      <alignment horizontal="center" vertical="center"/>
    </xf>
    <xf numFmtId="0" fontId="15" fillId="0" borderId="16" xfId="0" applyFont="1" applyBorder="1" applyAlignment="1">
      <alignment horizontal="centerContinuous" vertical="center"/>
    </xf>
    <xf numFmtId="0" fontId="15" fillId="0" borderId="17"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17" xfId="0" applyFont="1" applyBorder="1" applyAlignment="1">
      <alignment horizontal="center" vertical="center"/>
    </xf>
    <xf numFmtId="0" fontId="15" fillId="0" borderId="10" xfId="0" applyFont="1" applyBorder="1" applyAlignment="1">
      <alignment horizontal="centerContinuous" vertical="center"/>
    </xf>
    <xf numFmtId="188" fontId="15" fillId="0" borderId="0" xfId="0" applyNumberFormat="1" applyFont="1" applyAlignment="1">
      <alignment vertical="center"/>
    </xf>
    <xf numFmtId="189" fontId="15" fillId="0" borderId="0" xfId="0" applyNumberFormat="1" applyFont="1" applyAlignment="1">
      <alignment vertical="center"/>
    </xf>
    <xf numFmtId="184" fontId="15" fillId="0" borderId="0" xfId="0" applyNumberFormat="1" applyFont="1" applyAlignment="1">
      <alignment vertical="center"/>
    </xf>
    <xf numFmtId="0" fontId="15" fillId="0" borderId="10" xfId="0" applyFont="1" applyBorder="1" applyAlignment="1">
      <alignment horizontal="center" vertical="center"/>
    </xf>
    <xf numFmtId="0" fontId="16" fillId="0" borderId="10" xfId="0" applyFont="1" applyBorder="1" applyAlignment="1">
      <alignment vertical="center"/>
    </xf>
    <xf numFmtId="168" fontId="16" fillId="0" borderId="0" xfId="0" applyNumberFormat="1" applyFont="1" applyAlignment="1">
      <alignment vertical="center"/>
    </xf>
    <xf numFmtId="188" fontId="16" fillId="0" borderId="0" xfId="0" applyNumberFormat="1" applyFont="1" applyAlignment="1">
      <alignment vertical="center"/>
    </xf>
    <xf numFmtId="189" fontId="16" fillId="0" borderId="0" xfId="0" applyNumberFormat="1" applyFont="1" applyAlignment="1">
      <alignment vertical="center"/>
    </xf>
    <xf numFmtId="184" fontId="16" fillId="0" borderId="0" xfId="0" applyNumberFormat="1" applyFont="1" applyAlignment="1">
      <alignment vertical="center"/>
    </xf>
    <xf numFmtId="173" fontId="16" fillId="0" borderId="0" xfId="0" applyNumberFormat="1" applyFont="1" applyAlignment="1">
      <alignment/>
    </xf>
    <xf numFmtId="174" fontId="16" fillId="0" borderId="0" xfId="0" applyNumberFormat="1" applyFont="1" applyAlignment="1">
      <alignment/>
    </xf>
    <xf numFmtId="175" fontId="16" fillId="0" borderId="0" xfId="0" applyNumberFormat="1" applyFont="1" applyAlignment="1">
      <alignment/>
    </xf>
    <xf numFmtId="0" fontId="15" fillId="0" borderId="19" xfId="0" applyFont="1" applyBorder="1" applyAlignment="1">
      <alignment horizontal="center" vertical="center"/>
    </xf>
    <xf numFmtId="0" fontId="15" fillId="0" borderId="4" xfId="0" applyFont="1" applyBorder="1" applyAlignment="1">
      <alignment/>
    </xf>
    <xf numFmtId="0" fontId="15" fillId="0" borderId="0" xfId="0" applyFont="1" applyBorder="1" applyAlignment="1">
      <alignment horizontal="centerContinuous"/>
    </xf>
    <xf numFmtId="0" fontId="15" fillId="0" borderId="0" xfId="0" applyFont="1" applyBorder="1" applyAlignment="1" quotePrefix="1">
      <alignment vertical="center"/>
    </xf>
    <xf numFmtId="0" fontId="16" fillId="0" borderId="0" xfId="0" applyFont="1" applyBorder="1" applyAlignment="1" quotePrefix="1">
      <alignment vertical="center"/>
    </xf>
    <xf numFmtId="0" fontId="0" fillId="0" borderId="10" xfId="0" applyFont="1" applyBorder="1" applyAlignment="1">
      <alignment vertical="center"/>
    </xf>
    <xf numFmtId="0" fontId="0" fillId="0" borderId="0" xfId="0" applyFont="1" applyBorder="1" applyAlignment="1">
      <alignment/>
    </xf>
    <xf numFmtId="173" fontId="15" fillId="0" borderId="0" xfId="0" applyNumberFormat="1" applyFont="1" applyAlignment="1">
      <alignment/>
    </xf>
    <xf numFmtId="171" fontId="15" fillId="0" borderId="0" xfId="0" applyNumberFormat="1" applyFont="1" applyAlignment="1" quotePrefix="1">
      <alignment/>
    </xf>
    <xf numFmtId="175" fontId="15" fillId="0" borderId="0" xfId="0" applyNumberFormat="1"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4" xfId="0" applyFont="1" applyBorder="1" applyAlignment="1">
      <alignment/>
    </xf>
    <xf numFmtId="0" fontId="15" fillId="0" borderId="0" xfId="0" applyFont="1" applyBorder="1" applyAlignment="1">
      <alignment horizontal="left"/>
    </xf>
    <xf numFmtId="0" fontId="6" fillId="0" borderId="24" xfId="0" applyFont="1" applyBorder="1" applyAlignment="1">
      <alignment vertical="center"/>
    </xf>
    <xf numFmtId="0" fontId="0" fillId="0" borderId="7" xfId="0" applyFont="1" applyBorder="1" applyAlignment="1">
      <alignment/>
    </xf>
    <xf numFmtId="0" fontId="0" fillId="0" borderId="15" xfId="0" applyFont="1" applyBorder="1" applyAlignment="1">
      <alignment/>
    </xf>
    <xf numFmtId="0" fontId="1" fillId="0" borderId="0" xfId="0" applyFont="1" applyAlignment="1">
      <alignment horizontal="centerContinuous" vertical="center"/>
    </xf>
    <xf numFmtId="0" fontId="0" fillId="0" borderId="0" xfId="0" applyFont="1" applyAlignment="1">
      <alignment horizontal="centerContinuous"/>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xf>
    <xf numFmtId="0" fontId="15" fillId="0" borderId="10" xfId="0" applyFont="1" applyBorder="1" applyAlignment="1">
      <alignment horizontal="center"/>
    </xf>
    <xf numFmtId="0" fontId="0" fillId="0" borderId="0" xfId="0" applyFont="1" applyBorder="1" applyAlignment="1">
      <alignment horizontal="centerContinuous"/>
    </xf>
    <xf numFmtId="0" fontId="15" fillId="0" borderId="23" xfId="0" applyFont="1" applyBorder="1" applyAlignment="1">
      <alignment/>
    </xf>
    <xf numFmtId="176" fontId="15" fillId="0" borderId="4" xfId="0" applyNumberFormat="1" applyFont="1" applyBorder="1" applyAlignment="1">
      <alignment vertical="center"/>
    </xf>
    <xf numFmtId="170" fontId="15" fillId="0" borderId="0" xfId="0" applyNumberFormat="1" applyFont="1" applyAlignment="1">
      <alignment vertical="center"/>
    </xf>
    <xf numFmtId="170" fontId="15" fillId="0" borderId="23" xfId="0" applyNumberFormat="1" applyFont="1" applyBorder="1" applyAlignment="1">
      <alignment vertical="center"/>
    </xf>
    <xf numFmtId="0" fontId="0" fillId="0" borderId="0" xfId="0" applyFont="1" applyBorder="1" applyAlignment="1">
      <alignment vertical="center"/>
    </xf>
    <xf numFmtId="176" fontId="16" fillId="0" borderId="4" xfId="0" applyNumberFormat="1" applyFont="1" applyBorder="1" applyAlignment="1">
      <alignment vertical="center"/>
    </xf>
    <xf numFmtId="170" fontId="16" fillId="0" borderId="23" xfId="0" applyNumberFormat="1" applyFont="1" applyBorder="1" applyAlignment="1">
      <alignment vertical="center"/>
    </xf>
    <xf numFmtId="170" fontId="0" fillId="0" borderId="0" xfId="0" applyNumberFormat="1" applyFont="1" applyAlignment="1">
      <alignment vertical="center"/>
    </xf>
    <xf numFmtId="0" fontId="15" fillId="0" borderId="0" xfId="0" applyFont="1" applyAlignment="1">
      <alignment/>
    </xf>
    <xf numFmtId="0" fontId="0" fillId="0" borderId="0" xfId="0" applyFont="1" applyBorder="1" applyAlignment="1">
      <alignment/>
    </xf>
    <xf numFmtId="0" fontId="15" fillId="0" borderId="0" xfId="0" applyFont="1" applyBorder="1" applyAlignment="1">
      <alignment/>
    </xf>
    <xf numFmtId="171" fontId="15" fillId="0" borderId="0" xfId="0" applyNumberFormat="1" applyFont="1" applyAlignment="1">
      <alignment vertical="center"/>
    </xf>
    <xf numFmtId="171" fontId="16" fillId="0" borderId="0" xfId="0" applyNumberFormat="1" applyFont="1" applyAlignment="1">
      <alignment vertical="center"/>
    </xf>
    <xf numFmtId="0" fontId="15" fillId="0" borderId="19" xfId="0" applyFont="1" applyBorder="1" applyAlignment="1">
      <alignment horizontal="centerContinuous"/>
    </xf>
    <xf numFmtId="0" fontId="15" fillId="0" borderId="25" xfId="0" applyFont="1" applyBorder="1" applyAlignment="1">
      <alignment horizontal="centerContinuous" vertical="center"/>
    </xf>
    <xf numFmtId="0" fontId="15" fillId="0" borderId="4" xfId="0" applyFont="1" applyBorder="1" applyAlignment="1">
      <alignment horizontal="centerContinuous"/>
    </xf>
    <xf numFmtId="0" fontId="15" fillId="0" borderId="26" xfId="0" applyFont="1" applyBorder="1" applyAlignment="1">
      <alignment horizontal="centerContinuous"/>
    </xf>
    <xf numFmtId="0" fontId="15" fillId="0" borderId="10" xfId="0" applyFont="1" applyBorder="1" applyAlignment="1">
      <alignment/>
    </xf>
    <xf numFmtId="176" fontId="15" fillId="0" borderId="0" xfId="0" applyNumberFormat="1" applyFont="1" applyAlignment="1">
      <alignment vertical="center"/>
    </xf>
    <xf numFmtId="0" fontId="0" fillId="0" borderId="0" xfId="0" applyFont="1" applyAlignment="1">
      <alignment horizontal="left"/>
    </xf>
    <xf numFmtId="0" fontId="15" fillId="0" borderId="27" xfId="0" applyFont="1" applyBorder="1" applyAlignment="1">
      <alignment horizontal="centerContinuous" vertical="center"/>
    </xf>
    <xf numFmtId="0" fontId="15" fillId="0" borderId="10" xfId="0" applyFont="1" applyBorder="1" applyAlignment="1" quotePrefix="1">
      <alignment horizontal="left" vertical="center"/>
    </xf>
    <xf numFmtId="0" fontId="16" fillId="0" borderId="10" xfId="0" applyFont="1" applyBorder="1" applyAlignment="1" quotePrefix="1">
      <alignment horizontal="left" vertical="center"/>
    </xf>
    <xf numFmtId="176" fontId="15" fillId="0" borderId="0" xfId="0" applyNumberFormat="1" applyFont="1" applyAlignment="1">
      <alignment/>
    </xf>
    <xf numFmtId="0" fontId="15" fillId="0" borderId="0" xfId="0" applyFont="1" applyAlignment="1">
      <alignment vertical="center"/>
    </xf>
    <xf numFmtId="177" fontId="16" fillId="0" borderId="0" xfId="0" applyNumberFormat="1" applyFont="1" applyAlignment="1">
      <alignment/>
    </xf>
    <xf numFmtId="0" fontId="15" fillId="0" borderId="28" xfId="0" applyFont="1" applyBorder="1" applyAlignment="1">
      <alignment horizontal="center" vertical="center"/>
    </xf>
    <xf numFmtId="0" fontId="0" fillId="0" borderId="2"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186" fontId="15" fillId="0" borderId="0" xfId="0" applyNumberFormat="1" applyFont="1" applyAlignment="1">
      <alignment vertical="center"/>
    </xf>
    <xf numFmtId="186" fontId="16" fillId="0" borderId="0" xfId="0" applyNumberFormat="1" applyFont="1" applyAlignment="1">
      <alignment vertical="center"/>
    </xf>
    <xf numFmtId="187" fontId="15" fillId="0" borderId="0" xfId="0" applyNumberFormat="1" applyFont="1" applyAlignment="1">
      <alignment vertical="center"/>
    </xf>
    <xf numFmtId="187" fontId="16" fillId="0" borderId="0" xfId="0" applyNumberFormat="1" applyFont="1" applyAlignment="1">
      <alignment vertical="center"/>
    </xf>
    <xf numFmtId="170" fontId="15" fillId="0" borderId="0" xfId="0" applyNumberFormat="1" applyFont="1" applyBorder="1" applyAlignment="1">
      <alignment vertical="center"/>
    </xf>
    <xf numFmtId="168" fontId="15" fillId="0" borderId="0" xfId="0" applyNumberFormat="1" applyFont="1" applyBorder="1" applyAlignment="1">
      <alignment/>
    </xf>
    <xf numFmtId="170" fontId="15" fillId="0" borderId="0" xfId="0" applyNumberFormat="1" applyFont="1" applyBorder="1" applyAlignment="1">
      <alignment/>
    </xf>
    <xf numFmtId="0" fontId="15" fillId="0" borderId="28" xfId="0" applyFont="1" applyBorder="1" applyAlignment="1">
      <alignment vertical="center"/>
    </xf>
    <xf numFmtId="0" fontId="0" fillId="0" borderId="2" xfId="0" applyFont="1" applyBorder="1" applyAlignment="1">
      <alignment/>
    </xf>
    <xf numFmtId="0" fontId="15" fillId="0" borderId="2" xfId="0" applyFont="1" applyBorder="1" applyAlignment="1">
      <alignment horizontal="center"/>
    </xf>
    <xf numFmtId="0" fontId="15" fillId="0" borderId="9" xfId="0" applyFont="1" applyBorder="1" applyAlignment="1">
      <alignment/>
    </xf>
    <xf numFmtId="0" fontId="15" fillId="0" borderId="8" xfId="0" applyFont="1" applyBorder="1" applyAlignment="1">
      <alignment/>
    </xf>
    <xf numFmtId="0" fontId="15" fillId="0" borderId="29" xfId="0" applyFont="1" applyBorder="1" applyAlignment="1">
      <alignment/>
    </xf>
    <xf numFmtId="172" fontId="15" fillId="0" borderId="0" xfId="0" applyNumberFormat="1" applyFont="1" applyAlignment="1">
      <alignment/>
    </xf>
    <xf numFmtId="0" fontId="16" fillId="0" borderId="0" xfId="0" applyFont="1" applyAlignment="1">
      <alignment horizontal="left"/>
    </xf>
    <xf numFmtId="0" fontId="15" fillId="0" borderId="0" xfId="0" applyFont="1" applyAlignment="1">
      <alignment horizontal="left" vertical="center"/>
    </xf>
    <xf numFmtId="0" fontId="15" fillId="0" borderId="0" xfId="0" applyFont="1" applyAlignment="1" quotePrefix="1">
      <alignment horizontal="left"/>
    </xf>
    <xf numFmtId="0" fontId="1" fillId="0" borderId="23" xfId="0" applyFont="1" applyBorder="1" applyAlignment="1">
      <alignment/>
    </xf>
    <xf numFmtId="0" fontId="1" fillId="0" borderId="0" xfId="0" applyFont="1" applyAlignment="1">
      <alignment vertical="center"/>
    </xf>
    <xf numFmtId="180" fontId="4" fillId="0" borderId="0" xfId="0" applyNumberFormat="1" applyFont="1" applyAlignment="1">
      <alignment/>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194" fontId="15" fillId="0" borderId="0" xfId="0" applyNumberFormat="1" applyFont="1" applyAlignment="1">
      <alignment vertical="center"/>
    </xf>
    <xf numFmtId="194" fontId="15" fillId="0" borderId="0" xfId="0" applyNumberFormat="1" applyFont="1" applyAlignment="1">
      <alignment/>
    </xf>
    <xf numFmtId="195" fontId="15" fillId="0" borderId="0" xfId="0" applyNumberFormat="1" applyFont="1" applyAlignment="1">
      <alignment vertical="center"/>
    </xf>
    <xf numFmtId="195" fontId="16" fillId="0" borderId="0" xfId="0" applyNumberFormat="1" applyFont="1" applyAlignment="1">
      <alignment vertical="center"/>
    </xf>
    <xf numFmtId="195" fontId="15" fillId="0" borderId="0" xfId="0" applyNumberFormat="1" applyFont="1" applyAlignment="1">
      <alignment/>
    </xf>
    <xf numFmtId="192" fontId="15" fillId="0" borderId="0" xfId="0" applyNumberFormat="1" applyFont="1" applyAlignment="1">
      <alignment vertical="center"/>
    </xf>
    <xf numFmtId="0" fontId="4" fillId="0" borderId="0" xfId="0" applyFont="1" applyAlignment="1">
      <alignment/>
    </xf>
    <xf numFmtId="177" fontId="4" fillId="0" borderId="0" xfId="0" applyNumberFormat="1" applyFont="1" applyAlignment="1">
      <alignment vertical="center"/>
    </xf>
    <xf numFmtId="196" fontId="4" fillId="0" borderId="0" xfId="0" applyNumberFormat="1" applyFont="1" applyAlignment="1">
      <alignment vertical="center"/>
    </xf>
    <xf numFmtId="184" fontId="4" fillId="0" borderId="0" xfId="0" applyNumberFormat="1" applyFont="1" applyAlignment="1">
      <alignment vertical="center"/>
    </xf>
    <xf numFmtId="187" fontId="4" fillId="0" borderId="0" xfId="0" applyNumberFormat="1" applyFont="1" applyAlignment="1">
      <alignment vertical="center"/>
    </xf>
    <xf numFmtId="197" fontId="15" fillId="0" borderId="0" xfId="0" applyNumberFormat="1" applyFont="1" applyAlignment="1">
      <alignment vertical="center"/>
    </xf>
    <xf numFmtId="197" fontId="16" fillId="0" borderId="0" xfId="0" applyNumberFormat="1" applyFont="1" applyAlignment="1">
      <alignment vertical="center"/>
    </xf>
    <xf numFmtId="0" fontId="15" fillId="0" borderId="8" xfId="0" applyFont="1" applyBorder="1" applyAlignment="1" quotePrefix="1">
      <alignment horizontal="centerContinuous"/>
    </xf>
    <xf numFmtId="198" fontId="16" fillId="0" borderId="0" xfId="0" applyNumberFormat="1" applyFont="1" applyAlignment="1">
      <alignment vertical="center"/>
    </xf>
    <xf numFmtId="198" fontId="15" fillId="0" borderId="0" xfId="0" applyNumberFormat="1" applyFont="1" applyAlignment="1">
      <alignment vertical="center"/>
    </xf>
    <xf numFmtId="199" fontId="15" fillId="0" borderId="0" xfId="0" applyNumberFormat="1" applyFont="1" applyAlignment="1">
      <alignment vertical="center"/>
    </xf>
    <xf numFmtId="199" fontId="16" fillId="0" borderId="0" xfId="0" applyNumberFormat="1" applyFont="1" applyAlignment="1">
      <alignment vertical="center"/>
    </xf>
    <xf numFmtId="200" fontId="15" fillId="0" borderId="0" xfId="0" applyNumberFormat="1" applyFont="1" applyAlignment="1">
      <alignment vertical="center"/>
    </xf>
    <xf numFmtId="0" fontId="15" fillId="0" borderId="30" xfId="0" applyFont="1" applyBorder="1" applyAlignment="1">
      <alignment horizontal="centerContinuous" vertical="center"/>
    </xf>
    <xf numFmtId="180" fontId="15" fillId="0" borderId="0" xfId="0" applyNumberFormat="1" applyFont="1" applyAlignment="1">
      <alignment vertical="center"/>
    </xf>
    <xf numFmtId="180" fontId="4" fillId="0" borderId="0" xfId="0" applyNumberFormat="1" applyFont="1" applyAlignment="1">
      <alignment vertical="center"/>
    </xf>
    <xf numFmtId="201" fontId="15" fillId="0" borderId="0" xfId="20" applyNumberFormat="1" applyFont="1">
      <alignment/>
      <protection/>
    </xf>
    <xf numFmtId="0" fontId="15" fillId="0" borderId="0" xfId="20" applyFont="1">
      <alignment/>
      <protection/>
    </xf>
    <xf numFmtId="201" fontId="16" fillId="0" borderId="0" xfId="20" applyNumberFormat="1" applyFont="1">
      <alignment/>
      <protection/>
    </xf>
    <xf numFmtId="202" fontId="16" fillId="0" borderId="0" xfId="20" applyNumberFormat="1" applyFont="1">
      <alignment/>
      <protection/>
    </xf>
    <xf numFmtId="202" fontId="15" fillId="0" borderId="0" xfId="20" applyNumberFormat="1" applyFont="1">
      <alignment/>
      <protection/>
    </xf>
    <xf numFmtId="201" fontId="15" fillId="0" borderId="0" xfId="21" applyNumberFormat="1" applyFont="1">
      <alignment/>
      <protection/>
    </xf>
    <xf numFmtId="201" fontId="16" fillId="0" borderId="0" xfId="21" applyNumberFormat="1" applyFont="1">
      <alignment/>
      <protection/>
    </xf>
    <xf numFmtId="0" fontId="4" fillId="0" borderId="10" xfId="0" applyFont="1" applyBorder="1" applyAlignment="1">
      <alignment vertical="center"/>
    </xf>
    <xf numFmtId="187" fontId="4" fillId="0" borderId="0" xfId="0" applyNumberFormat="1" applyFont="1" applyAlignment="1" applyProtection="1">
      <alignment vertical="center"/>
      <protection locked="0"/>
    </xf>
    <xf numFmtId="187" fontId="4" fillId="0" borderId="0" xfId="0" applyNumberFormat="1" applyFont="1" applyAlignment="1" applyProtection="1">
      <alignment vertical="center"/>
      <protection/>
    </xf>
    <xf numFmtId="204" fontId="15" fillId="0" borderId="0" xfId="0" applyNumberFormat="1" applyFont="1" applyAlignment="1">
      <alignment vertical="center"/>
    </xf>
    <xf numFmtId="184" fontId="15" fillId="0" borderId="0" xfId="0" applyNumberFormat="1" applyFont="1" applyFill="1" applyAlignment="1">
      <alignment vertical="center"/>
    </xf>
    <xf numFmtId="184" fontId="16" fillId="0" borderId="0" xfId="0" applyNumberFormat="1" applyFont="1" applyFill="1" applyAlignment="1">
      <alignment vertical="center"/>
    </xf>
    <xf numFmtId="177" fontId="22" fillId="0" borderId="0" xfId="0" applyNumberFormat="1" applyFont="1" applyAlignment="1">
      <alignment vertical="center"/>
    </xf>
    <xf numFmtId="194" fontId="16" fillId="0" borderId="0" xfId="0" applyNumberFormat="1" applyFont="1" applyAlignment="1">
      <alignment vertical="center"/>
    </xf>
    <xf numFmtId="0" fontId="0" fillId="0" borderId="0" xfId="0" applyFont="1" applyAlignment="1">
      <alignment horizontal="center"/>
    </xf>
    <xf numFmtId="205" fontId="0" fillId="0" borderId="0" xfId="0" applyNumberFormat="1" applyFont="1" applyAlignment="1">
      <alignment horizontal="center"/>
    </xf>
    <xf numFmtId="193" fontId="0" fillId="0" borderId="0" xfId="0" applyNumberFormat="1" applyFont="1" applyAlignment="1">
      <alignment horizontal="center"/>
    </xf>
    <xf numFmtId="201" fontId="15" fillId="0" borderId="0" xfId="0" applyNumberFormat="1" applyFont="1" applyBorder="1" applyAlignment="1">
      <alignment/>
    </xf>
    <xf numFmtId="168" fontId="15" fillId="0" borderId="0" xfId="0" applyNumberFormat="1" applyFont="1" applyFill="1" applyAlignment="1">
      <alignment vertical="center"/>
    </xf>
    <xf numFmtId="0" fontId="16" fillId="0" borderId="10" xfId="0" applyFont="1" applyBorder="1" applyAlignment="1">
      <alignment/>
    </xf>
    <xf numFmtId="0" fontId="15" fillId="0" borderId="16" xfId="0" applyFont="1" applyBorder="1" applyAlignment="1">
      <alignment horizontal="center" vertical="center"/>
    </xf>
    <xf numFmtId="206" fontId="15" fillId="0" borderId="0" xfId="0" applyNumberFormat="1" applyFont="1" applyAlignment="1">
      <alignment vertical="center"/>
    </xf>
    <xf numFmtId="206" fontId="16" fillId="0" borderId="0" xfId="0" applyNumberFormat="1" applyFont="1" applyAlignment="1">
      <alignment vertical="center"/>
    </xf>
    <xf numFmtId="206" fontId="15" fillId="0" borderId="0" xfId="0" applyNumberFormat="1" applyFont="1" applyBorder="1" applyAlignment="1">
      <alignment horizontal="centerContinuous"/>
    </xf>
    <xf numFmtId="206" fontId="15" fillId="0" borderId="0" xfId="0" applyNumberFormat="1" applyFont="1" applyAlignment="1">
      <alignment/>
    </xf>
    <xf numFmtId="206" fontId="0" fillId="0" borderId="0" xfId="0" applyNumberFormat="1" applyFont="1" applyBorder="1" applyAlignment="1">
      <alignment horizontal="centerContinuous"/>
    </xf>
    <xf numFmtId="0" fontId="25" fillId="0" borderId="0" xfId="0" applyFont="1" applyAlignment="1">
      <alignment/>
    </xf>
    <xf numFmtId="0" fontId="0" fillId="0" borderId="0" xfId="0" applyAlignment="1">
      <alignment wrapText="1"/>
    </xf>
    <xf numFmtId="0" fontId="1" fillId="0" borderId="0" xfId="0" applyFont="1" applyBorder="1" applyAlignment="1">
      <alignment horizontal="center" vertical="center"/>
    </xf>
    <xf numFmtId="0" fontId="0" fillId="0" borderId="4" xfId="0" applyFont="1" applyBorder="1" applyAlignment="1">
      <alignment wrapText="1"/>
    </xf>
    <xf numFmtId="0" fontId="1" fillId="0" borderId="23" xfId="0" applyFont="1" applyBorder="1" applyAlignment="1">
      <alignment horizontal="center" vertical="center"/>
    </xf>
    <xf numFmtId="0" fontId="0" fillId="0" borderId="0" xfId="0" applyFont="1" applyBorder="1" applyAlignment="1">
      <alignment wrapText="1"/>
    </xf>
    <xf numFmtId="0" fontId="26" fillId="0" borderId="0" xfId="0" applyFont="1" applyAlignment="1">
      <alignment horizontal="center" wrapText="1"/>
    </xf>
    <xf numFmtId="0" fontId="2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xf numFmtId="0" fontId="19" fillId="0" borderId="0" xfId="0" applyFont="1" applyAlignment="1">
      <alignment/>
    </xf>
    <xf numFmtId="0" fontId="0" fillId="0" borderId="0" xfId="0" applyAlignment="1">
      <alignment/>
    </xf>
    <xf numFmtId="0" fontId="15" fillId="0" borderId="0" xfId="0" applyFont="1" applyAlignment="1" quotePrefix="1">
      <alignment horizontal="center"/>
    </xf>
    <xf numFmtId="0" fontId="15"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24" fillId="0" borderId="0" xfId="0" applyFont="1" applyAlignment="1">
      <alignment horizontal="left"/>
    </xf>
    <xf numFmtId="0" fontId="4" fillId="0" borderId="0" xfId="0" applyFont="1" applyAlignment="1">
      <alignment horizontal="left"/>
    </xf>
    <xf numFmtId="0" fontId="15" fillId="0" borderId="0" xfId="0" applyFont="1" applyBorder="1" applyAlignment="1">
      <alignment vertical="center" wrapText="1"/>
    </xf>
    <xf numFmtId="0" fontId="1" fillId="0" borderId="4"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Border="1" applyAlignment="1">
      <alignment horizontal="center" vertical="center"/>
    </xf>
    <xf numFmtId="0" fontId="19" fillId="0" borderId="4" xfId="0" applyFont="1" applyBorder="1" applyAlignment="1">
      <alignment horizontal="center" vertical="center"/>
    </xf>
    <xf numFmtId="0" fontId="15"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Alignment="1">
      <alignment horizontal="center"/>
    </xf>
    <xf numFmtId="0" fontId="15" fillId="0" borderId="31" xfId="0" applyFont="1" applyBorder="1" applyAlignment="1">
      <alignment horizontal="center" vertical="center" wrapText="1"/>
    </xf>
    <xf numFmtId="0" fontId="0" fillId="0" borderId="26"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10" xfId="0" applyBorder="1" applyAlignment="1">
      <alignment wrapText="1"/>
    </xf>
    <xf numFmtId="0" fontId="0" fillId="0" borderId="34" xfId="0" applyBorder="1" applyAlignment="1">
      <alignment wrapText="1"/>
    </xf>
    <xf numFmtId="0" fontId="15" fillId="0" borderId="35" xfId="0" applyFont="1" applyBorder="1" applyAlignment="1">
      <alignment horizontal="center" vertical="center"/>
    </xf>
    <xf numFmtId="0" fontId="15" fillId="0" borderId="17" xfId="0" applyFont="1" applyBorder="1" applyAlignment="1">
      <alignment horizontal="center" vertical="center"/>
    </xf>
    <xf numFmtId="0" fontId="19" fillId="0" borderId="2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6" fillId="0" borderId="0" xfId="0"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1" fillId="0" borderId="0" xfId="0" applyFont="1" applyAlignment="1">
      <alignment horizontal="center" vertical="center"/>
    </xf>
    <xf numFmtId="0" fontId="15"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15" fillId="0" borderId="14" xfId="0" applyFont="1" applyBorder="1" applyAlignment="1">
      <alignment horizontal="center" vertical="top" wrapText="1"/>
    </xf>
    <xf numFmtId="0" fontId="0" fillId="0" borderId="14" xfId="0" applyFont="1" applyBorder="1" applyAlignment="1">
      <alignment horizontal="center" vertical="top" wrapText="1"/>
    </xf>
    <xf numFmtId="0" fontId="0" fillId="0" borderId="38" xfId="0" applyFont="1" applyBorder="1" applyAlignment="1">
      <alignment horizontal="center" vertical="top" wrapText="1"/>
    </xf>
    <xf numFmtId="0" fontId="15" fillId="0" borderId="18" xfId="0" applyFont="1" applyBorder="1" applyAlignment="1">
      <alignment horizontal="center" vertical="center"/>
    </xf>
    <xf numFmtId="0" fontId="0" fillId="0" borderId="28"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1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3" xfId="0" applyFont="1" applyBorder="1" applyAlignment="1">
      <alignment horizontal="center" vertical="center"/>
    </xf>
    <xf numFmtId="0" fontId="15" fillId="0" borderId="39"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0" fillId="0" borderId="41" xfId="0" applyFont="1" applyBorder="1" applyAlignment="1">
      <alignment horizontal="right"/>
    </xf>
    <xf numFmtId="0" fontId="0" fillId="0" borderId="3" xfId="0" applyFont="1" applyBorder="1" applyAlignment="1">
      <alignment horizontal="right"/>
    </xf>
    <xf numFmtId="0" fontId="0" fillId="0" borderId="3" xfId="0" applyFont="1" applyBorder="1" applyAlignment="1">
      <alignment horizontal="left"/>
    </xf>
    <xf numFmtId="0" fontId="0" fillId="0" borderId="27" xfId="0" applyFont="1" applyBorder="1" applyAlignment="1">
      <alignment horizontal="left"/>
    </xf>
    <xf numFmtId="0" fontId="15" fillId="0" borderId="36"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4" xfId="0" applyFont="1" applyBorder="1" applyAlignment="1">
      <alignment horizontal="center" vertical="center" wrapText="1"/>
    </xf>
    <xf numFmtId="0" fontId="15" fillId="0" borderId="28"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5"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15"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15" fillId="0" borderId="3" xfId="0" applyFont="1" applyBorder="1" applyAlignment="1">
      <alignment horizontal="center" vertical="center"/>
    </xf>
    <xf numFmtId="190" fontId="15" fillId="0" borderId="11" xfId="0" applyNumberFormat="1" applyFont="1" applyBorder="1" applyAlignment="1">
      <alignment horizontal="center" vertical="center" wrapText="1"/>
    </xf>
    <xf numFmtId="190" fontId="15" fillId="0" borderId="20"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1" fillId="0" borderId="8" xfId="0" applyFont="1" applyBorder="1" applyAlignment="1">
      <alignment horizontal="center"/>
    </xf>
    <xf numFmtId="0" fontId="15" fillId="0" borderId="26"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Tabelle 2 und 3" xfId="20"/>
    <cellStyle name="Standard_Tabelle1 (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Tausend Stück</a:t>
            </a:r>
          </a:p>
        </c:rich>
      </c:tx>
      <c:layout>
        <c:manualLayout>
          <c:xMode val="factor"/>
          <c:yMode val="factor"/>
          <c:x val="-0.2845"/>
          <c:y val="0.07475"/>
        </c:manualLayout>
      </c:layout>
      <c:spPr>
        <a:noFill/>
        <a:ln>
          <a:noFill/>
        </a:ln>
      </c:spPr>
    </c:title>
    <c:plotArea>
      <c:layout>
        <c:manualLayout>
          <c:xMode val="edge"/>
          <c:yMode val="edge"/>
          <c:x val="0.02875"/>
          <c:y val="0.12725"/>
          <c:w val="0.9425"/>
          <c:h val="0.84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GRAFIKDATEN!$A$3:$A$4</c:f>
              <c:strCache>
                <c:ptCount val="2"/>
                <c:pt idx="0">
                  <c:v>Mai</c:v>
                </c:pt>
                <c:pt idx="1">
                  <c:v>November</c:v>
                </c:pt>
              </c:strCache>
            </c:strRef>
          </c:cat>
          <c:val>
            <c:numRef>
              <c:f>GRAFIKDATEN!$B$3:$B$4</c:f>
              <c:numCache>
                <c:ptCount val="2"/>
                <c:pt idx="0">
                  <c:v>49.661</c:v>
                </c:pt>
                <c:pt idx="1">
                  <c:v>54.792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GRAFIKDATEN!$A$3:$A$4</c:f>
              <c:strCache>
                <c:ptCount val="2"/>
                <c:pt idx="0">
                  <c:v>Mai</c:v>
                </c:pt>
                <c:pt idx="1">
                  <c:v>November</c:v>
                </c:pt>
              </c:strCache>
            </c:strRef>
          </c:cat>
          <c:val>
            <c:numRef>
              <c:f>GRAFIKDATEN!$C$3:$C$4</c:f>
              <c:numCache>
                <c:ptCount val="2"/>
                <c:pt idx="0">
                  <c:v>47.926</c:v>
                </c:pt>
                <c:pt idx="1">
                  <c:v>46.456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GRAFIKDATEN!$A$3:$A$4</c:f>
              <c:strCache>
                <c:ptCount val="2"/>
                <c:pt idx="0">
                  <c:v>Mai</c:v>
                </c:pt>
                <c:pt idx="1">
                  <c:v>November</c:v>
                </c:pt>
              </c:strCache>
            </c:strRef>
          </c:cat>
          <c:val>
            <c:numRef>
              <c:f>GRAFIKDATEN!$D$3:$D$4</c:f>
              <c:numCache>
                <c:ptCount val="2"/>
                <c:pt idx="0">
                  <c:v>68.821</c:v>
                </c:pt>
                <c:pt idx="1">
                  <c:v>70.432</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Ref>
              <c:f>GRAFIKDATEN!$A$3:$A$4</c:f>
              <c:strCache>
                <c:ptCount val="2"/>
                <c:pt idx="0">
                  <c:v>Mai</c:v>
                </c:pt>
                <c:pt idx="1">
                  <c:v>November</c:v>
                </c:pt>
              </c:strCache>
            </c:strRef>
          </c:cat>
          <c:val>
            <c:numRef>
              <c:f>GRAFIKDATEN!$E$3:$E$4</c:f>
              <c:numCache>
                <c:ptCount val="2"/>
                <c:pt idx="0">
                  <c:v>175.574</c:v>
                </c:pt>
                <c:pt idx="1">
                  <c:v>175.515</c:v>
                </c:pt>
              </c:numCache>
            </c:numRef>
          </c:val>
        </c:ser>
        <c:axId val="19031867"/>
        <c:axId val="37069076"/>
      </c:barChart>
      <c:catAx>
        <c:axId val="19031867"/>
        <c:scaling>
          <c:orientation val="minMax"/>
        </c:scaling>
        <c:axPos val="b"/>
        <c:majorGridlines/>
        <c:delete val="0"/>
        <c:numFmt formatCode="General" sourceLinked="1"/>
        <c:majorTickMark val="none"/>
        <c:minorTickMark val="none"/>
        <c:tickLblPos val="nextTo"/>
        <c:txPr>
          <a:bodyPr/>
          <a:lstStyle/>
          <a:p>
            <a:pPr>
              <a:defRPr lang="en-US" cap="none" sz="900" b="0" i="0" u="none" baseline="0"/>
            </a:pPr>
          </a:p>
        </c:txPr>
        <c:crossAx val="37069076"/>
        <c:crosses val="autoZero"/>
        <c:auto val="1"/>
        <c:lblOffset val="100"/>
        <c:noMultiLvlLbl val="0"/>
      </c:catAx>
      <c:valAx>
        <c:axId val="37069076"/>
        <c:scaling>
          <c:orientation val="minMax"/>
          <c:max val="250"/>
        </c:scaling>
        <c:axPos val="l"/>
        <c:majorGridlines>
          <c:spPr>
            <a:ln w="3175">
              <a:solidFill/>
              <a:prstDash val="sysDot"/>
            </a:ln>
          </c:spPr>
        </c:majorGridlines>
        <c:delete val="0"/>
        <c:numFmt formatCode="General" sourceLinked="1"/>
        <c:majorTickMark val="none"/>
        <c:minorTickMark val="none"/>
        <c:tickLblPos val="low"/>
        <c:txPr>
          <a:bodyPr/>
          <a:lstStyle/>
          <a:p>
            <a:pPr>
              <a:defRPr lang="en-US" cap="none" sz="900" b="0" i="0" u="none" baseline="0"/>
            </a:pPr>
          </a:p>
        </c:txPr>
        <c:crossAx val="19031867"/>
        <c:crossesAt val="1"/>
        <c:crossBetween val="between"/>
        <c:dispUnits/>
        <c:majorUnit val="5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Tausend Stück</a:t>
            </a:r>
          </a:p>
        </c:rich>
      </c:tx>
      <c:layout>
        <c:manualLayout>
          <c:xMode val="factor"/>
          <c:yMode val="factor"/>
          <c:x val="-0.2815"/>
          <c:y val="0.06975"/>
        </c:manualLayout>
      </c:layout>
      <c:spPr>
        <a:noFill/>
        <a:ln>
          <a:noFill/>
        </a:ln>
      </c:spPr>
    </c:title>
    <c:plotArea>
      <c:layout>
        <c:manualLayout>
          <c:xMode val="edge"/>
          <c:yMode val="edge"/>
          <c:x val="0.02875"/>
          <c:y val="0.12825"/>
          <c:w val="0.9425"/>
          <c:h val="0.844"/>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GRAFIKDATEN!$A$6:$A$7</c:f>
              <c:strCache>
                <c:ptCount val="2"/>
                <c:pt idx="0">
                  <c:v>Mai</c:v>
                </c:pt>
                <c:pt idx="1">
                  <c:v>November</c:v>
                </c:pt>
              </c:strCache>
            </c:strRef>
          </c:cat>
          <c:val>
            <c:numRef>
              <c:f>GRAFIKDATEN!$B$6:$B$7</c:f>
              <c:numCache>
                <c:ptCount val="2"/>
                <c:pt idx="0">
                  <c:v>250.846</c:v>
                </c:pt>
                <c:pt idx="1">
                  <c:v>261.473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GRAFIKDATEN!$A$6:$A$7</c:f>
              <c:strCache>
                <c:ptCount val="2"/>
                <c:pt idx="0">
                  <c:v>Mai</c:v>
                </c:pt>
                <c:pt idx="1">
                  <c:v>November</c:v>
                </c:pt>
              </c:strCache>
            </c:strRef>
          </c:cat>
          <c:val>
            <c:numRef>
              <c:f>GRAFIKDATEN!$C$6:$C$7</c:f>
              <c:numCache>
                <c:ptCount val="2"/>
                <c:pt idx="0">
                  <c:v>189.407</c:v>
                </c:pt>
                <c:pt idx="1">
                  <c:v>175.793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GRAFIKDATEN!$A$6:$A$7</c:f>
              <c:strCache>
                <c:ptCount val="2"/>
                <c:pt idx="0">
                  <c:v>Mai</c:v>
                </c:pt>
                <c:pt idx="1">
                  <c:v>November</c:v>
                </c:pt>
              </c:strCache>
            </c:strRef>
          </c:cat>
          <c:val>
            <c:numRef>
              <c:f>GRAFIKDATEN!$D$6:$D$7</c:f>
              <c:numCache>
                <c:ptCount val="2"/>
                <c:pt idx="0">
                  <c:v>234.9</c:v>
                </c:pt>
                <c:pt idx="1">
                  <c:v>249.88</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GRAFIKDATEN!$A$6:$A$7</c:f>
              <c:strCache>
                <c:ptCount val="2"/>
                <c:pt idx="0">
                  <c:v>Mai</c:v>
                </c:pt>
                <c:pt idx="1">
                  <c:v>November</c:v>
                </c:pt>
              </c:strCache>
            </c:strRef>
          </c:cat>
          <c:val>
            <c:numRef>
              <c:f>GRAFIKDATEN!$E$6:$E$7</c:f>
              <c:numCache>
                <c:ptCount val="2"/>
                <c:pt idx="0">
                  <c:v>89.85</c:v>
                </c:pt>
                <c:pt idx="1">
                  <c:v>86.814</c:v>
                </c:pt>
              </c:numCache>
            </c:numRef>
          </c:val>
        </c:ser>
        <c:axId val="65186229"/>
        <c:axId val="49805150"/>
      </c:barChart>
      <c:catAx>
        <c:axId val="65186229"/>
        <c:scaling>
          <c:orientation val="minMax"/>
        </c:scaling>
        <c:axPos val="b"/>
        <c:majorGridlines/>
        <c:delete val="0"/>
        <c:numFmt formatCode="General" sourceLinked="1"/>
        <c:majorTickMark val="none"/>
        <c:minorTickMark val="none"/>
        <c:tickLblPos val="low"/>
        <c:txPr>
          <a:bodyPr/>
          <a:lstStyle/>
          <a:p>
            <a:pPr>
              <a:defRPr lang="en-US" cap="none" sz="900" b="0" i="0" u="none" baseline="0">
                <a:latin typeface="Arial"/>
                <a:ea typeface="Arial"/>
                <a:cs typeface="Arial"/>
              </a:defRPr>
            </a:pPr>
          </a:p>
        </c:txPr>
        <c:crossAx val="49805150"/>
        <c:crosses val="autoZero"/>
        <c:auto val="1"/>
        <c:lblOffset val="100"/>
        <c:noMultiLvlLbl val="0"/>
      </c:catAx>
      <c:valAx>
        <c:axId val="49805150"/>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518622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825"/>
          <c:y val="0.07525"/>
        </c:manualLayout>
      </c:layout>
      <c:spPr>
        <a:noFill/>
        <a:ln>
          <a:noFill/>
        </a:ln>
      </c:spPr>
    </c:title>
    <c:plotArea>
      <c:layout>
        <c:manualLayout>
          <c:xMode val="edge"/>
          <c:yMode val="edge"/>
          <c:x val="0.025"/>
          <c:y val="0.14125"/>
          <c:w val="0.95775"/>
          <c:h val="0.82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GRAFIKDATEN!$B$10:$B$15</c:f>
              <c:numCache>
                <c:ptCount val="6"/>
                <c:pt idx="0">
                  <c:v>22.779555478682</c:v>
                </c:pt>
                <c:pt idx="1">
                  <c:v>22.055948324932558</c:v>
                </c:pt>
                <c:pt idx="2">
                  <c:v>14.021249750063774</c:v>
                </c:pt>
                <c:pt idx="3">
                  <c:v>21.0599365059107</c:v>
                </c:pt>
                <c:pt idx="4">
                  <c:v>8.487414154970807</c:v>
                </c:pt>
                <c:pt idx="5">
                  <c:v>6.104990850230394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3"/>
            <c:invertIfNegative val="0"/>
            <c:spPr>
              <a:solidFill>
                <a:srgbClr val="FFC8C8"/>
              </a:solidFill>
            </c:spPr>
          </c:dPt>
          <c:cat>
            <c:strRef>
              <c:f>GRAFIKDATEN!$A$10:$A$15</c:f>
              <c:strCache>
                <c:ptCount val="6"/>
                <c:pt idx="0">
                  <c:v>Januar</c:v>
                </c:pt>
                <c:pt idx="1">
                  <c:v>Februar</c:v>
                </c:pt>
                <c:pt idx="2">
                  <c:v>März</c:v>
                </c:pt>
                <c:pt idx="3">
                  <c:v>April</c:v>
                </c:pt>
                <c:pt idx="4">
                  <c:v>Mai</c:v>
                </c:pt>
                <c:pt idx="5">
                  <c:v>Juni</c:v>
                </c:pt>
              </c:strCache>
            </c:strRef>
          </c:cat>
          <c:val>
            <c:numRef>
              <c:f>GRAFIKDATEN!$C$10:$C$15</c:f>
              <c:numCache>
                <c:ptCount val="6"/>
                <c:pt idx="0">
                  <c:v>9.214040442579162</c:v>
                </c:pt>
                <c:pt idx="1">
                  <c:v>10.630081300813004</c:v>
                </c:pt>
                <c:pt idx="2">
                  <c:v>-1.077199281867152</c:v>
                </c:pt>
                <c:pt idx="3">
                  <c:v>14.163686928883592</c:v>
                </c:pt>
                <c:pt idx="4">
                  <c:v>10.056074766355152</c:v>
                </c:pt>
                <c:pt idx="5">
                  <c:v>8.14516129032259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GRAFIKDATEN!$D$10:$D$15</c:f>
              <c:numCache>
                <c:ptCount val="6"/>
                <c:pt idx="0">
                  <c:v>23.592601766988693</c:v>
                </c:pt>
                <c:pt idx="1">
                  <c:v>22.66526031850327</c:v>
                </c:pt>
                <c:pt idx="2">
                  <c:v>14.484435727261541</c:v>
                </c:pt>
                <c:pt idx="3">
                  <c:v>22.033427122470655</c:v>
                </c:pt>
                <c:pt idx="4">
                  <c:v>8.437357766950441</c:v>
                </c:pt>
                <c:pt idx="5">
                  <c:v>6.119978238715177</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GRAFIKDATEN!$E$10:$E$15</c:f>
              <c:numCache>
                <c:ptCount val="6"/>
                <c:pt idx="0">
                  <c:v>-12.519809825673534</c:v>
                </c:pt>
                <c:pt idx="1">
                  <c:v>9.069212410501208</c:v>
                </c:pt>
                <c:pt idx="2">
                  <c:v>61.6</c:v>
                </c:pt>
                <c:pt idx="3">
                  <c:v>-22.704081632653057</c:v>
                </c:pt>
                <c:pt idx="4">
                  <c:v>-4.827586206896555</c:v>
                </c:pt>
                <c:pt idx="5">
                  <c:v>-6.818181818181827</c:v>
                </c:pt>
              </c:numCache>
            </c:numRef>
          </c:val>
        </c:ser>
        <c:axId val="45593167"/>
        <c:axId val="7685320"/>
      </c:barChart>
      <c:catAx>
        <c:axId val="4559316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7685320"/>
        <c:crosses val="autoZero"/>
        <c:auto val="1"/>
        <c:lblOffset val="100"/>
        <c:noMultiLvlLbl val="0"/>
      </c:catAx>
      <c:valAx>
        <c:axId val="7685320"/>
        <c:scaling>
          <c:orientation val="minMax"/>
          <c:max val="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45593167"/>
        <c:crossesAt val="1"/>
        <c:crossBetween val="between"/>
        <c:dispUnits/>
        <c:majorUnit val="2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975"/>
          <c:y val="0.064"/>
        </c:manualLayout>
      </c:layout>
      <c:spPr>
        <a:noFill/>
        <a:ln>
          <a:noFill/>
        </a:ln>
      </c:spPr>
    </c:title>
    <c:plotArea>
      <c:layout>
        <c:manualLayout>
          <c:xMode val="edge"/>
          <c:yMode val="edge"/>
          <c:x val="0.0215"/>
          <c:y val="0.12775"/>
          <c:w val="0.957"/>
          <c:h val="0.7702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GRAFIKDATEN!$B$18:$B$23</c:f>
              <c:numCache>
                <c:ptCount val="6"/>
                <c:pt idx="0">
                  <c:v>6.332407797758364</c:v>
                </c:pt>
                <c:pt idx="1">
                  <c:v>4.281021078621421</c:v>
                </c:pt>
                <c:pt idx="2">
                  <c:v>-0.16416825900907384</c:v>
                </c:pt>
                <c:pt idx="3">
                  <c:v>6.049383521004614</c:v>
                </c:pt>
                <c:pt idx="4">
                  <c:v>1.8431092036242234</c:v>
                </c:pt>
                <c:pt idx="5">
                  <c:v>-3.31622686488096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GRAFIKDATEN!$C$18:$C$23</c:f>
              <c:numCache>
                <c:ptCount val="6"/>
                <c:pt idx="0">
                  <c:v>33.64161849710982</c:v>
                </c:pt>
                <c:pt idx="1">
                  <c:v>14.905906465436928</c:v>
                </c:pt>
                <c:pt idx="2">
                  <c:v>-2.0224337185588013</c:v>
                </c:pt>
                <c:pt idx="3">
                  <c:v>2.605976372480896</c:v>
                </c:pt>
                <c:pt idx="4">
                  <c:v>-4.852521408182682</c:v>
                </c:pt>
                <c:pt idx="5">
                  <c:v>-6.334675942878064</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GRAFIKDATEN!$D$18:$D$23</c:f>
              <c:numCache>
                <c:ptCount val="6"/>
                <c:pt idx="0">
                  <c:v>5.411591104151299</c:v>
                </c:pt>
                <c:pt idx="1">
                  <c:v>3.879313398366378</c:v>
                </c:pt>
                <c:pt idx="2">
                  <c:v>-0.06828918003702711</c:v>
                </c:pt>
                <c:pt idx="3">
                  <c:v>6.040574890453243</c:v>
                </c:pt>
                <c:pt idx="4">
                  <c:v>2.2673579830026824</c:v>
                </c:pt>
                <c:pt idx="5">
                  <c:v>-3.1889586295384476</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GRAFIKDATEN!$E$18:$E$23</c:f>
              <c:numCache>
                <c:ptCount val="6"/>
                <c:pt idx="0">
                  <c:v>21.2</c:v>
                </c:pt>
                <c:pt idx="1">
                  <c:v>0.30674846625767316</c:v>
                </c:pt>
                <c:pt idx="2">
                  <c:v>4.5356371490280765</c:v>
                </c:pt>
                <c:pt idx="3">
                  <c:v>54.25709515859768</c:v>
                </c:pt>
                <c:pt idx="4">
                  <c:v>-9.789702683103698</c:v>
                </c:pt>
                <c:pt idx="5">
                  <c:v>-4.734299516908209</c:v>
                </c:pt>
              </c:numCache>
            </c:numRef>
          </c:val>
        </c:ser>
        <c:axId val="2059017"/>
        <c:axId val="18531154"/>
      </c:barChart>
      <c:catAx>
        <c:axId val="205901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18531154"/>
        <c:crosses val="autoZero"/>
        <c:auto val="1"/>
        <c:lblOffset val="100"/>
        <c:noMultiLvlLbl val="0"/>
      </c:catAx>
      <c:valAx>
        <c:axId val="18531154"/>
        <c:scaling>
          <c:orientation val="minMax"/>
          <c:max val="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205901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6"/>
          <c:y val="0.08"/>
        </c:manualLayout>
      </c:layout>
      <c:spPr>
        <a:noFill/>
        <a:ln>
          <a:noFill/>
        </a:ln>
      </c:spPr>
    </c:title>
    <c:plotArea>
      <c:layout>
        <c:manualLayout>
          <c:xMode val="edge"/>
          <c:yMode val="edge"/>
          <c:x val="0.02125"/>
          <c:y val="0.1385"/>
          <c:w val="0.95725"/>
          <c:h val="0.830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GRAFIKDATEN!$B$26:$B$31</c:f>
              <c:numCache>
                <c:ptCount val="6"/>
                <c:pt idx="0">
                  <c:v>0.7071188449104113</c:v>
                </c:pt>
                <c:pt idx="1">
                  <c:v>1.479239733001478</c:v>
                </c:pt>
                <c:pt idx="2">
                  <c:v>1.4515332294714511</c:v>
                </c:pt>
                <c:pt idx="3">
                  <c:v>0.30718215001799365</c:v>
                </c:pt>
                <c:pt idx="4">
                  <c:v>-1.4725042405172246</c:v>
                </c:pt>
                <c:pt idx="5">
                  <c:v>-1.648703310207111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2"/>
            <c:invertIfNegative val="0"/>
            <c:spPr>
              <a:solidFill>
                <a:srgbClr val="FFC8C8"/>
              </a:solidFill>
            </c:spPr>
          </c:dPt>
          <c:dPt>
            <c:idx val="3"/>
            <c:invertIfNegative val="0"/>
            <c:spPr>
              <a:solidFill>
                <a:srgbClr val="FFC8C8"/>
              </a:solidFill>
            </c:spPr>
          </c:dPt>
          <c:dPt>
            <c:idx val="4"/>
            <c:invertIfNegative val="0"/>
            <c:spPr>
              <a:solidFill>
                <a:srgbClr val="FFC8C8"/>
              </a:solidFill>
            </c:spPr>
          </c:dPt>
          <c:dPt>
            <c:idx val="5"/>
            <c:invertIfNegative val="0"/>
            <c:spPr>
              <a:solidFill>
                <a:srgbClr val="FFC8C8"/>
              </a:solidFill>
            </c:spPr>
          </c:dPt>
          <c:cat>
            <c:strRef>
              <c:f>GRAFIKDATEN!$A$26:$A$31</c:f>
              <c:strCache>
                <c:ptCount val="6"/>
                <c:pt idx="0">
                  <c:v>Januar</c:v>
                </c:pt>
                <c:pt idx="1">
                  <c:v>Februar</c:v>
                </c:pt>
                <c:pt idx="2">
                  <c:v>März</c:v>
                </c:pt>
                <c:pt idx="3">
                  <c:v>April</c:v>
                </c:pt>
                <c:pt idx="4">
                  <c:v>Mai</c:v>
                </c:pt>
                <c:pt idx="5">
                  <c:v>Juni</c:v>
                </c:pt>
              </c:strCache>
            </c:strRef>
          </c:cat>
          <c:val>
            <c:numRef>
              <c:f>GRAFIKDATEN!$C$26:$C$31</c:f>
              <c:numCache>
                <c:ptCount val="6"/>
                <c:pt idx="0">
                  <c:v>-2.776678864602914</c:v>
                </c:pt>
                <c:pt idx="1">
                  <c:v>-2.3724503597900792</c:v>
                </c:pt>
                <c:pt idx="2">
                  <c:v>-2.5726880736154953</c:v>
                </c:pt>
                <c:pt idx="3">
                  <c:v>-5.835601262011991</c:v>
                </c:pt>
                <c:pt idx="4">
                  <c:v>-8.013174866408704</c:v>
                </c:pt>
                <c:pt idx="5">
                  <c:v>-8.101423872067613</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GRAFIKDATEN!$D$26:$D$31</c:f>
              <c:numCache>
                <c:ptCount val="6"/>
                <c:pt idx="0">
                  <c:v>4.495227853206089</c:v>
                </c:pt>
                <c:pt idx="1">
                  <c:v>5.698453150002962</c:v>
                </c:pt>
                <c:pt idx="2">
                  <c:v>5.913777445376354</c:v>
                </c:pt>
                <c:pt idx="3">
                  <c:v>7.336769285891464</c:v>
                </c:pt>
                <c:pt idx="4">
                  <c:v>6.009013520280433</c:v>
                </c:pt>
                <c:pt idx="5">
                  <c:v>5.718985606579835</c:v>
                </c:pt>
              </c:numCache>
            </c:numRef>
          </c:val>
        </c:ser>
        <c:axId val="32562659"/>
        <c:axId val="24628476"/>
      </c:barChart>
      <c:catAx>
        <c:axId val="3256265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24628476"/>
        <c:crosses val="autoZero"/>
        <c:auto val="1"/>
        <c:lblOffset val="100"/>
        <c:noMultiLvlLbl val="0"/>
      </c:catAx>
      <c:valAx>
        <c:axId val="24628476"/>
        <c:scaling>
          <c:orientation val="minMax"/>
          <c:max val="10"/>
          <c:min val="-10"/>
        </c:scaling>
        <c:axPos val="l"/>
        <c:majorGridlines>
          <c:spPr>
            <a:ln w="3175">
              <a:solidFill/>
              <a:prstDash val="sysDot"/>
            </a:ln>
          </c:spPr>
        </c:majorGridlines>
        <c:delete val="0"/>
        <c:numFmt formatCode="0" sourceLinked="0"/>
        <c:majorTickMark val="none"/>
        <c:minorTickMark val="none"/>
        <c:tickLblPos val="nextTo"/>
        <c:spPr>
          <a:ln w="12700">
            <a:solidFill/>
          </a:ln>
        </c:spPr>
        <c:txPr>
          <a:bodyPr/>
          <a:lstStyle/>
          <a:p>
            <a:pPr>
              <a:defRPr lang="en-US" cap="none" sz="900" b="0" i="0" u="none" baseline="0">
                <a:latin typeface="Arial"/>
                <a:ea typeface="Arial"/>
                <a:cs typeface="Arial"/>
              </a:defRPr>
            </a:pPr>
          </a:p>
        </c:txPr>
        <c:crossAx val="3256265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45"/>
          <c:y val="0.06875"/>
        </c:manualLayout>
      </c:layout>
      <c:spPr>
        <a:noFill/>
        <a:ln>
          <a:noFill/>
        </a:ln>
      </c:spPr>
    </c:title>
    <c:plotArea>
      <c:layout>
        <c:manualLayout>
          <c:xMode val="edge"/>
          <c:yMode val="edge"/>
          <c:x val="0.02125"/>
          <c:y val="0.13525"/>
          <c:w val="0.9575"/>
          <c:h val="0.83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GRAFIKDATEN!$B$34:$B$39</c:f>
              <c:numCache>
                <c:ptCount val="6"/>
                <c:pt idx="0">
                  <c:v>-0.4923801326515189</c:v>
                </c:pt>
                <c:pt idx="1">
                  <c:v>-1.0097899585562686</c:v>
                </c:pt>
                <c:pt idx="2">
                  <c:v>-0.3101389477135825</c:v>
                </c:pt>
                <c:pt idx="3">
                  <c:v>0.02014910336490061</c:v>
                </c:pt>
                <c:pt idx="4">
                  <c:v>0.46888082612335324</c:v>
                </c:pt>
                <c:pt idx="5">
                  <c:v>0.7562283440707205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GRAFIKDATEN!$A$34:$A$39</c:f>
              <c:strCache>
                <c:ptCount val="6"/>
                <c:pt idx="0">
                  <c:v>Juli</c:v>
                </c:pt>
                <c:pt idx="1">
                  <c:v>August</c:v>
                </c:pt>
                <c:pt idx="2">
                  <c:v>September</c:v>
                </c:pt>
                <c:pt idx="3">
                  <c:v>Oktober</c:v>
                </c:pt>
                <c:pt idx="4">
                  <c:v>November</c:v>
                </c:pt>
                <c:pt idx="5">
                  <c:v>Dezember</c:v>
                </c:pt>
              </c:strCache>
            </c:strRef>
          </c:cat>
          <c:val>
            <c:numRef>
              <c:f>GRAFIKDATEN!$C$34:$C$39</c:f>
              <c:numCache>
                <c:ptCount val="6"/>
                <c:pt idx="0">
                  <c:v>-7.055614846436626</c:v>
                </c:pt>
                <c:pt idx="1">
                  <c:v>-8.254349130173964</c:v>
                </c:pt>
                <c:pt idx="2">
                  <c:v>-7.091612903225808</c:v>
                </c:pt>
                <c:pt idx="3">
                  <c:v>-5.625864630834656</c:v>
                </c:pt>
                <c:pt idx="4">
                  <c:v>-4.598038953752436</c:v>
                </c:pt>
                <c:pt idx="5">
                  <c:v>-4.559186345098425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GRAFIKDATEN!$D$34:$D$39</c:f>
              <c:numCache>
                <c:ptCount val="6"/>
                <c:pt idx="0">
                  <c:v>7.019734520481009</c:v>
                </c:pt>
                <c:pt idx="1">
                  <c:v>7.319158324370534</c:v>
                </c:pt>
                <c:pt idx="2">
                  <c:v>7.319339198095392</c:v>
                </c:pt>
                <c:pt idx="3">
                  <c:v>6.243822541018318</c:v>
                </c:pt>
                <c:pt idx="4">
                  <c:v>6.009172971867599</c:v>
                </c:pt>
                <c:pt idx="5">
                  <c:v>6.59185760482022</c:v>
                </c:pt>
              </c:numCache>
            </c:numRef>
          </c:val>
        </c:ser>
        <c:axId val="20329693"/>
        <c:axId val="48749510"/>
      </c:barChart>
      <c:catAx>
        <c:axId val="2032969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48749510"/>
        <c:crosses val="autoZero"/>
        <c:auto val="1"/>
        <c:lblOffset val="100"/>
        <c:noMultiLvlLbl val="0"/>
      </c:catAx>
      <c:valAx>
        <c:axId val="48749510"/>
        <c:scaling>
          <c:orientation val="minMax"/>
          <c:max val="10"/>
          <c:min val="-1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latin typeface="Arial"/>
                <a:ea typeface="Arial"/>
                <a:cs typeface="Arial"/>
              </a:defRPr>
            </a:pPr>
          </a:p>
        </c:txPr>
        <c:crossAx val="2032969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5925"/>
          <c:y val="0.07"/>
        </c:manualLayout>
      </c:layout>
      <c:spPr>
        <a:noFill/>
        <a:ln>
          <a:noFill/>
        </a:ln>
      </c:spPr>
    </c:title>
    <c:plotArea>
      <c:layout>
        <c:manualLayout>
          <c:xMode val="edge"/>
          <c:yMode val="edge"/>
          <c:x val="0.0215"/>
          <c:y val="0.13725"/>
          <c:w val="0.957"/>
          <c:h val="0.8322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GRAFIKDATEN!$B$42:$B$47</c:f>
              <c:numCache>
                <c:ptCount val="6"/>
                <c:pt idx="0">
                  <c:v>-3.441771708586913</c:v>
                </c:pt>
                <c:pt idx="1">
                  <c:v>-8.050313387278024</c:v>
                </c:pt>
                <c:pt idx="2">
                  <c:v>2.4847542720637392</c:v>
                </c:pt>
                <c:pt idx="3">
                  <c:v>3.159041623940368</c:v>
                </c:pt>
                <c:pt idx="4">
                  <c:v>5.382742398084275</c:v>
                </c:pt>
                <c:pt idx="5">
                  <c:v>5.387465385867003</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GRAFIKDATEN!$C$42:$C$47</c:f>
              <c:numCache>
                <c:ptCount val="6"/>
                <c:pt idx="0">
                  <c:v>0.40485829959516195</c:v>
                </c:pt>
                <c:pt idx="1">
                  <c:v>-2.192982456140342</c:v>
                </c:pt>
                <c:pt idx="2">
                  <c:v>2.702702702702723</c:v>
                </c:pt>
                <c:pt idx="3">
                  <c:v>-1.1538461538461604</c:v>
                </c:pt>
                <c:pt idx="4">
                  <c:v>1.5151515151515156</c:v>
                </c:pt>
                <c:pt idx="5">
                  <c:v>7.8838174273858925</c:v>
                </c:pt>
              </c:numCache>
            </c:numRef>
          </c:val>
        </c:ser>
        <c:axId val="36092407"/>
        <c:axId val="56396208"/>
      </c:barChart>
      <c:catAx>
        <c:axId val="3609240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56396208"/>
        <c:crosses val="autoZero"/>
        <c:auto val="1"/>
        <c:lblOffset val="100"/>
        <c:noMultiLvlLbl val="0"/>
      </c:catAx>
      <c:valAx>
        <c:axId val="56396208"/>
        <c:scaling>
          <c:orientation val="minMax"/>
          <c:max val="12"/>
          <c:min val="-12"/>
        </c:scaling>
        <c:axPos val="l"/>
        <c:majorGridlines>
          <c:spPr>
            <a:ln w="3175">
              <a:solidFill/>
              <a:prstDash val="sysDot"/>
            </a:ln>
          </c:spPr>
        </c:majorGridlines>
        <c:delete val="0"/>
        <c:numFmt formatCode="0_D" sourceLinked="0"/>
        <c:majorTickMark val="none"/>
        <c:minorTickMark val="none"/>
        <c:tickLblPos val="nextTo"/>
        <c:spPr>
          <a:ln w="3175">
            <a:noFill/>
          </a:ln>
        </c:spPr>
        <c:txPr>
          <a:bodyPr/>
          <a:lstStyle/>
          <a:p>
            <a:pPr>
              <a:defRPr lang="en-US" cap="none" sz="900" b="0" i="0" u="none" baseline="0">
                <a:latin typeface="Arial"/>
                <a:ea typeface="Arial"/>
                <a:cs typeface="Arial"/>
              </a:defRPr>
            </a:pPr>
          </a:p>
        </c:txPr>
        <c:crossAx val="36092407"/>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8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605"/>
          <c:y val="0.075"/>
        </c:manualLayout>
      </c:layout>
      <c:spPr>
        <a:noFill/>
        <a:ln>
          <a:noFill/>
        </a:ln>
      </c:spPr>
    </c:title>
    <c:plotArea>
      <c:layout>
        <c:manualLayout>
          <c:xMode val="edge"/>
          <c:yMode val="edge"/>
          <c:x val="0.0215"/>
          <c:y val="0.13525"/>
          <c:w val="0.957"/>
          <c:h val="0.8347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C8C8"/>
              </a:solidFill>
            </c:spPr>
          </c:dPt>
          <c:cat>
            <c:strRef>
              <c:f>GRAFIKDATEN!$A$50:$A$55</c:f>
              <c:strCache>
                <c:ptCount val="6"/>
                <c:pt idx="0">
                  <c:v>Juli</c:v>
                </c:pt>
                <c:pt idx="1">
                  <c:v>August</c:v>
                </c:pt>
                <c:pt idx="2">
                  <c:v>September</c:v>
                </c:pt>
                <c:pt idx="3">
                  <c:v>Oktober</c:v>
                </c:pt>
                <c:pt idx="4">
                  <c:v>November</c:v>
                </c:pt>
                <c:pt idx="5">
                  <c:v>Dezember</c:v>
                </c:pt>
              </c:strCache>
            </c:strRef>
          </c:cat>
          <c:val>
            <c:numRef>
              <c:f>GRAFIKDATEN!$B$50:$B$55</c:f>
              <c:numCache>
                <c:ptCount val="6"/>
                <c:pt idx="0">
                  <c:v>-1.8107720641148006</c:v>
                </c:pt>
                <c:pt idx="1">
                  <c:v>-1.1616411838917884</c:v>
                </c:pt>
                <c:pt idx="2">
                  <c:v>3.1047149852390987</c:v>
                </c:pt>
                <c:pt idx="3">
                  <c:v>3.6429494547253825</c:v>
                </c:pt>
                <c:pt idx="4">
                  <c:v>-5.073360285737451</c:v>
                </c:pt>
                <c:pt idx="5">
                  <c:v>2.5943683597260616</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GRAFIKDATEN!$A$50:$A$55</c:f>
              <c:strCache>
                <c:ptCount val="6"/>
                <c:pt idx="0">
                  <c:v>Juli</c:v>
                </c:pt>
                <c:pt idx="1">
                  <c:v>August</c:v>
                </c:pt>
                <c:pt idx="2">
                  <c:v>September</c:v>
                </c:pt>
                <c:pt idx="3">
                  <c:v>Oktober</c:v>
                </c:pt>
                <c:pt idx="4">
                  <c:v>November</c:v>
                </c:pt>
                <c:pt idx="5">
                  <c:v>Dezember</c:v>
                </c:pt>
              </c:strCache>
            </c:strRef>
          </c:cat>
          <c:val>
            <c:numRef>
              <c:f>GRAFIKDATEN!$C$50:$C$55</c:f>
              <c:numCache>
                <c:ptCount val="6"/>
                <c:pt idx="0">
                  <c:v>0</c:v>
                </c:pt>
                <c:pt idx="1">
                  <c:v>-2.2988505747126453</c:v>
                </c:pt>
                <c:pt idx="2">
                  <c:v>-0.39525691699606114</c:v>
                </c:pt>
                <c:pt idx="3">
                  <c:v>0.7874015748031695</c:v>
                </c:pt>
                <c:pt idx="4">
                  <c:v>-3.5856573705179358</c:v>
                </c:pt>
                <c:pt idx="5">
                  <c:v>1.968503937007867</c:v>
                </c:pt>
              </c:numCache>
            </c:numRef>
          </c:val>
        </c:ser>
        <c:axId val="37803825"/>
        <c:axId val="4690106"/>
      </c:barChart>
      <c:catAx>
        <c:axId val="3780382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4690106"/>
        <c:crosses val="autoZero"/>
        <c:auto val="1"/>
        <c:lblOffset val="100"/>
        <c:noMultiLvlLbl val="0"/>
      </c:catAx>
      <c:valAx>
        <c:axId val="4690106"/>
        <c:scaling>
          <c:orientation val="minMax"/>
          <c:max val="12"/>
          <c:min val="-12"/>
        </c:scaling>
        <c:axPos val="l"/>
        <c:majorGridlines>
          <c:spPr>
            <a:ln w="3175">
              <a:solidFill/>
              <a:prstDash val="sysDot"/>
            </a:ln>
          </c:spPr>
        </c:majorGridlines>
        <c:delete val="0"/>
        <c:numFmt formatCode="0_D" sourceLinked="0"/>
        <c:majorTickMark val="none"/>
        <c:minorTickMark val="none"/>
        <c:tickLblPos val="low"/>
        <c:txPr>
          <a:bodyPr/>
          <a:lstStyle/>
          <a:p>
            <a:pPr>
              <a:defRPr lang="en-US" cap="none" sz="900" b="0" i="0" u="none" baseline="0">
                <a:latin typeface="Arial"/>
                <a:ea typeface="Arial"/>
                <a:cs typeface="Arial"/>
              </a:defRPr>
            </a:pPr>
          </a:p>
        </c:txPr>
        <c:crossAx val="37803825"/>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123825</xdr:rowOff>
    </xdr:from>
    <xdr:to>
      <xdr:col>0</xdr:col>
      <xdr:colOff>466725</xdr:colOff>
      <xdr:row>58</xdr:row>
      <xdr:rowOff>123825</xdr:rowOff>
    </xdr:to>
    <xdr:sp>
      <xdr:nvSpPr>
        <xdr:cNvPr id="1" name="Line 1"/>
        <xdr:cNvSpPr>
          <a:spLocks/>
        </xdr:cNvSpPr>
      </xdr:nvSpPr>
      <xdr:spPr>
        <a:xfrm>
          <a:off x="19050" y="9667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5</xdr:row>
      <xdr:rowOff>114300</xdr:rowOff>
    </xdr:from>
    <xdr:to>
      <xdr:col>1</xdr:col>
      <xdr:colOff>809625</xdr:colOff>
      <xdr:row>5</xdr:row>
      <xdr:rowOff>114300</xdr:rowOff>
    </xdr:to>
    <xdr:sp>
      <xdr:nvSpPr>
        <xdr:cNvPr id="1" name="Line 21"/>
        <xdr:cNvSpPr>
          <a:spLocks/>
        </xdr:cNvSpPr>
      </xdr:nvSpPr>
      <xdr:spPr>
        <a:xfrm>
          <a:off x="942975" y="9239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133350</xdr:rowOff>
    </xdr:from>
    <xdr:to>
      <xdr:col>1</xdr:col>
      <xdr:colOff>142875</xdr:colOff>
      <xdr:row>39</xdr:row>
      <xdr:rowOff>133350</xdr:rowOff>
    </xdr:to>
    <xdr:sp>
      <xdr:nvSpPr>
        <xdr:cNvPr id="2" name="Line 22"/>
        <xdr:cNvSpPr>
          <a:spLocks/>
        </xdr:cNvSpPr>
      </xdr:nvSpPr>
      <xdr:spPr>
        <a:xfrm>
          <a:off x="9525" y="87820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152400</xdr:rowOff>
    </xdr:from>
    <xdr:to>
      <xdr:col>44</xdr:col>
      <xdr:colOff>85725</xdr:colOff>
      <xdr:row>27</xdr:row>
      <xdr:rowOff>123825</xdr:rowOff>
    </xdr:to>
    <xdr:graphicFrame>
      <xdr:nvGraphicFramePr>
        <xdr:cNvPr id="1" name="Chart 1"/>
        <xdr:cNvGraphicFramePr/>
      </xdr:nvGraphicFramePr>
      <xdr:xfrm>
        <a:off x="600075" y="1562100"/>
        <a:ext cx="4514850" cy="32099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31</xdr:row>
      <xdr:rowOff>28575</xdr:rowOff>
    </xdr:from>
    <xdr:to>
      <xdr:col>44</xdr:col>
      <xdr:colOff>85725</xdr:colOff>
      <xdr:row>51</xdr:row>
      <xdr:rowOff>47625</xdr:rowOff>
    </xdr:to>
    <xdr:graphicFrame>
      <xdr:nvGraphicFramePr>
        <xdr:cNvPr id="2" name="Chart 2"/>
        <xdr:cNvGraphicFramePr/>
      </xdr:nvGraphicFramePr>
      <xdr:xfrm>
        <a:off x="590550" y="5324475"/>
        <a:ext cx="4524375" cy="32575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52</xdr:row>
      <xdr:rowOff>9525</xdr:rowOff>
    </xdr:from>
    <xdr:to>
      <xdr:col>13</xdr:col>
      <xdr:colOff>104775</xdr:colOff>
      <xdr:row>52</xdr:row>
      <xdr:rowOff>152400</xdr:rowOff>
    </xdr:to>
    <xdr:sp>
      <xdr:nvSpPr>
        <xdr:cNvPr id="3" name="Rectangle 3"/>
        <xdr:cNvSpPr>
          <a:spLocks/>
        </xdr:cNvSpPr>
      </xdr:nvSpPr>
      <xdr:spPr>
        <a:xfrm>
          <a:off x="1381125" y="8705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52</xdr:row>
      <xdr:rowOff>9525</xdr:rowOff>
    </xdr:from>
    <xdr:to>
      <xdr:col>31</xdr:col>
      <xdr:colOff>104775</xdr:colOff>
      <xdr:row>52</xdr:row>
      <xdr:rowOff>152400</xdr:rowOff>
    </xdr:to>
    <xdr:sp>
      <xdr:nvSpPr>
        <xdr:cNvPr id="4" name="Rectangle 4"/>
        <xdr:cNvSpPr>
          <a:spLocks/>
        </xdr:cNvSpPr>
      </xdr:nvSpPr>
      <xdr:spPr>
        <a:xfrm>
          <a:off x="3438525" y="8705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0</xdr:col>
      <xdr:colOff>504825</xdr:colOff>
      <xdr:row>23</xdr:row>
      <xdr:rowOff>123825</xdr:rowOff>
    </xdr:to>
    <xdr:sp>
      <xdr:nvSpPr>
        <xdr:cNvPr id="1" name="Line 60"/>
        <xdr:cNvSpPr>
          <a:spLocks/>
        </xdr:cNvSpPr>
      </xdr:nvSpPr>
      <xdr:spPr>
        <a:xfrm>
          <a:off x="0" y="4238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133350</xdr:rowOff>
    </xdr:from>
    <xdr:to>
      <xdr:col>0</xdr:col>
      <xdr:colOff>476250</xdr:colOff>
      <xdr:row>52</xdr:row>
      <xdr:rowOff>133350</xdr:rowOff>
    </xdr:to>
    <xdr:sp>
      <xdr:nvSpPr>
        <xdr:cNvPr id="2" name="Line 64"/>
        <xdr:cNvSpPr>
          <a:spLocks/>
        </xdr:cNvSpPr>
      </xdr:nvSpPr>
      <xdr:spPr>
        <a:xfrm>
          <a:off x="19050" y="939165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0</xdr:rowOff>
    </xdr:from>
    <xdr:to>
      <xdr:col>0</xdr:col>
      <xdr:colOff>895350</xdr:colOff>
      <xdr:row>51</xdr:row>
      <xdr:rowOff>0</xdr:rowOff>
    </xdr:to>
    <xdr:sp>
      <xdr:nvSpPr>
        <xdr:cNvPr id="1" name="Text 10"/>
        <xdr:cNvSpPr txBox="1">
          <a:spLocks noChangeArrowheads="1"/>
        </xdr:cNvSpPr>
      </xdr:nvSpPr>
      <xdr:spPr>
        <a:xfrm>
          <a:off x="19050" y="9391650"/>
          <a:ext cx="876300"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2</xdr:col>
      <xdr:colOff>57150</xdr:colOff>
      <xdr:row>51</xdr:row>
      <xdr:rowOff>0</xdr:rowOff>
    </xdr:from>
    <xdr:to>
      <xdr:col>2</xdr:col>
      <xdr:colOff>752475</xdr:colOff>
      <xdr:row>51</xdr:row>
      <xdr:rowOff>0</xdr:rowOff>
    </xdr:to>
    <xdr:sp>
      <xdr:nvSpPr>
        <xdr:cNvPr id="2" name="Text 13"/>
        <xdr:cNvSpPr txBox="1">
          <a:spLocks noChangeArrowheads="1"/>
        </xdr:cNvSpPr>
      </xdr:nvSpPr>
      <xdr:spPr>
        <a:xfrm>
          <a:off x="2600325" y="9391650"/>
          <a:ext cx="695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Hennen-
haltungs-
plätze </a:t>
          </a:r>
          <a:r>
            <a:rPr lang="en-US" cap="none" sz="900" b="0" i="0" u="none" baseline="30000">
              <a:latin typeface="Helvetica"/>
              <a:ea typeface="Helvetica"/>
              <a:cs typeface="Helvetica"/>
            </a:rPr>
            <a:t>1)</a:t>
          </a:r>
        </a:p>
      </xdr:txBody>
    </xdr:sp>
    <xdr:clientData/>
  </xdr:twoCellAnchor>
  <xdr:twoCellAnchor>
    <xdr:from>
      <xdr:col>3</xdr:col>
      <xdr:colOff>0</xdr:colOff>
      <xdr:row>51</xdr:row>
      <xdr:rowOff>0</xdr:rowOff>
    </xdr:from>
    <xdr:to>
      <xdr:col>3</xdr:col>
      <xdr:colOff>0</xdr:colOff>
      <xdr:row>51</xdr:row>
      <xdr:rowOff>0</xdr:rowOff>
    </xdr:to>
    <xdr:sp>
      <xdr:nvSpPr>
        <xdr:cNvPr id="3" name="Text 34"/>
        <xdr:cNvSpPr txBox="1">
          <a:spLocks noChangeArrowheads="1"/>
        </xdr:cNvSpPr>
      </xdr:nvSpPr>
      <xdr:spPr>
        <a:xfrm>
          <a:off x="3467100" y="9391650"/>
          <a:ext cx="0" cy="0"/>
        </a:xfrm>
        <a:prstGeom prst="rect">
          <a:avLst/>
        </a:prstGeom>
        <a:solidFill>
          <a:srgbClr val="FFFFFF"/>
        </a:solidFill>
        <a:ln w="1" cmpd="sng">
          <a:noFill/>
        </a:ln>
      </xdr:spPr>
      <xdr:txBody>
        <a:bodyPr vertOverflow="clip" wrap="square" anchor="ctr"/>
        <a:p>
          <a:pPr algn="ctr">
            <a:defRPr/>
          </a:pPr>
          <a:r>
            <a:rPr lang="en-US" cap="none" sz="900" b="0" i="0" u="none" baseline="0"/>
            <a:t>am 1. des
Berichts-
monats</a:t>
          </a:r>
        </a:p>
      </xdr:txBody>
    </xdr:sp>
    <xdr:clientData/>
  </xdr:twoCellAnchor>
  <xdr:twoCellAnchor>
    <xdr:from>
      <xdr:col>3</xdr:col>
      <xdr:colOff>38100</xdr:colOff>
      <xdr:row>51</xdr:row>
      <xdr:rowOff>0</xdr:rowOff>
    </xdr:from>
    <xdr:to>
      <xdr:col>3</xdr:col>
      <xdr:colOff>752475</xdr:colOff>
      <xdr:row>51</xdr:row>
      <xdr:rowOff>0</xdr:rowOff>
    </xdr:to>
    <xdr:sp>
      <xdr:nvSpPr>
        <xdr:cNvPr id="4" name="Text 46"/>
        <xdr:cNvSpPr txBox="1">
          <a:spLocks noChangeArrowheads="1"/>
        </xdr:cNvSpPr>
      </xdr:nvSpPr>
      <xdr:spPr>
        <a:xfrm>
          <a:off x="3505200" y="9391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im Durch-
schnitt</a:t>
          </a:r>
        </a:p>
      </xdr:txBody>
    </xdr:sp>
    <xdr:clientData/>
  </xdr:twoCellAnchor>
  <xdr:twoCellAnchor>
    <xdr:from>
      <xdr:col>4</xdr:col>
      <xdr:colOff>19050</xdr:colOff>
      <xdr:row>51</xdr:row>
      <xdr:rowOff>0</xdr:rowOff>
    </xdr:from>
    <xdr:to>
      <xdr:col>4</xdr:col>
      <xdr:colOff>638175</xdr:colOff>
      <xdr:row>51</xdr:row>
      <xdr:rowOff>0</xdr:rowOff>
    </xdr:to>
    <xdr:sp>
      <xdr:nvSpPr>
        <xdr:cNvPr id="5" name="Text 49"/>
        <xdr:cNvSpPr txBox="1">
          <a:spLocks noChangeArrowheads="1"/>
        </xdr:cNvSpPr>
      </xdr:nvSpPr>
      <xdr:spPr>
        <a:xfrm>
          <a:off x="4486275" y="9391650"/>
          <a:ext cx="6191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Erzeugte
 Eier </a:t>
          </a:r>
          <a:r>
            <a:rPr lang="en-US" cap="none" sz="900" b="0" i="0" u="none" baseline="30000">
              <a:latin typeface="Helvetica"/>
              <a:ea typeface="Helvetica"/>
              <a:cs typeface="Helvetica"/>
            </a:rPr>
            <a:t>3)</a:t>
          </a:r>
        </a:p>
      </xdr:txBody>
    </xdr:sp>
    <xdr:clientData/>
  </xdr:twoCellAnchor>
  <xdr:twoCellAnchor>
    <xdr:from>
      <xdr:col>5</xdr:col>
      <xdr:colOff>9525</xdr:colOff>
      <xdr:row>51</xdr:row>
      <xdr:rowOff>0</xdr:rowOff>
    </xdr:from>
    <xdr:to>
      <xdr:col>5</xdr:col>
      <xdr:colOff>704850</xdr:colOff>
      <xdr:row>51</xdr:row>
      <xdr:rowOff>0</xdr:rowOff>
    </xdr:to>
    <xdr:sp>
      <xdr:nvSpPr>
        <xdr:cNvPr id="6" name="Text 52"/>
        <xdr:cNvSpPr txBox="1">
          <a:spLocks noChangeArrowheads="1"/>
        </xdr:cNvSpPr>
      </xdr:nvSpPr>
      <xdr:spPr>
        <a:xfrm>
          <a:off x="5476875" y="9391650"/>
          <a:ext cx="695325" cy="0"/>
        </a:xfrm>
        <a:prstGeom prst="rect">
          <a:avLst/>
        </a:prstGeom>
        <a:solidFill>
          <a:srgbClr val="FFFFFF"/>
        </a:solidFill>
        <a:ln w="1" cmpd="sng">
          <a:noFill/>
        </a:ln>
      </xdr:spPr>
      <xdr:txBody>
        <a:bodyPr vertOverflow="clip" wrap="square" anchor="ctr"/>
        <a:p>
          <a:pPr algn="ctr">
            <a:defRPr/>
          </a:pPr>
          <a:r>
            <a:rPr lang="en-US" cap="none" sz="900" b="0" i="0" u="none" baseline="0"/>
            <a:t>Legeleistung
Eier je
Henne</a:t>
          </a:r>
        </a:p>
      </xdr:txBody>
    </xdr:sp>
    <xdr:clientData/>
  </xdr:twoCellAnchor>
  <xdr:twoCellAnchor>
    <xdr:from>
      <xdr:col>6</xdr:col>
      <xdr:colOff>0</xdr:colOff>
      <xdr:row>51</xdr:row>
      <xdr:rowOff>0</xdr:rowOff>
    </xdr:from>
    <xdr:to>
      <xdr:col>6</xdr:col>
      <xdr:colOff>0</xdr:colOff>
      <xdr:row>51</xdr:row>
      <xdr:rowOff>0</xdr:rowOff>
    </xdr:to>
    <xdr:sp>
      <xdr:nvSpPr>
        <xdr:cNvPr id="7" name="Text 55"/>
        <xdr:cNvSpPr txBox="1">
          <a:spLocks noChangeArrowheads="1"/>
        </xdr:cNvSpPr>
      </xdr:nvSpPr>
      <xdr:spPr>
        <a:xfrm>
          <a:off x="6467475" y="9391650"/>
          <a:ext cx="0" cy="0"/>
        </a:xfrm>
        <a:prstGeom prst="rect">
          <a:avLst/>
        </a:prstGeom>
        <a:solidFill>
          <a:srgbClr val="FFFFFF"/>
        </a:solidFill>
        <a:ln w="1" cmpd="sng">
          <a:noFill/>
        </a:ln>
      </xdr:spPr>
      <xdr:txBody>
        <a:bodyPr vertOverflow="clip" wrap="square" anchor="ctr"/>
        <a:p>
          <a:pPr algn="ctr">
            <a:defRPr/>
          </a:pPr>
          <a:r>
            <a:rPr lang="en-US" cap="none" sz="900" b="0" i="0" u="none" baseline="0"/>
            <a:t>Auslastung
der
Haltungs-
kapazität</a:t>
          </a:r>
        </a:p>
      </xdr:txBody>
    </xdr:sp>
    <xdr:clientData/>
  </xdr:twoCellAnchor>
  <xdr:twoCellAnchor>
    <xdr:from>
      <xdr:col>0</xdr:col>
      <xdr:colOff>0</xdr:colOff>
      <xdr:row>50</xdr:row>
      <xdr:rowOff>114300</xdr:rowOff>
    </xdr:from>
    <xdr:to>
      <xdr:col>0</xdr:col>
      <xdr:colOff>504825</xdr:colOff>
      <xdr:row>50</xdr:row>
      <xdr:rowOff>114300</xdr:rowOff>
    </xdr:to>
    <xdr:sp>
      <xdr:nvSpPr>
        <xdr:cNvPr id="8" name="Line 8"/>
        <xdr:cNvSpPr>
          <a:spLocks/>
        </xdr:cNvSpPr>
      </xdr:nvSpPr>
      <xdr:spPr>
        <a:xfrm>
          <a:off x="0" y="9191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504825</xdr:colOff>
      <xdr:row>51</xdr:row>
      <xdr:rowOff>85725</xdr:rowOff>
    </xdr:to>
    <xdr:sp>
      <xdr:nvSpPr>
        <xdr:cNvPr id="1" name="Line 1"/>
        <xdr:cNvSpPr>
          <a:spLocks/>
        </xdr:cNvSpPr>
      </xdr:nvSpPr>
      <xdr:spPr>
        <a:xfrm flipH="1" flipV="1">
          <a:off x="0" y="8372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34</xdr:col>
      <xdr:colOff>95250</xdr:colOff>
      <xdr:row>29</xdr:row>
      <xdr:rowOff>142875</xdr:rowOff>
    </xdr:to>
    <xdr:graphicFrame>
      <xdr:nvGraphicFramePr>
        <xdr:cNvPr id="1" name="Chart 1"/>
        <xdr:cNvGraphicFramePr/>
      </xdr:nvGraphicFramePr>
      <xdr:xfrm>
        <a:off x="581025" y="1466850"/>
        <a:ext cx="3400425" cy="3524250"/>
      </xdr:xfrm>
      <a:graphic>
        <a:graphicData uri="http://schemas.openxmlformats.org/drawingml/2006/chart">
          <c:chart xmlns:c="http://schemas.openxmlformats.org/drawingml/2006/chart" r:id="rId1"/>
        </a:graphicData>
      </a:graphic>
    </xdr:graphicFrame>
    <xdr:clientData/>
  </xdr:twoCellAnchor>
  <xdr:twoCellAnchor>
    <xdr:from>
      <xdr:col>36</xdr:col>
      <xdr:colOff>9525</xdr:colOff>
      <xdr:row>12</xdr:row>
      <xdr:rowOff>76200</xdr:rowOff>
    </xdr:from>
    <xdr:to>
      <xdr:col>37</xdr:col>
      <xdr:colOff>104775</xdr:colOff>
      <xdr:row>13</xdr:row>
      <xdr:rowOff>57150</xdr:rowOff>
    </xdr:to>
    <xdr:sp>
      <xdr:nvSpPr>
        <xdr:cNvPr id="2" name="Rectangle 2"/>
        <xdr:cNvSpPr>
          <a:spLocks/>
        </xdr:cNvSpPr>
      </xdr:nvSpPr>
      <xdr:spPr>
        <a:xfrm>
          <a:off x="4124325" y="217170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17</xdr:row>
      <xdr:rowOff>76200</xdr:rowOff>
    </xdr:from>
    <xdr:to>
      <xdr:col>37</xdr:col>
      <xdr:colOff>104775</xdr:colOff>
      <xdr:row>18</xdr:row>
      <xdr:rowOff>57150</xdr:rowOff>
    </xdr:to>
    <xdr:sp>
      <xdr:nvSpPr>
        <xdr:cNvPr id="3" name="Rectangle 3"/>
        <xdr:cNvSpPr>
          <a:spLocks/>
        </xdr:cNvSpPr>
      </xdr:nvSpPr>
      <xdr:spPr>
        <a:xfrm>
          <a:off x="4124325" y="29813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21</xdr:row>
      <xdr:rowOff>104775</xdr:rowOff>
    </xdr:from>
    <xdr:to>
      <xdr:col>37</xdr:col>
      <xdr:colOff>104775</xdr:colOff>
      <xdr:row>22</xdr:row>
      <xdr:rowOff>85725</xdr:rowOff>
    </xdr:to>
    <xdr:sp>
      <xdr:nvSpPr>
        <xdr:cNvPr id="4" name="Rectangle 4"/>
        <xdr:cNvSpPr>
          <a:spLocks/>
        </xdr:cNvSpPr>
      </xdr:nvSpPr>
      <xdr:spPr>
        <a:xfrm>
          <a:off x="4124325" y="365760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26</xdr:row>
      <xdr:rowOff>57150</xdr:rowOff>
    </xdr:from>
    <xdr:to>
      <xdr:col>37</xdr:col>
      <xdr:colOff>104775</xdr:colOff>
      <xdr:row>27</xdr:row>
      <xdr:rowOff>38100</xdr:rowOff>
    </xdr:to>
    <xdr:sp>
      <xdr:nvSpPr>
        <xdr:cNvPr id="5" name="Rectangle 5"/>
        <xdr:cNvSpPr>
          <a:spLocks/>
        </xdr:cNvSpPr>
      </xdr:nvSpPr>
      <xdr:spPr>
        <a:xfrm>
          <a:off x="4124325" y="44196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5</xdr:col>
      <xdr:colOff>9525</xdr:colOff>
      <xdr:row>32</xdr:row>
      <xdr:rowOff>142875</xdr:rowOff>
    </xdr:from>
    <xdr:to>
      <xdr:col>34</xdr:col>
      <xdr:colOff>95250</xdr:colOff>
      <xdr:row>54</xdr:row>
      <xdr:rowOff>85725</xdr:rowOff>
    </xdr:to>
    <xdr:graphicFrame>
      <xdr:nvGraphicFramePr>
        <xdr:cNvPr id="6" name="Chart 6"/>
        <xdr:cNvGraphicFramePr/>
      </xdr:nvGraphicFramePr>
      <xdr:xfrm>
        <a:off x="581025" y="5476875"/>
        <a:ext cx="3400425" cy="3505200"/>
      </xdr:xfrm>
      <a:graphic>
        <a:graphicData uri="http://schemas.openxmlformats.org/drawingml/2006/chart">
          <c:chart xmlns:c="http://schemas.openxmlformats.org/drawingml/2006/chart" r:id="rId2"/>
        </a:graphicData>
      </a:graphic>
    </xdr:graphicFrame>
    <xdr:clientData/>
  </xdr:twoCellAnchor>
  <xdr:twoCellAnchor>
    <xdr:from>
      <xdr:col>36</xdr:col>
      <xdr:colOff>9525</xdr:colOff>
      <xdr:row>37</xdr:row>
      <xdr:rowOff>9525</xdr:rowOff>
    </xdr:from>
    <xdr:to>
      <xdr:col>37</xdr:col>
      <xdr:colOff>104775</xdr:colOff>
      <xdr:row>37</xdr:row>
      <xdr:rowOff>152400</xdr:rowOff>
    </xdr:to>
    <xdr:sp>
      <xdr:nvSpPr>
        <xdr:cNvPr id="7" name="Rectangle 7"/>
        <xdr:cNvSpPr>
          <a:spLocks/>
        </xdr:cNvSpPr>
      </xdr:nvSpPr>
      <xdr:spPr>
        <a:xfrm>
          <a:off x="4124325" y="61531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41</xdr:row>
      <xdr:rowOff>152400</xdr:rowOff>
    </xdr:from>
    <xdr:to>
      <xdr:col>37</xdr:col>
      <xdr:colOff>104775</xdr:colOff>
      <xdr:row>42</xdr:row>
      <xdr:rowOff>133350</xdr:rowOff>
    </xdr:to>
    <xdr:sp>
      <xdr:nvSpPr>
        <xdr:cNvPr id="8" name="Rectangle 8"/>
        <xdr:cNvSpPr>
          <a:spLocks/>
        </xdr:cNvSpPr>
      </xdr:nvSpPr>
      <xdr:spPr>
        <a:xfrm>
          <a:off x="4124325" y="6943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46</xdr:row>
      <xdr:rowOff>9525</xdr:rowOff>
    </xdr:from>
    <xdr:to>
      <xdr:col>37</xdr:col>
      <xdr:colOff>104775</xdr:colOff>
      <xdr:row>46</xdr:row>
      <xdr:rowOff>152400</xdr:rowOff>
    </xdr:to>
    <xdr:sp>
      <xdr:nvSpPr>
        <xdr:cNvPr id="9" name="Rectangle 9"/>
        <xdr:cNvSpPr>
          <a:spLocks/>
        </xdr:cNvSpPr>
      </xdr:nvSpPr>
      <xdr:spPr>
        <a:xfrm>
          <a:off x="4124325" y="76104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51</xdr:row>
      <xdr:rowOff>9525</xdr:rowOff>
    </xdr:from>
    <xdr:to>
      <xdr:col>37</xdr:col>
      <xdr:colOff>104775</xdr:colOff>
      <xdr:row>51</xdr:row>
      <xdr:rowOff>152400</xdr:rowOff>
    </xdr:to>
    <xdr:sp>
      <xdr:nvSpPr>
        <xdr:cNvPr id="10" name="Rectangle 10"/>
        <xdr:cNvSpPr>
          <a:spLocks/>
        </xdr:cNvSpPr>
      </xdr:nvSpPr>
      <xdr:spPr>
        <a:xfrm>
          <a:off x="4124325" y="84201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CCFFFF"/>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5</xdr:row>
      <xdr:rowOff>142875</xdr:rowOff>
    </xdr:to>
    <xdr:sp>
      <xdr:nvSpPr>
        <xdr:cNvPr id="1" name="Text 4"/>
        <xdr:cNvSpPr txBox="1">
          <a:spLocks noChangeArrowheads="1"/>
        </xdr:cNvSpPr>
      </xdr:nvSpPr>
      <xdr:spPr>
        <a:xfrm>
          <a:off x="5876925" y="666750"/>
          <a:ext cx="0" cy="276225"/>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0</xdr:col>
      <xdr:colOff>0</xdr:colOff>
      <xdr:row>53</xdr:row>
      <xdr:rowOff>133350</xdr:rowOff>
    </xdr:from>
    <xdr:to>
      <xdr:col>0</xdr:col>
      <xdr:colOff>485775</xdr:colOff>
      <xdr:row>53</xdr:row>
      <xdr:rowOff>133350</xdr:rowOff>
    </xdr:to>
    <xdr:sp>
      <xdr:nvSpPr>
        <xdr:cNvPr id="2" name="Line 5"/>
        <xdr:cNvSpPr>
          <a:spLocks/>
        </xdr:cNvSpPr>
      </xdr:nvSpPr>
      <xdr:spPr>
        <a:xfrm>
          <a:off x="0" y="954405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0</xdr:rowOff>
    </xdr:from>
    <xdr:to>
      <xdr:col>44</xdr:col>
      <xdr:colOff>104775</xdr:colOff>
      <xdr:row>27</xdr:row>
      <xdr:rowOff>47625</xdr:rowOff>
    </xdr:to>
    <xdr:graphicFrame>
      <xdr:nvGraphicFramePr>
        <xdr:cNvPr id="1" name="Chart 1"/>
        <xdr:cNvGraphicFramePr/>
      </xdr:nvGraphicFramePr>
      <xdr:xfrm>
        <a:off x="590550" y="1571625"/>
        <a:ext cx="4543425" cy="31242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30</xdr:row>
      <xdr:rowOff>142875</xdr:rowOff>
    </xdr:from>
    <xdr:to>
      <xdr:col>44</xdr:col>
      <xdr:colOff>85725</xdr:colOff>
      <xdr:row>52</xdr:row>
      <xdr:rowOff>95250</xdr:rowOff>
    </xdr:to>
    <xdr:graphicFrame>
      <xdr:nvGraphicFramePr>
        <xdr:cNvPr id="2" name="Chart 2"/>
        <xdr:cNvGraphicFramePr/>
      </xdr:nvGraphicFramePr>
      <xdr:xfrm>
        <a:off x="590550" y="5276850"/>
        <a:ext cx="4524375" cy="351472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53</xdr:row>
      <xdr:rowOff>9525</xdr:rowOff>
    </xdr:from>
    <xdr:to>
      <xdr:col>10</xdr:col>
      <xdr:colOff>104775</xdr:colOff>
      <xdr:row>53</xdr:row>
      <xdr:rowOff>152400</xdr:rowOff>
    </xdr:to>
    <xdr:sp>
      <xdr:nvSpPr>
        <xdr:cNvPr id="3" name="Rectangle 3"/>
        <xdr:cNvSpPr>
          <a:spLocks/>
        </xdr:cNvSpPr>
      </xdr:nvSpPr>
      <xdr:spPr>
        <a:xfrm>
          <a:off x="1038225" y="8867775"/>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9525</xdr:rowOff>
    </xdr:from>
    <xdr:to>
      <xdr:col>20</xdr:col>
      <xdr:colOff>104775</xdr:colOff>
      <xdr:row>53</xdr:row>
      <xdr:rowOff>152400</xdr:rowOff>
    </xdr:to>
    <xdr:sp>
      <xdr:nvSpPr>
        <xdr:cNvPr id="4" name="Rectangle 4"/>
        <xdr:cNvSpPr>
          <a:spLocks/>
        </xdr:cNvSpPr>
      </xdr:nvSpPr>
      <xdr:spPr>
        <a:xfrm>
          <a:off x="2181225" y="8867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53</xdr:row>
      <xdr:rowOff>9525</xdr:rowOff>
    </xdr:from>
    <xdr:to>
      <xdr:col>28</xdr:col>
      <xdr:colOff>104775</xdr:colOff>
      <xdr:row>53</xdr:row>
      <xdr:rowOff>152400</xdr:rowOff>
    </xdr:to>
    <xdr:sp>
      <xdr:nvSpPr>
        <xdr:cNvPr id="5" name="Rectangle 5"/>
        <xdr:cNvSpPr>
          <a:spLocks/>
        </xdr:cNvSpPr>
      </xdr:nvSpPr>
      <xdr:spPr>
        <a:xfrm>
          <a:off x="3095625" y="8867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53</xdr:row>
      <xdr:rowOff>9525</xdr:rowOff>
    </xdr:from>
    <xdr:to>
      <xdr:col>38</xdr:col>
      <xdr:colOff>104775</xdr:colOff>
      <xdr:row>53</xdr:row>
      <xdr:rowOff>152400</xdr:rowOff>
    </xdr:to>
    <xdr:sp>
      <xdr:nvSpPr>
        <xdr:cNvPr id="6" name="Rectangle 6"/>
        <xdr:cNvSpPr>
          <a:spLocks/>
        </xdr:cNvSpPr>
      </xdr:nvSpPr>
      <xdr:spPr>
        <a:xfrm>
          <a:off x="4238625" y="8867775"/>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47625</xdr:rowOff>
    </xdr:from>
    <xdr:to>
      <xdr:col>0</xdr:col>
      <xdr:colOff>466725</xdr:colOff>
      <xdr:row>46</xdr:row>
      <xdr:rowOff>47625</xdr:rowOff>
    </xdr:to>
    <xdr:sp>
      <xdr:nvSpPr>
        <xdr:cNvPr id="1" name="Line 9"/>
        <xdr:cNvSpPr>
          <a:spLocks/>
        </xdr:cNvSpPr>
      </xdr:nvSpPr>
      <xdr:spPr>
        <a:xfrm>
          <a:off x="9525" y="8543925"/>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49</xdr:row>
      <xdr:rowOff>0</xdr:rowOff>
    </xdr:from>
    <xdr:to>
      <xdr:col>1</xdr:col>
      <xdr:colOff>495300</xdr:colOff>
      <xdr:row>49</xdr:row>
      <xdr:rowOff>0</xdr:rowOff>
    </xdr:to>
    <xdr:sp>
      <xdr:nvSpPr>
        <xdr:cNvPr id="2" name="Text 16"/>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3" name="Text 17"/>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4" name="Text 18"/>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5" name="Text 19"/>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6" name="Text 20"/>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114300</xdr:colOff>
      <xdr:row>49</xdr:row>
      <xdr:rowOff>0</xdr:rowOff>
    </xdr:from>
    <xdr:to>
      <xdr:col>1</xdr:col>
      <xdr:colOff>495300</xdr:colOff>
      <xdr:row>49</xdr:row>
      <xdr:rowOff>0</xdr:rowOff>
    </xdr:to>
    <xdr:sp>
      <xdr:nvSpPr>
        <xdr:cNvPr id="7" name="Text 21"/>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8" name="Text 22"/>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9" name="Text 23"/>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10" name="Text 24"/>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11" name="Text 25"/>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53</xdr:row>
      <xdr:rowOff>0</xdr:rowOff>
    </xdr:from>
    <xdr:to>
      <xdr:col>1</xdr:col>
      <xdr:colOff>581025</xdr:colOff>
      <xdr:row>53</xdr:row>
      <xdr:rowOff>0</xdr:rowOff>
    </xdr:to>
    <xdr:sp>
      <xdr:nvSpPr>
        <xdr:cNvPr id="1" name="Text 11"/>
        <xdr:cNvSpPr txBox="1">
          <a:spLocks noChangeArrowheads="1"/>
        </xdr:cNvSpPr>
      </xdr:nvSpPr>
      <xdr:spPr>
        <a:xfrm>
          <a:off x="733425" y="9705975"/>
          <a:ext cx="495300" cy="0"/>
        </a:xfrm>
        <a:prstGeom prst="rect">
          <a:avLst/>
        </a:prstGeom>
        <a:solidFill>
          <a:srgbClr val="FFFFFF"/>
        </a:solidFill>
        <a:ln w="1" cmpd="sng">
          <a:noFill/>
        </a:ln>
      </xdr:spPr>
      <xdr:txBody>
        <a:bodyPr vertOverflow="clip" wrap="square" anchor="ctr"/>
        <a:p>
          <a:pPr algn="ctr">
            <a:defRPr/>
          </a:pPr>
          <a:r>
            <a:rPr lang="en-US" cap="none" sz="900" b="0" i="0" u="none" baseline="0"/>
            <a:t>Rinder
insges.</a:t>
          </a:r>
        </a:p>
      </xdr:txBody>
    </xdr:sp>
    <xdr:clientData/>
  </xdr:twoCellAnchor>
  <xdr:twoCellAnchor>
    <xdr:from>
      <xdr:col>2</xdr:col>
      <xdr:colOff>9525</xdr:colOff>
      <xdr:row>53</xdr:row>
      <xdr:rowOff>0</xdr:rowOff>
    </xdr:from>
    <xdr:to>
      <xdr:col>2</xdr:col>
      <xdr:colOff>476250</xdr:colOff>
      <xdr:row>53</xdr:row>
      <xdr:rowOff>0</xdr:rowOff>
    </xdr:to>
    <xdr:sp>
      <xdr:nvSpPr>
        <xdr:cNvPr id="2" name="Text 12"/>
        <xdr:cNvSpPr txBox="1">
          <a:spLocks noChangeArrowheads="1"/>
        </xdr:cNvSpPr>
      </xdr:nvSpPr>
      <xdr:spPr>
        <a:xfrm>
          <a:off x="1304925" y="9705975"/>
          <a:ext cx="466725"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3</xdr:col>
      <xdr:colOff>76200</xdr:colOff>
      <xdr:row>53</xdr:row>
      <xdr:rowOff>0</xdr:rowOff>
    </xdr:from>
    <xdr:to>
      <xdr:col>3</xdr:col>
      <xdr:colOff>552450</xdr:colOff>
      <xdr:row>53</xdr:row>
      <xdr:rowOff>0</xdr:rowOff>
    </xdr:to>
    <xdr:sp>
      <xdr:nvSpPr>
        <xdr:cNvPr id="3" name="Text 13"/>
        <xdr:cNvSpPr txBox="1">
          <a:spLocks noChangeArrowheads="1"/>
        </xdr:cNvSpPr>
      </xdr:nvSpPr>
      <xdr:spPr>
        <a:xfrm>
          <a:off x="1857375" y="9705975"/>
          <a:ext cx="47625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4" name="Text 1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5" name="Text 1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53</xdr:row>
      <xdr:rowOff>0</xdr:rowOff>
    </xdr:from>
    <xdr:to>
      <xdr:col>1</xdr:col>
      <xdr:colOff>514350</xdr:colOff>
      <xdr:row>53</xdr:row>
      <xdr:rowOff>0</xdr:rowOff>
    </xdr:to>
    <xdr:sp>
      <xdr:nvSpPr>
        <xdr:cNvPr id="6" name="Text 21"/>
        <xdr:cNvSpPr txBox="1">
          <a:spLocks noChangeArrowheads="1"/>
        </xdr:cNvSpPr>
      </xdr:nvSpPr>
      <xdr:spPr>
        <a:xfrm>
          <a:off x="781050" y="97059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53</xdr:row>
      <xdr:rowOff>0</xdr:rowOff>
    </xdr:from>
    <xdr:to>
      <xdr:col>2</xdr:col>
      <xdr:colOff>476250</xdr:colOff>
      <xdr:row>53</xdr:row>
      <xdr:rowOff>0</xdr:rowOff>
    </xdr:to>
    <xdr:sp>
      <xdr:nvSpPr>
        <xdr:cNvPr id="7" name="Text 22"/>
        <xdr:cNvSpPr txBox="1">
          <a:spLocks noChangeArrowheads="1"/>
        </xdr:cNvSpPr>
      </xdr:nvSpPr>
      <xdr:spPr>
        <a:xfrm>
          <a:off x="1333500" y="97059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53</xdr:row>
      <xdr:rowOff>0</xdr:rowOff>
    </xdr:from>
    <xdr:to>
      <xdr:col>3</xdr:col>
      <xdr:colOff>495300</xdr:colOff>
      <xdr:row>53</xdr:row>
      <xdr:rowOff>0</xdr:rowOff>
    </xdr:to>
    <xdr:sp>
      <xdr:nvSpPr>
        <xdr:cNvPr id="8" name="Text 23"/>
        <xdr:cNvSpPr txBox="1">
          <a:spLocks noChangeArrowheads="1"/>
        </xdr:cNvSpPr>
      </xdr:nvSpPr>
      <xdr:spPr>
        <a:xfrm>
          <a:off x="1857375" y="97059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9" name="Text 2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10" name="Text 2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0</xdr:col>
      <xdr:colOff>38100</xdr:colOff>
      <xdr:row>51</xdr:row>
      <xdr:rowOff>47625</xdr:rowOff>
    </xdr:from>
    <xdr:to>
      <xdr:col>0</xdr:col>
      <xdr:colOff>457200</xdr:colOff>
      <xdr:row>51</xdr:row>
      <xdr:rowOff>47625</xdr:rowOff>
    </xdr:to>
    <xdr:sp>
      <xdr:nvSpPr>
        <xdr:cNvPr id="11" name="Line 29"/>
        <xdr:cNvSpPr>
          <a:spLocks/>
        </xdr:cNvSpPr>
      </xdr:nvSpPr>
      <xdr:spPr>
        <a:xfrm>
          <a:off x="38100" y="94964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0</xdr:col>
      <xdr:colOff>476250</xdr:colOff>
      <xdr:row>46</xdr:row>
      <xdr:rowOff>38100</xdr:rowOff>
    </xdr:to>
    <xdr:sp>
      <xdr:nvSpPr>
        <xdr:cNvPr id="1" name="Line 9"/>
        <xdr:cNvSpPr>
          <a:spLocks/>
        </xdr:cNvSpPr>
      </xdr:nvSpPr>
      <xdr:spPr>
        <a:xfrm>
          <a:off x="0" y="85344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48</xdr:row>
      <xdr:rowOff>0</xdr:rowOff>
    </xdr:from>
    <xdr:to>
      <xdr:col>1</xdr:col>
      <xdr:colOff>514350</xdr:colOff>
      <xdr:row>48</xdr:row>
      <xdr:rowOff>0</xdr:rowOff>
    </xdr:to>
    <xdr:sp>
      <xdr:nvSpPr>
        <xdr:cNvPr id="2" name="Text 17"/>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3" name="Text 18"/>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4" name="Text 19"/>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5" name="Text 20"/>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6" name="Text 21"/>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48</xdr:row>
      <xdr:rowOff>0</xdr:rowOff>
    </xdr:from>
    <xdr:to>
      <xdr:col>1</xdr:col>
      <xdr:colOff>514350</xdr:colOff>
      <xdr:row>48</xdr:row>
      <xdr:rowOff>0</xdr:rowOff>
    </xdr:to>
    <xdr:sp>
      <xdr:nvSpPr>
        <xdr:cNvPr id="7" name="Text 22"/>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8" name="Text 23"/>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9" name="Text 24"/>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10" name="Text 25"/>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1" name="Text 26"/>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142875</xdr:rowOff>
    </xdr:from>
    <xdr:to>
      <xdr:col>45</xdr:col>
      <xdr:colOff>0</xdr:colOff>
      <xdr:row>27</xdr:row>
      <xdr:rowOff>95250</xdr:rowOff>
    </xdr:to>
    <xdr:graphicFrame>
      <xdr:nvGraphicFramePr>
        <xdr:cNvPr id="1" name="Chart 1"/>
        <xdr:cNvGraphicFramePr/>
      </xdr:nvGraphicFramePr>
      <xdr:xfrm>
        <a:off x="600075" y="1552575"/>
        <a:ext cx="4543425" cy="3181350"/>
      </xdr:xfrm>
      <a:graphic>
        <a:graphicData uri="http://schemas.openxmlformats.org/drawingml/2006/chart">
          <c:chart xmlns:c="http://schemas.openxmlformats.org/drawingml/2006/chart" r:id="rId1"/>
        </a:graphicData>
      </a:graphic>
    </xdr:graphicFrame>
    <xdr:clientData/>
  </xdr:twoCellAnchor>
  <xdr:twoCellAnchor>
    <xdr:from>
      <xdr:col>33</xdr:col>
      <xdr:colOff>9525</xdr:colOff>
      <xdr:row>53</xdr:row>
      <xdr:rowOff>9525</xdr:rowOff>
    </xdr:from>
    <xdr:to>
      <xdr:col>34</xdr:col>
      <xdr:colOff>104775</xdr:colOff>
      <xdr:row>53</xdr:row>
      <xdr:rowOff>152400</xdr:rowOff>
    </xdr:to>
    <xdr:sp>
      <xdr:nvSpPr>
        <xdr:cNvPr id="2" name="Rectangle 2"/>
        <xdr:cNvSpPr>
          <a:spLocks/>
        </xdr:cNvSpPr>
      </xdr:nvSpPr>
      <xdr:spPr>
        <a:xfrm>
          <a:off x="3781425" y="88582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53</xdr:row>
      <xdr:rowOff>9525</xdr:rowOff>
    </xdr:from>
    <xdr:to>
      <xdr:col>22</xdr:col>
      <xdr:colOff>104775</xdr:colOff>
      <xdr:row>53</xdr:row>
      <xdr:rowOff>152400</xdr:rowOff>
    </xdr:to>
    <xdr:sp>
      <xdr:nvSpPr>
        <xdr:cNvPr id="3" name="Rectangle 3"/>
        <xdr:cNvSpPr>
          <a:spLocks/>
        </xdr:cNvSpPr>
      </xdr:nvSpPr>
      <xdr:spPr>
        <a:xfrm>
          <a:off x="2409825" y="88582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53</xdr:row>
      <xdr:rowOff>9525</xdr:rowOff>
    </xdr:from>
    <xdr:to>
      <xdr:col>9</xdr:col>
      <xdr:colOff>104775</xdr:colOff>
      <xdr:row>53</xdr:row>
      <xdr:rowOff>152400</xdr:rowOff>
    </xdr:to>
    <xdr:sp>
      <xdr:nvSpPr>
        <xdr:cNvPr id="4" name="Rectangle 4"/>
        <xdr:cNvSpPr>
          <a:spLocks/>
        </xdr:cNvSpPr>
      </xdr:nvSpPr>
      <xdr:spPr>
        <a:xfrm>
          <a:off x="923925" y="88582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31</xdr:row>
      <xdr:rowOff>0</xdr:rowOff>
    </xdr:from>
    <xdr:to>
      <xdr:col>45</xdr:col>
      <xdr:colOff>0</xdr:colOff>
      <xdr:row>51</xdr:row>
      <xdr:rowOff>38100</xdr:rowOff>
    </xdr:to>
    <xdr:graphicFrame>
      <xdr:nvGraphicFramePr>
        <xdr:cNvPr id="5" name="Chart 5"/>
        <xdr:cNvGraphicFramePr/>
      </xdr:nvGraphicFramePr>
      <xdr:xfrm>
        <a:off x="581025" y="5286375"/>
        <a:ext cx="4562475"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16" t="s">
        <v>311</v>
      </c>
    </row>
    <row r="4" ht="12.75">
      <c r="A4" s="7" t="s">
        <v>324</v>
      </c>
    </row>
    <row r="5" ht="14.25">
      <c r="A5" s="217"/>
    </row>
    <row r="6" ht="14.25">
      <c r="A6" s="217"/>
    </row>
    <row r="7" ht="12.75">
      <c r="A7" s="211" t="s">
        <v>312</v>
      </c>
    </row>
    <row r="10" ht="12.75">
      <c r="A10" s="211" t="s">
        <v>325</v>
      </c>
    </row>
    <row r="11" ht="12.75">
      <c r="A11" s="211" t="s">
        <v>313</v>
      </c>
    </row>
    <row r="14" ht="12.75">
      <c r="A14" s="211" t="s">
        <v>314</v>
      </c>
    </row>
    <row r="17" ht="12.75">
      <c r="A17" s="211" t="s">
        <v>315</v>
      </c>
    </row>
    <row r="18" ht="12.75">
      <c r="A18" s="211" t="s">
        <v>316</v>
      </c>
    </row>
    <row r="19" ht="12.75">
      <c r="A19" s="211" t="s">
        <v>317</v>
      </c>
    </row>
    <row r="20" ht="12.75">
      <c r="A20" s="211" t="s">
        <v>318</v>
      </c>
    </row>
    <row r="21" ht="12.75">
      <c r="A21" s="211" t="s">
        <v>319</v>
      </c>
    </row>
    <row r="24" ht="12.75">
      <c r="A24" s="218" t="s">
        <v>320</v>
      </c>
    </row>
    <row r="25" ht="38.25">
      <c r="A25" s="219" t="s">
        <v>321</v>
      </c>
    </row>
    <row r="28" ht="12.75">
      <c r="A28" s="218" t="s">
        <v>322</v>
      </c>
    </row>
    <row r="29" ht="51">
      <c r="A29" s="219" t="s">
        <v>323</v>
      </c>
    </row>
    <row r="30" ht="12.75">
      <c r="A30" s="211" t="s">
        <v>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50" ht="12.7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249</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96"/>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214"/>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34"/>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89"/>
      <c r="M54" s="98" t="s">
        <v>166</v>
      </c>
      <c r="N54" s="89"/>
      <c r="O54" s="89"/>
      <c r="P54" s="89"/>
      <c r="Q54" s="89"/>
      <c r="R54" s="89"/>
      <c r="S54" s="89"/>
      <c r="T54" s="89"/>
      <c r="U54" s="89"/>
      <c r="V54" s="89"/>
      <c r="W54" s="98" t="s">
        <v>185</v>
      </c>
      <c r="X54" s="89"/>
      <c r="Y54" s="89"/>
      <c r="Z54" s="89"/>
      <c r="AA54" s="89"/>
      <c r="AB54" s="89"/>
      <c r="AC54" s="89"/>
      <c r="AD54" s="89"/>
      <c r="AE54" s="98" t="s">
        <v>28</v>
      </c>
      <c r="AF54" s="89"/>
      <c r="AG54" s="89"/>
      <c r="AH54" s="89"/>
      <c r="AI54" s="89"/>
      <c r="AJ54" s="89"/>
      <c r="AK54" s="89"/>
      <c r="AL54" s="89"/>
      <c r="AM54" s="89"/>
      <c r="AN54" s="89"/>
      <c r="AO54" s="98" t="s">
        <v>192</v>
      </c>
      <c r="AP54" s="89"/>
      <c r="AQ54" s="89"/>
      <c r="AR54" s="89"/>
      <c r="AS54" s="89"/>
      <c r="AT54" s="89"/>
      <c r="AU54" s="89"/>
      <c r="AV54" s="89"/>
      <c r="AW54" s="89"/>
      <c r="AX54" s="97"/>
    </row>
    <row r="55" spans="1:50" ht="12.75">
      <c r="A55" s="96"/>
      <c r="B55" s="89"/>
      <c r="C55" s="89"/>
      <c r="D55" s="89"/>
      <c r="E55" s="89"/>
      <c r="F55" s="89"/>
      <c r="G55" s="89"/>
      <c r="H55" s="89"/>
      <c r="I55" s="89"/>
      <c r="J55" s="89"/>
      <c r="K55" s="89"/>
      <c r="L55" s="89"/>
      <c r="M55" s="98"/>
      <c r="N55" s="89"/>
      <c r="O55" s="89"/>
      <c r="P55" s="89"/>
      <c r="Q55" s="89"/>
      <c r="R55" s="89"/>
      <c r="S55" s="89"/>
      <c r="T55" s="89"/>
      <c r="U55" s="89"/>
      <c r="V55" s="89"/>
      <c r="W55" s="98"/>
      <c r="X55" s="89"/>
      <c r="Y55" s="89"/>
      <c r="Z55" s="89"/>
      <c r="AA55" s="89"/>
      <c r="AB55" s="89"/>
      <c r="AC55" s="89"/>
      <c r="AD55" s="89"/>
      <c r="AE55" s="98"/>
      <c r="AF55" s="89"/>
      <c r="AG55" s="89"/>
      <c r="AH55" s="89"/>
      <c r="AI55" s="89"/>
      <c r="AJ55" s="89"/>
      <c r="AK55" s="89"/>
      <c r="AL55" s="89"/>
      <c r="AM55" s="89"/>
      <c r="AN55" s="89"/>
      <c r="AO55" s="98"/>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32:AX32"/>
    <mergeCell ref="A4:AX4"/>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11.xml><?xml version="1.0" encoding="utf-8"?>
<worksheet xmlns="http://schemas.openxmlformats.org/spreadsheetml/2006/main" xmlns:r="http://schemas.openxmlformats.org/officeDocument/2006/relationships">
  <dimension ref="A2:L49"/>
  <sheetViews>
    <sheetView workbookViewId="0" topLeftCell="A1">
      <selection activeCell="A2" sqref="A2"/>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1" width="7.28125" style="2" customWidth="1"/>
    <col min="12" max="12" width="12.421875" style="2" customWidth="1"/>
    <col min="13" max="16384" width="15.7109375" style="2" customWidth="1"/>
  </cols>
  <sheetData>
    <row r="2" spans="1:11" ht="12.75">
      <c r="A2" s="1"/>
      <c r="B2" s="1"/>
      <c r="C2" s="1"/>
      <c r="D2" s="1"/>
      <c r="E2" s="1"/>
      <c r="F2" s="1"/>
      <c r="G2" s="1"/>
      <c r="H2" s="1"/>
      <c r="I2" s="1"/>
      <c r="J2" s="1"/>
      <c r="K2" s="1"/>
    </row>
    <row r="3" spans="1:11" ht="14.25">
      <c r="A3" s="259" t="s">
        <v>250</v>
      </c>
      <c r="B3" s="259"/>
      <c r="C3" s="259"/>
      <c r="D3" s="259"/>
      <c r="E3" s="259"/>
      <c r="F3" s="259"/>
      <c r="G3" s="259"/>
      <c r="H3" s="259"/>
      <c r="I3" s="259"/>
      <c r="J3" s="259"/>
      <c r="K3" s="259"/>
    </row>
    <row r="4" spans="1:11" ht="9.75" customHeight="1">
      <c r="A4" s="1"/>
      <c r="B4" s="1"/>
      <c r="C4" s="1"/>
      <c r="D4" s="1"/>
      <c r="E4" s="1"/>
      <c r="F4" s="1"/>
      <c r="G4" s="1"/>
      <c r="H4" s="1"/>
      <c r="I4" s="1"/>
      <c r="J4" s="1"/>
      <c r="K4" s="1"/>
    </row>
    <row r="5" spans="1:11" ht="12.75">
      <c r="A5" s="259" t="s">
        <v>25</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46"/>
      <c r="H7" s="147"/>
      <c r="I7" s="18" t="s">
        <v>27</v>
      </c>
      <c r="J7" s="148"/>
      <c r="K7" s="16"/>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49"/>
      <c r="K9" s="150"/>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2" ht="15" customHeight="1">
      <c r="A13" s="130">
        <v>2006</v>
      </c>
      <c r="B13" s="139">
        <v>65784</v>
      </c>
      <c r="C13" s="139">
        <v>477</v>
      </c>
      <c r="D13" s="139">
        <v>24574</v>
      </c>
      <c r="E13" s="139">
        <v>34948</v>
      </c>
      <c r="F13" s="139">
        <v>5785</v>
      </c>
      <c r="G13" s="139">
        <v>1936</v>
      </c>
      <c r="H13" s="141">
        <v>1623866</v>
      </c>
      <c r="I13" s="139">
        <v>7565</v>
      </c>
      <c r="J13" s="139">
        <v>1007</v>
      </c>
      <c r="K13" s="139">
        <v>177</v>
      </c>
      <c r="L13" s="141"/>
    </row>
    <row r="14" spans="1:12" ht="15" customHeight="1">
      <c r="A14" s="131">
        <v>2007</v>
      </c>
      <c r="B14" s="140">
        <v>69962</v>
      </c>
      <c r="C14" s="140">
        <v>571</v>
      </c>
      <c r="D14" s="140">
        <v>24870</v>
      </c>
      <c r="E14" s="140">
        <v>38901</v>
      </c>
      <c r="F14" s="140">
        <v>5620</v>
      </c>
      <c r="G14" s="140">
        <v>1799</v>
      </c>
      <c r="H14" s="142">
        <v>1764547</v>
      </c>
      <c r="I14" s="140">
        <v>7736</v>
      </c>
      <c r="J14" s="140">
        <v>865</v>
      </c>
      <c r="K14" s="140">
        <v>194</v>
      </c>
      <c r="L14" s="141"/>
    </row>
    <row r="15" spans="1:11" ht="15" customHeight="1">
      <c r="A15" s="38"/>
      <c r="B15" s="133"/>
      <c r="C15" s="133"/>
      <c r="D15" s="133"/>
      <c r="E15" s="133"/>
      <c r="F15" s="133"/>
      <c r="G15" s="133"/>
      <c r="H15" s="133"/>
      <c r="I15" s="133"/>
      <c r="J15" s="143"/>
      <c r="K15" s="143"/>
    </row>
    <row r="16" spans="1:12" ht="15" customHeight="1">
      <c r="A16" s="38" t="s">
        <v>33</v>
      </c>
      <c r="B16" s="171">
        <v>5725</v>
      </c>
      <c r="C16" s="171">
        <v>52</v>
      </c>
      <c r="D16" s="171">
        <v>1862</v>
      </c>
      <c r="E16" s="171">
        <v>3258</v>
      </c>
      <c r="F16" s="171">
        <v>553</v>
      </c>
      <c r="G16" s="171">
        <v>128</v>
      </c>
      <c r="H16" s="171">
        <v>149683</v>
      </c>
      <c r="I16" s="171">
        <v>552</v>
      </c>
      <c r="J16" s="171">
        <v>52</v>
      </c>
      <c r="K16" s="171">
        <v>27</v>
      </c>
      <c r="L16" s="141"/>
    </row>
    <row r="17" spans="1:12" ht="15" customHeight="1">
      <c r="A17" s="38" t="s">
        <v>34</v>
      </c>
      <c r="B17" s="171">
        <v>5443</v>
      </c>
      <c r="C17" s="127">
        <v>30</v>
      </c>
      <c r="D17" s="139">
        <v>2113</v>
      </c>
      <c r="E17" s="139">
        <v>2738</v>
      </c>
      <c r="F17" s="139">
        <v>562</v>
      </c>
      <c r="G17" s="139">
        <v>114</v>
      </c>
      <c r="H17" s="139">
        <v>141882</v>
      </c>
      <c r="I17" s="139">
        <v>457</v>
      </c>
      <c r="J17" s="139">
        <v>43</v>
      </c>
      <c r="K17" s="139">
        <v>16</v>
      </c>
      <c r="L17" s="141"/>
    </row>
    <row r="18" spans="1:12" ht="15" customHeight="1">
      <c r="A18" s="38" t="s">
        <v>35</v>
      </c>
      <c r="B18" s="171">
        <v>6061</v>
      </c>
      <c r="C18" s="127">
        <v>66</v>
      </c>
      <c r="D18" s="139">
        <v>2323</v>
      </c>
      <c r="E18" s="139">
        <v>3125</v>
      </c>
      <c r="F18" s="139">
        <v>547</v>
      </c>
      <c r="G18" s="139">
        <v>195</v>
      </c>
      <c r="H18" s="139">
        <v>158182</v>
      </c>
      <c r="I18" s="139">
        <v>808</v>
      </c>
      <c r="J18" s="139">
        <v>112</v>
      </c>
      <c r="K18" s="139">
        <v>15</v>
      </c>
      <c r="L18" s="141"/>
    </row>
    <row r="19" spans="1:12" ht="15" customHeight="1">
      <c r="A19" s="38" t="s">
        <v>36</v>
      </c>
      <c r="B19" s="171">
        <v>5747</v>
      </c>
      <c r="C19" s="171">
        <v>63</v>
      </c>
      <c r="D19" s="171">
        <v>2007</v>
      </c>
      <c r="E19" s="171">
        <v>3226</v>
      </c>
      <c r="F19" s="171">
        <v>451</v>
      </c>
      <c r="G19" s="171">
        <v>159</v>
      </c>
      <c r="H19" s="171">
        <v>144861</v>
      </c>
      <c r="I19" s="171">
        <v>909</v>
      </c>
      <c r="J19" s="171">
        <v>76</v>
      </c>
      <c r="K19" s="171">
        <v>16</v>
      </c>
      <c r="L19" s="141"/>
    </row>
    <row r="20" spans="1:12" ht="15" customHeight="1">
      <c r="A20" s="38" t="s">
        <v>37</v>
      </c>
      <c r="B20" s="171">
        <v>5888</v>
      </c>
      <c r="C20" s="127">
        <v>48</v>
      </c>
      <c r="D20" s="139">
        <v>2008</v>
      </c>
      <c r="E20" s="139">
        <v>3404</v>
      </c>
      <c r="F20" s="139">
        <v>428</v>
      </c>
      <c r="G20" s="139">
        <v>163</v>
      </c>
      <c r="H20" s="139">
        <v>145331</v>
      </c>
      <c r="I20" s="139">
        <v>414</v>
      </c>
      <c r="J20" s="139">
        <v>162</v>
      </c>
      <c r="K20" s="139">
        <v>9</v>
      </c>
      <c r="L20" s="141"/>
    </row>
    <row r="21" spans="1:12" ht="15" customHeight="1">
      <c r="A21" s="38" t="s">
        <v>38</v>
      </c>
      <c r="B21" s="171">
        <v>5364</v>
      </c>
      <c r="C21" s="127">
        <v>39</v>
      </c>
      <c r="D21" s="139">
        <v>1890</v>
      </c>
      <c r="E21" s="139">
        <v>3076</v>
      </c>
      <c r="F21" s="139">
        <v>359</v>
      </c>
      <c r="G21" s="139">
        <v>116</v>
      </c>
      <c r="H21" s="139">
        <v>138494</v>
      </c>
      <c r="I21" s="139">
        <v>328</v>
      </c>
      <c r="J21" s="139">
        <v>53</v>
      </c>
      <c r="K21" s="139">
        <v>21</v>
      </c>
      <c r="L21" s="141"/>
    </row>
    <row r="22" spans="1:12" ht="15" customHeight="1">
      <c r="A22" s="38" t="s">
        <v>39</v>
      </c>
      <c r="B22" s="171">
        <v>5780</v>
      </c>
      <c r="C22" s="192">
        <v>54</v>
      </c>
      <c r="D22" s="192">
        <v>2163</v>
      </c>
      <c r="E22" s="192">
        <v>3205</v>
      </c>
      <c r="F22" s="192">
        <v>358</v>
      </c>
      <c r="G22" s="192">
        <v>137</v>
      </c>
      <c r="H22" s="192">
        <v>140014</v>
      </c>
      <c r="I22" s="192">
        <v>303</v>
      </c>
      <c r="J22" s="192">
        <v>46</v>
      </c>
      <c r="K22" s="192">
        <v>10</v>
      </c>
      <c r="L22" s="141"/>
    </row>
    <row r="23" spans="1:12" ht="15" customHeight="1">
      <c r="A23" s="38" t="s">
        <v>40</v>
      </c>
      <c r="B23" s="171">
        <v>6167</v>
      </c>
      <c r="C23" s="171">
        <v>56</v>
      </c>
      <c r="D23" s="171">
        <v>2072</v>
      </c>
      <c r="E23" s="171">
        <v>3653</v>
      </c>
      <c r="F23" s="171">
        <v>386</v>
      </c>
      <c r="G23" s="171">
        <v>104</v>
      </c>
      <c r="H23" s="171">
        <v>146635</v>
      </c>
      <c r="I23" s="171">
        <v>327</v>
      </c>
      <c r="J23" s="171">
        <v>70</v>
      </c>
      <c r="K23" s="171">
        <v>12</v>
      </c>
      <c r="L23" s="141"/>
    </row>
    <row r="24" spans="1:12" ht="15" customHeight="1">
      <c r="A24" s="38" t="s">
        <v>41</v>
      </c>
      <c r="B24" s="171">
        <v>5765</v>
      </c>
      <c r="C24" s="127">
        <v>43</v>
      </c>
      <c r="D24" s="139">
        <v>1966</v>
      </c>
      <c r="E24" s="139">
        <v>3353</v>
      </c>
      <c r="F24" s="139">
        <v>403</v>
      </c>
      <c r="G24" s="139">
        <v>106</v>
      </c>
      <c r="H24" s="139">
        <v>141946</v>
      </c>
      <c r="I24" s="139">
        <v>484</v>
      </c>
      <c r="J24" s="139">
        <v>71</v>
      </c>
      <c r="K24" s="139">
        <v>12</v>
      </c>
      <c r="L24" s="141"/>
    </row>
    <row r="25" spans="1:12" ht="15" customHeight="1">
      <c r="A25" s="38" t="s">
        <v>42</v>
      </c>
      <c r="B25" s="171">
        <v>5906</v>
      </c>
      <c r="C25" s="127">
        <v>33</v>
      </c>
      <c r="D25" s="139">
        <v>2174</v>
      </c>
      <c r="E25" s="139">
        <v>3309</v>
      </c>
      <c r="F25" s="139">
        <v>390</v>
      </c>
      <c r="G25" s="139">
        <v>140</v>
      </c>
      <c r="H25" s="139">
        <v>155602</v>
      </c>
      <c r="I25" s="139">
        <v>924</v>
      </c>
      <c r="J25" s="139">
        <v>64</v>
      </c>
      <c r="K25" s="139">
        <v>13</v>
      </c>
      <c r="L25" s="141"/>
    </row>
    <row r="26" spans="1:12" ht="15" customHeight="1">
      <c r="A26" s="38" t="s">
        <v>43</v>
      </c>
      <c r="B26" s="171">
        <v>7000</v>
      </c>
      <c r="C26" s="127">
        <v>65</v>
      </c>
      <c r="D26" s="139">
        <v>2503</v>
      </c>
      <c r="E26" s="139">
        <v>3776</v>
      </c>
      <c r="F26" s="139">
        <v>656</v>
      </c>
      <c r="G26" s="139">
        <v>182</v>
      </c>
      <c r="H26" s="139">
        <v>162330</v>
      </c>
      <c r="I26" s="139">
        <v>1244</v>
      </c>
      <c r="J26" s="139">
        <v>74</v>
      </c>
      <c r="K26" s="139">
        <v>22</v>
      </c>
      <c r="L26" s="141"/>
    </row>
    <row r="27" spans="1:12" ht="15" customHeight="1">
      <c r="A27" s="38" t="s">
        <v>44</v>
      </c>
      <c r="B27" s="171">
        <v>5116</v>
      </c>
      <c r="C27" s="171">
        <v>22</v>
      </c>
      <c r="D27" s="171">
        <v>1789</v>
      </c>
      <c r="E27" s="171">
        <v>2778</v>
      </c>
      <c r="F27" s="171">
        <v>527</v>
      </c>
      <c r="G27" s="171">
        <v>255</v>
      </c>
      <c r="H27" s="171">
        <v>139587</v>
      </c>
      <c r="I27" s="171">
        <v>986</v>
      </c>
      <c r="J27" s="171">
        <v>42</v>
      </c>
      <c r="K27" s="171">
        <v>21</v>
      </c>
      <c r="L27" s="141"/>
    </row>
    <row r="28" spans="1:11" ht="15" customHeight="1">
      <c r="A28" s="47"/>
      <c r="B28" s="1"/>
      <c r="C28" s="132"/>
      <c r="D28" s="132"/>
      <c r="E28" s="132"/>
      <c r="F28" s="132"/>
      <c r="G28" s="132"/>
      <c r="H28" s="132"/>
      <c r="I28" s="132"/>
      <c r="J28" s="132"/>
      <c r="K28" s="139"/>
    </row>
    <row r="29" spans="1:11" ht="15" customHeight="1">
      <c r="A29" s="258" t="s">
        <v>45</v>
      </c>
      <c r="B29" s="258"/>
      <c r="C29" s="258"/>
      <c r="D29" s="258"/>
      <c r="E29" s="258"/>
      <c r="F29" s="258"/>
      <c r="G29" s="258"/>
      <c r="H29" s="258"/>
      <c r="I29" s="258"/>
      <c r="J29" s="258"/>
      <c r="K29" s="258"/>
    </row>
    <row r="30" spans="1:11" ht="15" customHeight="1">
      <c r="A30" s="40"/>
      <c r="B30" s="40"/>
      <c r="C30" s="133"/>
      <c r="D30" s="133"/>
      <c r="E30" s="133"/>
      <c r="F30" s="133"/>
      <c r="G30" s="133"/>
      <c r="H30" s="133"/>
      <c r="I30" s="133"/>
      <c r="J30" s="143"/>
      <c r="K30" s="143"/>
    </row>
    <row r="31" spans="1:12" ht="15" customHeight="1">
      <c r="A31" s="130">
        <v>2006</v>
      </c>
      <c r="B31" s="139">
        <v>19917.683000000005</v>
      </c>
      <c r="C31" s="139">
        <v>142.344</v>
      </c>
      <c r="D31" s="139">
        <v>8792.82</v>
      </c>
      <c r="E31" s="139">
        <v>9508.655999999999</v>
      </c>
      <c r="F31" s="139">
        <v>1473.863</v>
      </c>
      <c r="G31" s="139">
        <v>137.527</v>
      </c>
      <c r="H31" s="139">
        <v>149696.40600000002</v>
      </c>
      <c r="I31" s="139">
        <v>166.43</v>
      </c>
      <c r="J31" s="139">
        <v>18.126</v>
      </c>
      <c r="K31" s="139">
        <v>46.72800000000001</v>
      </c>
      <c r="L31" s="141"/>
    </row>
    <row r="32" spans="1:12" ht="15" customHeight="1">
      <c r="A32" s="131">
        <v>2007</v>
      </c>
      <c r="B32" s="140">
        <v>21370.157000000003</v>
      </c>
      <c r="C32" s="140">
        <v>168.44</v>
      </c>
      <c r="D32" s="140">
        <v>9079.188</v>
      </c>
      <c r="E32" s="140">
        <v>10663.380999999998</v>
      </c>
      <c r="F32" s="140">
        <v>1459.1480000000001</v>
      </c>
      <c r="G32" s="140">
        <v>127.046</v>
      </c>
      <c r="H32" s="140">
        <v>163014.86500000002</v>
      </c>
      <c r="I32" s="140">
        <v>170.192</v>
      </c>
      <c r="J32" s="140">
        <v>15.57</v>
      </c>
      <c r="K32" s="140">
        <v>51.216</v>
      </c>
      <c r="L32" s="141"/>
    </row>
    <row r="33" spans="1:11" ht="15" customHeight="1">
      <c r="A33" s="38"/>
      <c r="B33" s="133"/>
      <c r="C33" s="133"/>
      <c r="D33" s="133"/>
      <c r="E33" s="133"/>
      <c r="F33" s="133"/>
      <c r="G33" s="133"/>
      <c r="H33" s="133"/>
      <c r="I33" s="133"/>
      <c r="J33" s="143"/>
      <c r="K33" s="143"/>
    </row>
    <row r="34" spans="1:11" ht="15" customHeight="1">
      <c r="A34" s="38" t="s">
        <v>33</v>
      </c>
      <c r="B34" s="141">
        <v>1716.938</v>
      </c>
      <c r="C34" s="141">
        <v>14.023</v>
      </c>
      <c r="D34" s="141">
        <v>672.666</v>
      </c>
      <c r="E34" s="141">
        <v>888.294</v>
      </c>
      <c r="F34" s="141">
        <v>141.955</v>
      </c>
      <c r="G34" s="141">
        <v>7.858</v>
      </c>
      <c r="H34" s="141">
        <v>13916.029</v>
      </c>
      <c r="I34" s="141">
        <v>12.144</v>
      </c>
      <c r="J34" s="141">
        <v>0.936</v>
      </c>
      <c r="K34" s="141">
        <v>7.128</v>
      </c>
    </row>
    <row r="35" spans="1:11" ht="15" customHeight="1">
      <c r="A35" s="38" t="s">
        <v>34</v>
      </c>
      <c r="B35" s="141">
        <v>1685.521</v>
      </c>
      <c r="C35" s="141">
        <v>8.945</v>
      </c>
      <c r="D35" s="141">
        <v>768.604</v>
      </c>
      <c r="E35" s="141">
        <v>759.795</v>
      </c>
      <c r="F35" s="141">
        <v>148.177</v>
      </c>
      <c r="G35" s="141">
        <v>7.355</v>
      </c>
      <c r="H35" s="141">
        <v>13169.487</v>
      </c>
      <c r="I35" s="141">
        <v>10.054</v>
      </c>
      <c r="J35" s="141">
        <v>0.774</v>
      </c>
      <c r="K35" s="141">
        <v>4.224</v>
      </c>
    </row>
    <row r="36" spans="1:11" ht="15" customHeight="1">
      <c r="A36" s="38" t="s">
        <v>35</v>
      </c>
      <c r="B36" s="141">
        <v>1888.754</v>
      </c>
      <c r="C36" s="141">
        <v>19.155</v>
      </c>
      <c r="D36" s="141">
        <v>859.556</v>
      </c>
      <c r="E36" s="141">
        <v>870.219</v>
      </c>
      <c r="F36" s="141">
        <v>139.824</v>
      </c>
      <c r="G36" s="141">
        <v>14.555</v>
      </c>
      <c r="H36" s="141">
        <v>14703.017</v>
      </c>
      <c r="I36" s="141">
        <v>17.776</v>
      </c>
      <c r="J36" s="141">
        <v>2.016</v>
      </c>
      <c r="K36" s="141">
        <v>3.96</v>
      </c>
    </row>
    <row r="37" spans="1:11" ht="15" customHeight="1">
      <c r="A37" s="38" t="s">
        <v>36</v>
      </c>
      <c r="B37" s="141">
        <v>1781.682</v>
      </c>
      <c r="C37" s="141">
        <v>18.298</v>
      </c>
      <c r="D37" s="141">
        <v>754.371</v>
      </c>
      <c r="E37" s="141">
        <v>892.312</v>
      </c>
      <c r="F37" s="141">
        <v>116.701</v>
      </c>
      <c r="G37" s="141">
        <v>11.375</v>
      </c>
      <c r="H37" s="141">
        <v>13441.652</v>
      </c>
      <c r="I37" s="141">
        <v>19.998</v>
      </c>
      <c r="J37" s="141">
        <v>1.368</v>
      </c>
      <c r="K37" s="141">
        <v>4.224</v>
      </c>
    </row>
    <row r="38" spans="1:11" ht="15" customHeight="1">
      <c r="A38" s="38" t="s">
        <v>37</v>
      </c>
      <c r="B38" s="141">
        <v>1792.329</v>
      </c>
      <c r="C38" s="141">
        <v>13.932</v>
      </c>
      <c r="D38" s="141">
        <v>735.028</v>
      </c>
      <c r="E38" s="141">
        <v>933.275</v>
      </c>
      <c r="F38" s="141">
        <v>110.094</v>
      </c>
      <c r="G38" s="141">
        <v>11.703</v>
      </c>
      <c r="H38" s="141">
        <v>13428.584</v>
      </c>
      <c r="I38" s="141">
        <v>9.108</v>
      </c>
      <c r="J38" s="141">
        <v>2.916</v>
      </c>
      <c r="K38" s="141">
        <v>2.376</v>
      </c>
    </row>
    <row r="39" spans="1:11" ht="15" customHeight="1">
      <c r="A39" s="38" t="s">
        <v>38</v>
      </c>
      <c r="B39" s="141">
        <v>1631.129</v>
      </c>
      <c r="C39" s="141">
        <v>11.749</v>
      </c>
      <c r="D39" s="141">
        <v>696.578</v>
      </c>
      <c r="E39" s="141">
        <v>829.566</v>
      </c>
      <c r="F39" s="141">
        <v>93.236</v>
      </c>
      <c r="G39" s="141">
        <v>7.042</v>
      </c>
      <c r="H39" s="141">
        <v>12705.44</v>
      </c>
      <c r="I39" s="141">
        <v>7.216</v>
      </c>
      <c r="J39" s="141">
        <v>0.954</v>
      </c>
      <c r="K39" s="141">
        <v>5.544</v>
      </c>
    </row>
    <row r="40" spans="1:11" ht="15" customHeight="1">
      <c r="A40" s="38" t="s">
        <v>39</v>
      </c>
      <c r="B40" s="141">
        <v>1766.298</v>
      </c>
      <c r="C40" s="141">
        <v>17.097</v>
      </c>
      <c r="D40" s="141">
        <v>792.393</v>
      </c>
      <c r="E40" s="141">
        <v>861.344</v>
      </c>
      <c r="F40" s="141">
        <v>95.464</v>
      </c>
      <c r="G40" s="141">
        <v>8.054</v>
      </c>
      <c r="H40" s="141">
        <v>12822.482</v>
      </c>
      <c r="I40" s="141">
        <v>6.666</v>
      </c>
      <c r="J40" s="141">
        <v>0.828</v>
      </c>
      <c r="K40" s="141">
        <v>2.64</v>
      </c>
    </row>
    <row r="41" spans="1:11" ht="15" customHeight="1">
      <c r="A41" s="38" t="s">
        <v>40</v>
      </c>
      <c r="B41" s="141">
        <v>1856.134</v>
      </c>
      <c r="C41" s="141">
        <v>17.132</v>
      </c>
      <c r="D41" s="141">
        <v>761.356</v>
      </c>
      <c r="E41" s="141">
        <v>976.556</v>
      </c>
      <c r="F41" s="141">
        <v>101.09</v>
      </c>
      <c r="G41" s="141">
        <v>7.124</v>
      </c>
      <c r="H41" s="141">
        <v>13475.757</v>
      </c>
      <c r="I41" s="141">
        <v>7.194</v>
      </c>
      <c r="J41" s="141">
        <v>1.26</v>
      </c>
      <c r="K41" s="141">
        <v>3.168</v>
      </c>
    </row>
    <row r="42" spans="1:11" ht="15" customHeight="1">
      <c r="A42" s="38" t="s">
        <v>41</v>
      </c>
      <c r="B42" s="141">
        <v>1735.897</v>
      </c>
      <c r="C42" s="141">
        <v>12.776</v>
      </c>
      <c r="D42" s="141">
        <v>696.849</v>
      </c>
      <c r="E42" s="141">
        <v>921.17</v>
      </c>
      <c r="F42" s="141">
        <v>105.102</v>
      </c>
      <c r="G42" s="141">
        <v>7.607</v>
      </c>
      <c r="H42" s="141">
        <v>13077.485</v>
      </c>
      <c r="I42" s="141">
        <v>10.648</v>
      </c>
      <c r="J42" s="141">
        <v>1.278</v>
      </c>
      <c r="K42" s="141">
        <v>3.168</v>
      </c>
    </row>
    <row r="43" spans="1:11" ht="15" customHeight="1">
      <c r="A43" s="38" t="s">
        <v>42</v>
      </c>
      <c r="B43" s="141">
        <v>1813.864</v>
      </c>
      <c r="C43" s="141">
        <v>9.487</v>
      </c>
      <c r="D43" s="141">
        <v>784.379</v>
      </c>
      <c r="E43" s="141">
        <v>916.328</v>
      </c>
      <c r="F43" s="141">
        <v>103.67</v>
      </c>
      <c r="G43" s="141">
        <v>10.587</v>
      </c>
      <c r="H43" s="141">
        <v>14438.31</v>
      </c>
      <c r="I43" s="141">
        <v>20.328</v>
      </c>
      <c r="J43" s="141">
        <v>1.152</v>
      </c>
      <c r="K43" s="141">
        <v>3.432</v>
      </c>
    </row>
    <row r="44" spans="1:11" ht="15" customHeight="1">
      <c r="A44" s="38" t="s">
        <v>43</v>
      </c>
      <c r="B44" s="141">
        <v>2155.353</v>
      </c>
      <c r="C44" s="141">
        <v>18.976</v>
      </c>
      <c r="D44" s="141">
        <v>916.123</v>
      </c>
      <c r="E44" s="141">
        <v>1049.766</v>
      </c>
      <c r="F44" s="141">
        <v>170.488</v>
      </c>
      <c r="G44" s="141">
        <v>14.291</v>
      </c>
      <c r="H44" s="141">
        <v>15005.785</v>
      </c>
      <c r="I44" s="141">
        <v>27.368</v>
      </c>
      <c r="J44" s="141">
        <v>1.332</v>
      </c>
      <c r="K44" s="141">
        <v>5.808</v>
      </c>
    </row>
    <row r="45" spans="1:11" ht="15" customHeight="1">
      <c r="A45" s="38" t="s">
        <v>44</v>
      </c>
      <c r="B45" s="141">
        <v>1546.258</v>
      </c>
      <c r="C45" s="141">
        <v>6.87</v>
      </c>
      <c r="D45" s="141">
        <v>641.285</v>
      </c>
      <c r="E45" s="141">
        <v>764.756</v>
      </c>
      <c r="F45" s="141">
        <v>133.347</v>
      </c>
      <c r="G45" s="141">
        <v>19.495</v>
      </c>
      <c r="H45" s="141">
        <v>12830.837</v>
      </c>
      <c r="I45" s="141">
        <v>21.692</v>
      </c>
      <c r="J45" s="141">
        <v>0.756</v>
      </c>
      <c r="K45" s="141">
        <v>5.544</v>
      </c>
    </row>
    <row r="46" spans="1:11" ht="15" customHeight="1">
      <c r="A46" s="47"/>
      <c r="B46" s="127"/>
      <c r="C46" s="145"/>
      <c r="D46" s="1"/>
      <c r="E46" s="1"/>
      <c r="F46" s="1"/>
      <c r="G46" s="1"/>
      <c r="H46" s="1"/>
      <c r="I46" s="1"/>
      <c r="J46" s="1"/>
      <c r="K46" s="1"/>
    </row>
    <row r="47" spans="1:11" ht="7.5" customHeight="1">
      <c r="A47" s="47"/>
      <c r="B47" s="1"/>
      <c r="C47" s="145"/>
      <c r="D47" s="1"/>
      <c r="E47" s="1"/>
      <c r="F47" s="1"/>
      <c r="G47" s="1"/>
      <c r="H47" s="1"/>
      <c r="I47" s="1"/>
      <c r="J47" s="1"/>
      <c r="K47" s="1"/>
    </row>
    <row r="48" spans="1:11" ht="12.75" customHeight="1">
      <c r="A48" s="1" t="s">
        <v>148</v>
      </c>
      <c r="B48" s="1"/>
      <c r="C48" s="1"/>
      <c r="D48" s="1"/>
      <c r="E48" s="1"/>
      <c r="F48" s="1"/>
      <c r="G48" s="1"/>
      <c r="H48" s="1"/>
      <c r="I48" s="1"/>
      <c r="J48" s="1"/>
      <c r="K48" s="1"/>
    </row>
    <row r="49" spans="1:11" ht="12.75" customHeight="1">
      <c r="A49" s="1" t="s">
        <v>46</v>
      </c>
      <c r="B49" s="1"/>
      <c r="C49" s="1"/>
      <c r="D49" s="1"/>
      <c r="E49" s="1"/>
      <c r="F49" s="1"/>
      <c r="G49" s="1"/>
      <c r="H49" s="1"/>
      <c r="I49" s="1"/>
      <c r="J49" s="1"/>
      <c r="K49" s="1"/>
    </row>
  </sheetData>
  <mergeCells count="10">
    <mergeCell ref="A7:A9"/>
    <mergeCell ref="E8:E9"/>
    <mergeCell ref="A29:K29"/>
    <mergeCell ref="A3:K3"/>
    <mergeCell ref="A11:K11"/>
    <mergeCell ref="A5:K5"/>
    <mergeCell ref="B7:B9"/>
    <mergeCell ref="C8:C9"/>
    <mergeCell ref="D8:D9"/>
    <mergeCell ref="F8:F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xl/worksheets/sheet12.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11.00390625" style="2" customWidth="1"/>
    <col min="13" max="16384" width="15.7109375" style="2" customWidth="1"/>
  </cols>
  <sheetData>
    <row r="2" spans="1:11" ht="12.75">
      <c r="A2" s="1"/>
      <c r="B2" s="1"/>
      <c r="C2" s="1"/>
      <c r="D2" s="1"/>
      <c r="E2" s="1"/>
      <c r="F2" s="1"/>
      <c r="G2" s="1"/>
      <c r="H2" s="1"/>
      <c r="I2" s="1"/>
      <c r="J2" s="1"/>
      <c r="K2" s="1"/>
    </row>
    <row r="3" spans="1:11" ht="14.25">
      <c r="A3" s="263" t="s">
        <v>251</v>
      </c>
      <c r="B3" s="263"/>
      <c r="C3" s="263"/>
      <c r="D3" s="263"/>
      <c r="E3" s="263"/>
      <c r="F3" s="263"/>
      <c r="G3" s="263"/>
      <c r="H3" s="263"/>
      <c r="I3" s="263"/>
      <c r="J3" s="263"/>
      <c r="K3" s="263"/>
    </row>
    <row r="4" spans="1:11" ht="9.75" customHeight="1">
      <c r="A4" s="1"/>
      <c r="B4" s="1"/>
      <c r="C4" s="1"/>
      <c r="D4" s="1"/>
      <c r="E4" s="1"/>
      <c r="F4" s="1"/>
      <c r="G4" s="1"/>
      <c r="H4" s="1"/>
      <c r="I4" s="1"/>
      <c r="J4" s="1"/>
      <c r="K4" s="1"/>
    </row>
    <row r="5" spans="1:11" ht="12.75">
      <c r="A5" s="259" t="s">
        <v>48</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35"/>
      <c r="H7" s="136"/>
      <c r="I7" s="18" t="s">
        <v>27</v>
      </c>
      <c r="J7" s="18"/>
      <c r="K7" s="62"/>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37"/>
      <c r="K9" s="138"/>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2" ht="15" customHeight="1">
      <c r="A13" s="130">
        <v>2006</v>
      </c>
      <c r="B13" s="139">
        <v>62884</v>
      </c>
      <c r="C13" s="139">
        <v>452</v>
      </c>
      <c r="D13" s="139">
        <v>23210</v>
      </c>
      <c r="E13" s="139">
        <v>34507</v>
      </c>
      <c r="F13" s="139">
        <v>4715</v>
      </c>
      <c r="G13" s="139">
        <v>1735</v>
      </c>
      <c r="H13" s="141">
        <v>1599508</v>
      </c>
      <c r="I13" s="139">
        <v>5173</v>
      </c>
      <c r="J13" s="139">
        <v>401</v>
      </c>
      <c r="K13" s="139">
        <v>126</v>
      </c>
      <c r="L13" s="141"/>
    </row>
    <row r="14" spans="1:12" ht="15" customHeight="1">
      <c r="A14" s="131">
        <v>2007</v>
      </c>
      <c r="B14" s="140">
        <v>67226</v>
      </c>
      <c r="C14" s="140">
        <v>543</v>
      </c>
      <c r="D14" s="140">
        <v>23544</v>
      </c>
      <c r="E14" s="140">
        <v>38525</v>
      </c>
      <c r="F14" s="140">
        <v>4614</v>
      </c>
      <c r="G14" s="140">
        <v>1626</v>
      </c>
      <c r="H14" s="142">
        <v>1742077</v>
      </c>
      <c r="I14" s="140">
        <v>5233</v>
      </c>
      <c r="J14" s="140">
        <v>419</v>
      </c>
      <c r="K14" s="140">
        <v>148</v>
      </c>
      <c r="L14" s="141"/>
    </row>
    <row r="15" spans="1:11" ht="15" customHeight="1">
      <c r="A15" s="38"/>
      <c r="B15" s="133"/>
      <c r="C15" s="133"/>
      <c r="D15" s="133"/>
      <c r="E15" s="133"/>
      <c r="F15" s="133"/>
      <c r="G15" s="133"/>
      <c r="H15" s="133"/>
      <c r="I15" s="133"/>
      <c r="J15" s="143"/>
      <c r="K15" s="143"/>
    </row>
    <row r="16" spans="1:12" ht="15" customHeight="1">
      <c r="A16" s="38" t="s">
        <v>33</v>
      </c>
      <c r="B16" s="171">
        <v>5340</v>
      </c>
      <c r="C16" s="171">
        <v>49</v>
      </c>
      <c r="D16" s="171">
        <v>1689</v>
      </c>
      <c r="E16" s="171">
        <v>3198</v>
      </c>
      <c r="F16" s="171">
        <v>404</v>
      </c>
      <c r="G16" s="171">
        <v>115</v>
      </c>
      <c r="H16" s="171">
        <v>146198</v>
      </c>
      <c r="I16" s="171">
        <v>327</v>
      </c>
      <c r="J16" s="171">
        <v>30</v>
      </c>
      <c r="K16" s="171">
        <v>18</v>
      </c>
      <c r="L16" s="141"/>
    </row>
    <row r="17" spans="1:12" ht="15" customHeight="1">
      <c r="A17" s="38" t="s">
        <v>34</v>
      </c>
      <c r="B17" s="171">
        <v>5080</v>
      </c>
      <c r="C17" s="171">
        <v>29</v>
      </c>
      <c r="D17" s="171">
        <v>1934</v>
      </c>
      <c r="E17" s="171">
        <v>2697</v>
      </c>
      <c r="F17" s="171">
        <v>420</v>
      </c>
      <c r="G17" s="171">
        <v>105</v>
      </c>
      <c r="H17" s="171">
        <v>138826</v>
      </c>
      <c r="I17" s="171">
        <v>305</v>
      </c>
      <c r="J17" s="171">
        <v>10</v>
      </c>
      <c r="K17" s="171">
        <v>11</v>
      </c>
      <c r="L17" s="141"/>
    </row>
    <row r="18" spans="1:12" ht="15" customHeight="1">
      <c r="A18" s="38" t="s">
        <v>35</v>
      </c>
      <c r="B18" s="171">
        <v>5708</v>
      </c>
      <c r="C18" s="139">
        <v>63</v>
      </c>
      <c r="D18" s="139">
        <v>2161</v>
      </c>
      <c r="E18" s="139">
        <v>3084</v>
      </c>
      <c r="F18" s="139">
        <v>400</v>
      </c>
      <c r="G18" s="139">
        <v>179</v>
      </c>
      <c r="H18" s="139">
        <v>155510</v>
      </c>
      <c r="I18" s="139">
        <v>635</v>
      </c>
      <c r="J18" s="139">
        <v>73</v>
      </c>
      <c r="K18" s="139">
        <v>10</v>
      </c>
      <c r="L18" s="141"/>
    </row>
    <row r="19" spans="1:12" ht="15" customHeight="1">
      <c r="A19" s="38" t="s">
        <v>36</v>
      </c>
      <c r="B19" s="171">
        <v>5556</v>
      </c>
      <c r="C19" s="171">
        <v>58</v>
      </c>
      <c r="D19" s="171">
        <v>1908</v>
      </c>
      <c r="E19" s="171">
        <v>3202</v>
      </c>
      <c r="F19" s="171">
        <v>388</v>
      </c>
      <c r="G19" s="171">
        <v>137</v>
      </c>
      <c r="H19" s="171">
        <v>143589</v>
      </c>
      <c r="I19" s="171">
        <v>721</v>
      </c>
      <c r="J19" s="171">
        <v>51</v>
      </c>
      <c r="K19" s="171">
        <v>12</v>
      </c>
      <c r="L19" s="141"/>
    </row>
    <row r="20" spans="1:12" ht="15" customHeight="1">
      <c r="A20" s="38" t="s">
        <v>37</v>
      </c>
      <c r="B20" s="171">
        <v>5779</v>
      </c>
      <c r="C20" s="139">
        <v>47</v>
      </c>
      <c r="D20" s="139">
        <v>1957</v>
      </c>
      <c r="E20" s="139">
        <v>3386</v>
      </c>
      <c r="F20" s="139">
        <v>389</v>
      </c>
      <c r="G20" s="139">
        <v>157</v>
      </c>
      <c r="H20" s="139">
        <v>144868</v>
      </c>
      <c r="I20" s="139">
        <v>295</v>
      </c>
      <c r="J20" s="139">
        <v>112</v>
      </c>
      <c r="K20" s="139">
        <v>9</v>
      </c>
      <c r="L20" s="141"/>
    </row>
    <row r="21" spans="1:12" ht="15" customHeight="1">
      <c r="A21" s="38" t="s">
        <v>38</v>
      </c>
      <c r="B21" s="171">
        <v>5285</v>
      </c>
      <c r="C21" s="191">
        <v>39</v>
      </c>
      <c r="D21" s="191">
        <v>1858</v>
      </c>
      <c r="E21" s="191">
        <v>3068</v>
      </c>
      <c r="F21" s="191">
        <v>320</v>
      </c>
      <c r="G21" s="191">
        <v>102</v>
      </c>
      <c r="H21" s="191">
        <v>138053</v>
      </c>
      <c r="I21" s="191">
        <v>240</v>
      </c>
      <c r="J21" s="191">
        <v>7</v>
      </c>
      <c r="K21" s="191">
        <v>19</v>
      </c>
      <c r="L21" s="141"/>
    </row>
    <row r="22" spans="1:12" ht="15" customHeight="1">
      <c r="A22" s="38" t="s">
        <v>39</v>
      </c>
      <c r="B22" s="171">
        <v>5734</v>
      </c>
      <c r="C22" s="139">
        <v>53</v>
      </c>
      <c r="D22" s="139">
        <v>2147</v>
      </c>
      <c r="E22" s="139">
        <v>3196</v>
      </c>
      <c r="F22" s="139">
        <v>338</v>
      </c>
      <c r="G22" s="139">
        <v>128</v>
      </c>
      <c r="H22" s="139">
        <v>139722</v>
      </c>
      <c r="I22" s="139">
        <v>263</v>
      </c>
      <c r="J22" s="139">
        <v>18</v>
      </c>
      <c r="K22" s="139">
        <v>8</v>
      </c>
      <c r="L22" s="141"/>
    </row>
    <row r="23" spans="1:12" ht="15" customHeight="1">
      <c r="A23" s="38" t="s">
        <v>40</v>
      </c>
      <c r="B23" s="171">
        <v>6141</v>
      </c>
      <c r="C23" s="191">
        <v>56</v>
      </c>
      <c r="D23" s="191">
        <v>2059</v>
      </c>
      <c r="E23" s="191">
        <v>3644</v>
      </c>
      <c r="F23" s="191">
        <v>382</v>
      </c>
      <c r="G23" s="191">
        <v>100</v>
      </c>
      <c r="H23" s="191">
        <v>146478</v>
      </c>
      <c r="I23" s="191">
        <v>301</v>
      </c>
      <c r="J23" s="191">
        <v>23</v>
      </c>
      <c r="K23" s="191">
        <v>11</v>
      </c>
      <c r="L23" s="141"/>
    </row>
    <row r="24" spans="1:12" ht="15" customHeight="1">
      <c r="A24" s="38" t="s">
        <v>41</v>
      </c>
      <c r="B24" s="139">
        <v>5697</v>
      </c>
      <c r="C24" s="171">
        <v>42</v>
      </c>
      <c r="D24" s="171">
        <v>1934</v>
      </c>
      <c r="E24" s="171">
        <v>3339</v>
      </c>
      <c r="F24" s="171">
        <v>382</v>
      </c>
      <c r="G24" s="171">
        <v>96</v>
      </c>
      <c r="H24" s="171">
        <v>141472</v>
      </c>
      <c r="I24" s="171">
        <v>357</v>
      </c>
      <c r="J24" s="171">
        <v>23</v>
      </c>
      <c r="K24" s="171">
        <v>10</v>
      </c>
      <c r="L24" s="141"/>
    </row>
    <row r="25" spans="1:12" ht="15" customHeight="1">
      <c r="A25" s="38" t="s">
        <v>42</v>
      </c>
      <c r="B25" s="139">
        <v>5693</v>
      </c>
      <c r="C25" s="139">
        <v>27</v>
      </c>
      <c r="D25" s="139">
        <v>2065</v>
      </c>
      <c r="E25" s="139">
        <v>3278</v>
      </c>
      <c r="F25" s="139">
        <v>323</v>
      </c>
      <c r="G25" s="139">
        <v>121</v>
      </c>
      <c r="H25" s="139">
        <v>154019</v>
      </c>
      <c r="I25" s="139">
        <v>611</v>
      </c>
      <c r="J25" s="139">
        <v>14</v>
      </c>
      <c r="K25" s="139">
        <v>9</v>
      </c>
      <c r="L25" s="141"/>
    </row>
    <row r="26" spans="1:12" ht="15" customHeight="1">
      <c r="A26" s="38" t="s">
        <v>43</v>
      </c>
      <c r="B26" s="139">
        <v>6500</v>
      </c>
      <c r="C26" s="171">
        <v>59</v>
      </c>
      <c r="D26" s="171">
        <v>2242</v>
      </c>
      <c r="E26" s="171">
        <v>3719</v>
      </c>
      <c r="F26" s="171">
        <v>480</v>
      </c>
      <c r="G26" s="171">
        <v>150</v>
      </c>
      <c r="H26" s="171">
        <v>157551</v>
      </c>
      <c r="I26" s="171">
        <v>654</v>
      </c>
      <c r="J26" s="171">
        <v>31</v>
      </c>
      <c r="K26" s="171">
        <v>16</v>
      </c>
      <c r="L26" s="141"/>
    </row>
    <row r="27" spans="1:12" ht="15" customHeight="1">
      <c r="A27" s="38" t="s">
        <v>44</v>
      </c>
      <c r="B27" s="139">
        <v>4713</v>
      </c>
      <c r="C27" s="139">
        <v>21</v>
      </c>
      <c r="D27" s="139">
        <v>1590</v>
      </c>
      <c r="E27" s="139">
        <v>2714</v>
      </c>
      <c r="F27" s="139">
        <v>388</v>
      </c>
      <c r="G27" s="139">
        <v>236</v>
      </c>
      <c r="H27" s="139">
        <v>135791</v>
      </c>
      <c r="I27" s="139">
        <v>524</v>
      </c>
      <c r="J27" s="139">
        <v>27</v>
      </c>
      <c r="K27" s="139">
        <v>15</v>
      </c>
      <c r="L27" s="141"/>
    </row>
    <row r="28" spans="1:11" ht="15" customHeight="1">
      <c r="A28" s="47"/>
      <c r="B28" s="1"/>
      <c r="C28" s="1"/>
      <c r="D28" s="1"/>
      <c r="E28" s="1"/>
      <c r="F28" s="1"/>
      <c r="G28" s="1"/>
      <c r="H28" s="1"/>
      <c r="I28" s="1"/>
      <c r="J28" s="1"/>
      <c r="K28" s="144"/>
    </row>
    <row r="29" spans="1:11" ht="15" customHeight="1">
      <c r="A29" s="258" t="s">
        <v>45</v>
      </c>
      <c r="B29" s="258"/>
      <c r="C29" s="258"/>
      <c r="D29" s="258"/>
      <c r="E29" s="258"/>
      <c r="F29" s="258"/>
      <c r="G29" s="258"/>
      <c r="H29" s="258"/>
      <c r="I29" s="258"/>
      <c r="J29" s="258"/>
      <c r="K29" s="258"/>
    </row>
    <row r="30" spans="1:11" ht="15" customHeight="1">
      <c r="A30" s="47"/>
      <c r="B30" s="1"/>
      <c r="C30" s="1"/>
      <c r="D30" s="1"/>
      <c r="E30" s="1"/>
      <c r="F30" s="1"/>
      <c r="G30" s="1"/>
      <c r="H30" s="1"/>
      <c r="I30" s="1"/>
      <c r="J30" s="1"/>
      <c r="K30" s="1"/>
    </row>
    <row r="31" spans="1:12" ht="15" customHeight="1">
      <c r="A31" s="130">
        <v>2006</v>
      </c>
      <c r="B31" s="139">
        <v>19028.996</v>
      </c>
      <c r="C31" s="139">
        <v>134.827</v>
      </c>
      <c r="D31" s="139">
        <v>8305.303</v>
      </c>
      <c r="E31" s="139">
        <v>9387.579000000002</v>
      </c>
      <c r="F31" s="139">
        <v>1201.2869999999998</v>
      </c>
      <c r="G31" s="139">
        <v>123.152</v>
      </c>
      <c r="H31" s="139">
        <v>147440.57400000002</v>
      </c>
      <c r="I31" s="139">
        <v>113.80600000000001</v>
      </c>
      <c r="J31" s="139">
        <v>7.218</v>
      </c>
      <c r="K31" s="139">
        <v>33.264</v>
      </c>
      <c r="L31" s="139"/>
    </row>
    <row r="32" spans="1:12" ht="15" customHeight="1">
      <c r="A32" s="131">
        <v>2007</v>
      </c>
      <c r="B32" s="140">
        <v>20514.726</v>
      </c>
      <c r="C32" s="140">
        <v>160.316</v>
      </c>
      <c r="D32" s="140">
        <v>8595.793000000001</v>
      </c>
      <c r="E32" s="140">
        <v>10559.775000000001</v>
      </c>
      <c r="F32" s="140">
        <v>1198.8419999999999</v>
      </c>
      <c r="G32" s="140">
        <v>114.696</v>
      </c>
      <c r="H32" s="140">
        <v>160935.15</v>
      </c>
      <c r="I32" s="140">
        <v>115.12600000000002</v>
      </c>
      <c r="J32" s="140">
        <v>7.541999999999999</v>
      </c>
      <c r="K32" s="140">
        <v>39.071999999999996</v>
      </c>
      <c r="L32" s="139"/>
    </row>
    <row r="33" spans="1:11" ht="15" customHeight="1">
      <c r="A33" s="38"/>
      <c r="B33" s="139"/>
      <c r="C33" s="139"/>
      <c r="D33" s="139"/>
      <c r="E33" s="139"/>
      <c r="F33" s="139"/>
      <c r="G33" s="139"/>
      <c r="H33" s="139"/>
      <c r="I33" s="139"/>
      <c r="J33" s="139"/>
      <c r="K33" s="139"/>
    </row>
    <row r="34" spans="1:11" ht="15" customHeight="1">
      <c r="A34" s="38" t="s">
        <v>33</v>
      </c>
      <c r="B34" s="141">
        <v>1599.024</v>
      </c>
      <c r="C34" s="141">
        <v>13.214</v>
      </c>
      <c r="D34" s="141">
        <v>610.168</v>
      </c>
      <c r="E34" s="141">
        <v>871.935</v>
      </c>
      <c r="F34" s="141">
        <v>103.707</v>
      </c>
      <c r="G34" s="141">
        <v>7.06</v>
      </c>
      <c r="H34" s="141">
        <v>13592.028</v>
      </c>
      <c r="I34" s="141">
        <v>7.194</v>
      </c>
      <c r="J34" s="141">
        <v>0.54</v>
      </c>
      <c r="K34" s="141">
        <v>4.752</v>
      </c>
    </row>
    <row r="35" spans="1:11" ht="15" customHeight="1">
      <c r="A35" s="38" t="s">
        <v>34</v>
      </c>
      <c r="B35" s="141">
        <v>1571.295</v>
      </c>
      <c r="C35" s="141">
        <v>8.647</v>
      </c>
      <c r="D35" s="141">
        <v>703.493</v>
      </c>
      <c r="E35" s="141">
        <v>748.418</v>
      </c>
      <c r="F35" s="141">
        <v>110.737</v>
      </c>
      <c r="G35" s="141">
        <v>6.775</v>
      </c>
      <c r="H35" s="141">
        <v>12885.829</v>
      </c>
      <c r="I35" s="141">
        <v>6.71</v>
      </c>
      <c r="J35" s="141">
        <v>0.18</v>
      </c>
      <c r="K35" s="141">
        <v>2.904</v>
      </c>
    </row>
    <row r="36" spans="1:11" ht="15" customHeight="1">
      <c r="A36" s="38" t="s">
        <v>35</v>
      </c>
      <c r="B36" s="141">
        <v>1778.946</v>
      </c>
      <c r="C36" s="141">
        <v>18.284</v>
      </c>
      <c r="D36" s="141">
        <v>799.613</v>
      </c>
      <c r="E36" s="141">
        <v>858.801</v>
      </c>
      <c r="F36" s="141">
        <v>102.248</v>
      </c>
      <c r="G36" s="141">
        <v>13.361</v>
      </c>
      <c r="H36" s="141">
        <v>14454.655</v>
      </c>
      <c r="I36" s="141">
        <v>13.97</v>
      </c>
      <c r="J36" s="141">
        <v>1.314</v>
      </c>
      <c r="K36" s="141">
        <v>2.64</v>
      </c>
    </row>
    <row r="37" spans="1:11" ht="15" customHeight="1">
      <c r="A37" s="38" t="s">
        <v>36</v>
      </c>
      <c r="B37" s="141">
        <v>1720.078</v>
      </c>
      <c r="C37" s="141">
        <v>16.846</v>
      </c>
      <c r="D37" s="141">
        <v>717.16</v>
      </c>
      <c r="E37" s="141">
        <v>885.673</v>
      </c>
      <c r="F37" s="141">
        <v>100.399</v>
      </c>
      <c r="G37" s="141">
        <v>9.801</v>
      </c>
      <c r="H37" s="141">
        <v>13323.623</v>
      </c>
      <c r="I37" s="141">
        <v>15.862</v>
      </c>
      <c r="J37" s="141">
        <v>0.918</v>
      </c>
      <c r="K37" s="141">
        <v>3.168</v>
      </c>
    </row>
    <row r="38" spans="1:11" ht="15" customHeight="1">
      <c r="A38" s="38" t="s">
        <v>37</v>
      </c>
      <c r="B38" s="141">
        <v>1758.403</v>
      </c>
      <c r="C38" s="141">
        <v>13.641</v>
      </c>
      <c r="D38" s="141">
        <v>716.36</v>
      </c>
      <c r="E38" s="141">
        <v>928.34</v>
      </c>
      <c r="F38" s="141">
        <v>100.062</v>
      </c>
      <c r="G38" s="141">
        <v>11.273</v>
      </c>
      <c r="H38" s="141">
        <v>13385.803</v>
      </c>
      <c r="I38" s="141">
        <v>6.49</v>
      </c>
      <c r="J38" s="141">
        <v>2.016</v>
      </c>
      <c r="K38" s="141">
        <v>2.376</v>
      </c>
    </row>
    <row r="39" spans="1:11" ht="15" customHeight="1">
      <c r="A39" s="38" t="s">
        <v>38</v>
      </c>
      <c r="B39" s="141">
        <v>1607.049</v>
      </c>
      <c r="C39" s="141">
        <v>11.749</v>
      </c>
      <c r="D39" s="141">
        <v>684.784</v>
      </c>
      <c r="E39" s="141">
        <v>827.409</v>
      </c>
      <c r="F39" s="141">
        <v>83.107</v>
      </c>
      <c r="G39" s="141">
        <v>6.192</v>
      </c>
      <c r="H39" s="141">
        <v>12664.982</v>
      </c>
      <c r="I39" s="141">
        <v>5.28</v>
      </c>
      <c r="J39" s="141">
        <v>0.126</v>
      </c>
      <c r="K39" s="141">
        <v>5.016</v>
      </c>
    </row>
    <row r="40" spans="1:11" ht="15" customHeight="1">
      <c r="A40" s="38" t="s">
        <v>39</v>
      </c>
      <c r="B40" s="141">
        <v>1752.369</v>
      </c>
      <c r="C40" s="141">
        <v>16.781</v>
      </c>
      <c r="D40" s="141">
        <v>786.532</v>
      </c>
      <c r="E40" s="141">
        <v>858.925</v>
      </c>
      <c r="F40" s="141">
        <v>90.131</v>
      </c>
      <c r="G40" s="141">
        <v>7.525</v>
      </c>
      <c r="H40" s="141">
        <v>12795.741</v>
      </c>
      <c r="I40" s="141">
        <v>5.786</v>
      </c>
      <c r="J40" s="141">
        <v>0.324</v>
      </c>
      <c r="K40" s="141">
        <v>2.112</v>
      </c>
    </row>
    <row r="41" spans="1:11" ht="15" customHeight="1">
      <c r="A41" s="38" t="s">
        <v>40</v>
      </c>
      <c r="B41" s="141">
        <v>1847.905</v>
      </c>
      <c r="C41" s="141">
        <v>17.132</v>
      </c>
      <c r="D41" s="141">
        <v>756.58</v>
      </c>
      <c r="E41" s="141">
        <v>974.151</v>
      </c>
      <c r="F41" s="141">
        <v>100.042</v>
      </c>
      <c r="G41" s="141">
        <v>6.85</v>
      </c>
      <c r="H41" s="141">
        <v>13461.328</v>
      </c>
      <c r="I41" s="141">
        <v>6.622</v>
      </c>
      <c r="J41" s="141">
        <v>0.414</v>
      </c>
      <c r="K41" s="141">
        <v>2.904</v>
      </c>
    </row>
    <row r="42" spans="1:11" ht="15" customHeight="1">
      <c r="A42" s="38" t="s">
        <v>41</v>
      </c>
      <c r="B42" s="141">
        <v>1714.934</v>
      </c>
      <c r="C42" s="141">
        <v>12.479</v>
      </c>
      <c r="D42" s="141">
        <v>685.506</v>
      </c>
      <c r="E42" s="141">
        <v>917.323</v>
      </c>
      <c r="F42" s="141">
        <v>99.626</v>
      </c>
      <c r="G42" s="141">
        <v>6.889</v>
      </c>
      <c r="H42" s="141">
        <v>13033.815</v>
      </c>
      <c r="I42" s="141">
        <v>7.854</v>
      </c>
      <c r="J42" s="141">
        <v>0.414</v>
      </c>
      <c r="K42" s="141">
        <v>2.64</v>
      </c>
    </row>
    <row r="43" spans="1:11" ht="15" customHeight="1">
      <c r="A43" s="38" t="s">
        <v>42</v>
      </c>
      <c r="B43" s="141">
        <v>1746.418</v>
      </c>
      <c r="C43" s="141">
        <v>7.762</v>
      </c>
      <c r="D43" s="141">
        <v>745.052</v>
      </c>
      <c r="E43" s="141">
        <v>907.744</v>
      </c>
      <c r="F43" s="141">
        <v>85.86</v>
      </c>
      <c r="G43" s="141">
        <v>9.15</v>
      </c>
      <c r="H43" s="141">
        <v>14291.423</v>
      </c>
      <c r="I43" s="141">
        <v>13.442</v>
      </c>
      <c r="J43" s="141">
        <v>0.252</v>
      </c>
      <c r="K43" s="141">
        <v>2.376</v>
      </c>
    </row>
    <row r="44" spans="1:11" ht="15" customHeight="1">
      <c r="A44" s="38" t="s">
        <v>43</v>
      </c>
      <c r="B44" s="141">
        <v>1996.484</v>
      </c>
      <c r="C44" s="141">
        <v>17.224</v>
      </c>
      <c r="D44" s="141">
        <v>820.594</v>
      </c>
      <c r="E44" s="141">
        <v>1033.919</v>
      </c>
      <c r="F44" s="141">
        <v>124.747</v>
      </c>
      <c r="G44" s="141">
        <v>11.778</v>
      </c>
      <c r="H44" s="141">
        <v>14564.014</v>
      </c>
      <c r="I44" s="141">
        <v>14.388</v>
      </c>
      <c r="J44" s="141">
        <v>0.558</v>
      </c>
      <c r="K44" s="141">
        <v>4.224</v>
      </c>
    </row>
    <row r="45" spans="1:11" ht="15" customHeight="1">
      <c r="A45" s="38" t="s">
        <v>44</v>
      </c>
      <c r="B45" s="141">
        <v>1421.821</v>
      </c>
      <c r="C45" s="141">
        <v>6.557</v>
      </c>
      <c r="D45" s="141">
        <v>569.951</v>
      </c>
      <c r="E45" s="141">
        <v>747.137</v>
      </c>
      <c r="F45" s="141">
        <v>98.176</v>
      </c>
      <c r="G45" s="141">
        <v>18.042</v>
      </c>
      <c r="H45" s="141">
        <v>12481.909</v>
      </c>
      <c r="I45" s="141">
        <v>11.528</v>
      </c>
      <c r="J45" s="141">
        <v>0.486</v>
      </c>
      <c r="K45" s="141">
        <v>3.96</v>
      </c>
    </row>
    <row r="46" spans="1:11" ht="15" customHeight="1">
      <c r="A46" s="40"/>
      <c r="B46" s="141"/>
      <c r="C46" s="141"/>
      <c r="D46" s="141"/>
      <c r="E46" s="141"/>
      <c r="F46" s="141"/>
      <c r="G46" s="141"/>
      <c r="H46" s="141"/>
      <c r="I46" s="141"/>
      <c r="J46" s="141"/>
      <c r="K46" s="141"/>
    </row>
    <row r="47" spans="1:11" ht="15" customHeight="1">
      <c r="A47" s="258" t="s">
        <v>210</v>
      </c>
      <c r="B47" s="258"/>
      <c r="C47" s="258"/>
      <c r="D47" s="258"/>
      <c r="E47" s="258"/>
      <c r="F47" s="258"/>
      <c r="G47" s="258"/>
      <c r="H47" s="258"/>
      <c r="I47" s="258"/>
      <c r="J47" s="258"/>
      <c r="K47" s="258"/>
    </row>
    <row r="48" spans="1:11" ht="15" customHeight="1">
      <c r="A48" s="40"/>
      <c r="B48" s="141"/>
      <c r="C48" s="141"/>
      <c r="D48" s="141"/>
      <c r="E48" s="141"/>
      <c r="F48" s="141"/>
      <c r="G48" s="141"/>
      <c r="H48" s="141"/>
      <c r="I48" s="141"/>
      <c r="J48" s="141"/>
      <c r="K48" s="141"/>
    </row>
    <row r="49" spans="1:11" ht="15" customHeight="1">
      <c r="A49" s="130">
        <v>2006</v>
      </c>
      <c r="B49" s="141">
        <v>303</v>
      </c>
      <c r="C49" s="141">
        <v>298</v>
      </c>
      <c r="D49" s="141">
        <v>358</v>
      </c>
      <c r="E49" s="141">
        <v>272</v>
      </c>
      <c r="F49" s="141">
        <v>255</v>
      </c>
      <c r="G49" s="141">
        <v>71</v>
      </c>
      <c r="H49" s="141">
        <v>92</v>
      </c>
      <c r="I49" s="141">
        <v>22</v>
      </c>
      <c r="J49" s="141">
        <v>18</v>
      </c>
      <c r="K49" s="141">
        <v>264</v>
      </c>
    </row>
    <row r="50" spans="1:11" ht="15" customHeight="1">
      <c r="A50" s="131">
        <v>2007</v>
      </c>
      <c r="B50" s="142">
        <v>305</v>
      </c>
      <c r="C50" s="142">
        <v>295</v>
      </c>
      <c r="D50" s="142">
        <v>365</v>
      </c>
      <c r="E50" s="142">
        <v>274</v>
      </c>
      <c r="F50" s="142">
        <v>260</v>
      </c>
      <c r="G50" s="142">
        <v>71</v>
      </c>
      <c r="H50" s="142">
        <v>92</v>
      </c>
      <c r="I50" s="142">
        <v>22</v>
      </c>
      <c r="J50" s="142">
        <v>18</v>
      </c>
      <c r="K50" s="142">
        <v>264</v>
      </c>
    </row>
    <row r="51" spans="1:11" ht="15" customHeight="1">
      <c r="A51" s="47"/>
      <c r="B51" s="1"/>
      <c r="C51" s="145"/>
      <c r="D51" s="1"/>
      <c r="E51" s="1"/>
      <c r="F51" s="1"/>
      <c r="G51" s="1"/>
      <c r="H51" s="1"/>
      <c r="I51" s="1"/>
      <c r="J51" s="1"/>
      <c r="K51" s="1"/>
    </row>
    <row r="52" spans="1:11" ht="7.5" customHeight="1">
      <c r="A52" s="47"/>
      <c r="B52" s="1"/>
      <c r="C52" s="145"/>
      <c r="D52" s="1"/>
      <c r="E52" s="1"/>
      <c r="F52" s="1"/>
      <c r="G52" s="1"/>
      <c r="H52" s="1"/>
      <c r="I52" s="1"/>
      <c r="J52" s="1"/>
      <c r="K52" s="1"/>
    </row>
    <row r="53" spans="1:11" ht="12.75" customHeight="1">
      <c r="A53" s="1" t="s">
        <v>178</v>
      </c>
      <c r="B53" s="1"/>
      <c r="C53" s="1"/>
      <c r="D53" s="1"/>
      <c r="E53" s="1"/>
      <c r="F53" s="1"/>
      <c r="G53" s="1"/>
      <c r="H53" s="1"/>
      <c r="I53" s="1"/>
      <c r="J53" s="1"/>
      <c r="K53" s="1"/>
    </row>
  </sheetData>
  <mergeCells count="11">
    <mergeCell ref="F8:F9"/>
    <mergeCell ref="A7:A9"/>
    <mergeCell ref="A47:K47"/>
    <mergeCell ref="A3:K3"/>
    <mergeCell ref="A5:K5"/>
    <mergeCell ref="A29:K29"/>
    <mergeCell ref="A11:K11"/>
    <mergeCell ref="B7:B9"/>
    <mergeCell ref="C8:C9"/>
    <mergeCell ref="D8:D9"/>
    <mergeCell ref="E8:E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&amp;C&amp;9- 10 -</oddHeader>
  </headerFooter>
  <drawing r:id="rId1"/>
</worksheet>
</file>

<file path=xl/worksheets/sheet13.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7.57421875" style="2" customWidth="1"/>
    <col min="13" max="16384" width="15.7109375" style="2" customWidth="1"/>
  </cols>
  <sheetData>
    <row r="2" spans="1:11" ht="12.75">
      <c r="A2" s="1"/>
      <c r="B2" s="1"/>
      <c r="C2" s="1"/>
      <c r="D2" s="1"/>
      <c r="E2" s="1"/>
      <c r="F2" s="1"/>
      <c r="G2" s="1"/>
      <c r="H2" s="1"/>
      <c r="I2" s="1"/>
      <c r="J2" s="1"/>
      <c r="K2" s="1"/>
    </row>
    <row r="3" spans="1:11" ht="14.25">
      <c r="A3" s="263" t="s">
        <v>251</v>
      </c>
      <c r="B3" s="263"/>
      <c r="C3" s="263"/>
      <c r="D3" s="263"/>
      <c r="E3" s="263"/>
      <c r="F3" s="263"/>
      <c r="G3" s="263"/>
      <c r="H3" s="263"/>
      <c r="I3" s="263"/>
      <c r="J3" s="263"/>
      <c r="K3" s="263"/>
    </row>
    <row r="4" spans="1:11" ht="9.75" customHeight="1">
      <c r="A4" s="1"/>
      <c r="B4" s="1"/>
      <c r="C4" s="1"/>
      <c r="D4" s="1"/>
      <c r="E4" s="1"/>
      <c r="F4" s="1"/>
      <c r="G4" s="1"/>
      <c r="H4" s="1"/>
      <c r="I4" s="1"/>
      <c r="J4" s="1"/>
      <c r="K4" s="1"/>
    </row>
    <row r="5" spans="1:11" ht="12.75">
      <c r="A5" s="259" t="s">
        <v>49</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35"/>
      <c r="H7" s="136"/>
      <c r="I7" s="18" t="s">
        <v>27</v>
      </c>
      <c r="J7" s="18"/>
      <c r="K7" s="62"/>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37"/>
      <c r="K9" s="138"/>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3" ht="15" customHeight="1">
      <c r="A13" s="130">
        <v>2006</v>
      </c>
      <c r="B13" s="139">
        <v>2900</v>
      </c>
      <c r="C13" s="139">
        <v>25</v>
      </c>
      <c r="D13" s="139">
        <v>1364</v>
      </c>
      <c r="E13" s="139">
        <v>441</v>
      </c>
      <c r="F13" s="139">
        <v>1070</v>
      </c>
      <c r="G13" s="139">
        <v>201</v>
      </c>
      <c r="H13" s="139">
        <v>24358</v>
      </c>
      <c r="I13" s="139">
        <v>2392</v>
      </c>
      <c r="J13" s="139">
        <v>606</v>
      </c>
      <c r="K13" s="139">
        <v>51</v>
      </c>
      <c r="L13" s="139"/>
      <c r="M13" s="139"/>
    </row>
    <row r="14" spans="1:13" ht="15" customHeight="1">
      <c r="A14" s="131">
        <v>2007</v>
      </c>
      <c r="B14" s="140">
        <v>2736</v>
      </c>
      <c r="C14" s="140">
        <v>28</v>
      </c>
      <c r="D14" s="140">
        <v>1326</v>
      </c>
      <c r="E14" s="140">
        <v>376</v>
      </c>
      <c r="F14" s="140">
        <v>1006</v>
      </c>
      <c r="G14" s="140">
        <v>173</v>
      </c>
      <c r="H14" s="140">
        <v>22470</v>
      </c>
      <c r="I14" s="140">
        <v>2503</v>
      </c>
      <c r="J14" s="140">
        <v>446</v>
      </c>
      <c r="K14" s="140">
        <v>46</v>
      </c>
      <c r="L14" s="139"/>
      <c r="M14" s="139"/>
    </row>
    <row r="15" spans="1:11" ht="15" customHeight="1">
      <c r="A15" s="38"/>
      <c r="B15" s="139"/>
      <c r="C15" s="139"/>
      <c r="D15" s="139"/>
      <c r="E15" s="139"/>
      <c r="F15" s="139"/>
      <c r="G15" s="139"/>
      <c r="H15" s="139"/>
      <c r="I15" s="139"/>
      <c r="J15" s="139"/>
      <c r="K15" s="139"/>
    </row>
    <row r="16" spans="1:12" ht="15" customHeight="1">
      <c r="A16" s="38" t="s">
        <v>33</v>
      </c>
      <c r="B16" s="139">
        <v>385</v>
      </c>
      <c r="C16" s="139">
        <v>3</v>
      </c>
      <c r="D16" s="139">
        <v>173</v>
      </c>
      <c r="E16" s="139">
        <v>60</v>
      </c>
      <c r="F16" s="139">
        <v>149</v>
      </c>
      <c r="G16" s="139">
        <v>13</v>
      </c>
      <c r="H16" s="139">
        <v>3485</v>
      </c>
      <c r="I16" s="139">
        <v>225</v>
      </c>
      <c r="J16" s="139">
        <v>22</v>
      </c>
      <c r="K16" s="139">
        <v>9</v>
      </c>
      <c r="L16" s="141"/>
    </row>
    <row r="17" spans="1:12" ht="15" customHeight="1">
      <c r="A17" s="38" t="s">
        <v>34</v>
      </c>
      <c r="B17" s="139">
        <v>363</v>
      </c>
      <c r="C17" s="139">
        <v>1</v>
      </c>
      <c r="D17" s="139">
        <v>179</v>
      </c>
      <c r="E17" s="139">
        <v>41</v>
      </c>
      <c r="F17" s="139">
        <v>142</v>
      </c>
      <c r="G17" s="139">
        <v>9</v>
      </c>
      <c r="H17" s="139">
        <v>3056</v>
      </c>
      <c r="I17" s="139">
        <v>152</v>
      </c>
      <c r="J17" s="139">
        <v>33</v>
      </c>
      <c r="K17" s="139">
        <v>5</v>
      </c>
      <c r="L17" s="141"/>
    </row>
    <row r="18" spans="1:12" ht="15" customHeight="1">
      <c r="A18" s="38" t="s">
        <v>35</v>
      </c>
      <c r="B18" s="139">
        <v>353</v>
      </c>
      <c r="C18" s="139">
        <v>3</v>
      </c>
      <c r="D18" s="139">
        <v>162</v>
      </c>
      <c r="E18" s="139">
        <v>41</v>
      </c>
      <c r="F18" s="139">
        <v>147</v>
      </c>
      <c r="G18" s="139">
        <v>16</v>
      </c>
      <c r="H18" s="139">
        <v>2672</v>
      </c>
      <c r="I18" s="139">
        <v>173</v>
      </c>
      <c r="J18" s="139">
        <v>39</v>
      </c>
      <c r="K18" s="139">
        <v>5</v>
      </c>
      <c r="L18" s="141"/>
    </row>
    <row r="19" spans="1:12" ht="15" customHeight="1">
      <c r="A19" s="38" t="s">
        <v>36</v>
      </c>
      <c r="B19" s="139">
        <v>191</v>
      </c>
      <c r="C19" s="171">
        <v>5</v>
      </c>
      <c r="D19" s="171">
        <v>99</v>
      </c>
      <c r="E19" s="171">
        <v>24</v>
      </c>
      <c r="F19" s="171">
        <v>63</v>
      </c>
      <c r="G19" s="171">
        <v>22</v>
      </c>
      <c r="H19" s="171">
        <v>1272</v>
      </c>
      <c r="I19" s="171">
        <v>188</v>
      </c>
      <c r="J19" s="171">
        <v>25</v>
      </c>
      <c r="K19" s="171">
        <v>4</v>
      </c>
      <c r="L19" s="141"/>
    </row>
    <row r="20" spans="1:12" ht="15" customHeight="1">
      <c r="A20" s="38" t="s">
        <v>37</v>
      </c>
      <c r="B20" s="139">
        <v>109</v>
      </c>
      <c r="C20" s="139">
        <v>1</v>
      </c>
      <c r="D20" s="139">
        <v>51</v>
      </c>
      <c r="E20" s="139">
        <v>18</v>
      </c>
      <c r="F20" s="139">
        <v>39</v>
      </c>
      <c r="G20" s="139">
        <v>6</v>
      </c>
      <c r="H20" s="139">
        <v>463</v>
      </c>
      <c r="I20" s="139">
        <v>119</v>
      </c>
      <c r="J20" s="139">
        <v>50</v>
      </c>
      <c r="K20" s="139">
        <v>0</v>
      </c>
      <c r="L20" s="141"/>
    </row>
    <row r="21" spans="1:12" ht="15" customHeight="1">
      <c r="A21" s="38" t="s">
        <v>38</v>
      </c>
      <c r="B21" s="139">
        <v>79</v>
      </c>
      <c r="C21" s="191">
        <v>0</v>
      </c>
      <c r="D21" s="191">
        <v>32</v>
      </c>
      <c r="E21" s="191">
        <v>8</v>
      </c>
      <c r="F21" s="191">
        <v>39</v>
      </c>
      <c r="G21" s="191">
        <v>14</v>
      </c>
      <c r="H21" s="191">
        <v>441</v>
      </c>
      <c r="I21" s="191">
        <v>88</v>
      </c>
      <c r="J21" s="191">
        <v>46</v>
      </c>
      <c r="K21" s="191">
        <v>2</v>
      </c>
      <c r="L21" s="141"/>
    </row>
    <row r="22" spans="1:12" ht="15" customHeight="1">
      <c r="A22" s="38" t="s">
        <v>39</v>
      </c>
      <c r="B22" s="139">
        <v>46</v>
      </c>
      <c r="C22" s="139">
        <v>1</v>
      </c>
      <c r="D22" s="139">
        <v>16</v>
      </c>
      <c r="E22" s="139">
        <v>9</v>
      </c>
      <c r="F22" s="139">
        <v>20</v>
      </c>
      <c r="G22" s="139">
        <v>9</v>
      </c>
      <c r="H22" s="139">
        <v>292</v>
      </c>
      <c r="I22" s="139">
        <v>40</v>
      </c>
      <c r="J22" s="139">
        <v>28</v>
      </c>
      <c r="K22" s="139">
        <v>2</v>
      </c>
      <c r="L22" s="141"/>
    </row>
    <row r="23" spans="1:12" ht="15" customHeight="1">
      <c r="A23" s="38" t="s">
        <v>40</v>
      </c>
      <c r="B23" s="139">
        <v>26</v>
      </c>
      <c r="C23" s="191">
        <v>0</v>
      </c>
      <c r="D23" s="191">
        <v>13</v>
      </c>
      <c r="E23" s="191">
        <v>9</v>
      </c>
      <c r="F23" s="191">
        <v>4</v>
      </c>
      <c r="G23" s="191">
        <v>4</v>
      </c>
      <c r="H23" s="191">
        <v>157</v>
      </c>
      <c r="I23" s="191">
        <v>26</v>
      </c>
      <c r="J23" s="191">
        <v>47</v>
      </c>
      <c r="K23" s="191">
        <v>1</v>
      </c>
      <c r="L23" s="141"/>
    </row>
    <row r="24" spans="1:12" ht="15" customHeight="1">
      <c r="A24" s="38" t="s">
        <v>41</v>
      </c>
      <c r="B24" s="139">
        <v>68</v>
      </c>
      <c r="C24" s="171">
        <v>1</v>
      </c>
      <c r="D24" s="171">
        <v>32</v>
      </c>
      <c r="E24" s="171">
        <v>14</v>
      </c>
      <c r="F24" s="171">
        <v>21</v>
      </c>
      <c r="G24" s="171">
        <v>10</v>
      </c>
      <c r="H24" s="171">
        <v>474</v>
      </c>
      <c r="I24" s="171">
        <v>127</v>
      </c>
      <c r="J24" s="171">
        <v>48</v>
      </c>
      <c r="K24" s="171">
        <v>2</v>
      </c>
      <c r="L24" s="141"/>
    </row>
    <row r="25" spans="1:12" ht="15" customHeight="1">
      <c r="A25" s="38" t="s">
        <v>42</v>
      </c>
      <c r="B25" s="139">
        <v>213</v>
      </c>
      <c r="C25" s="139">
        <v>6</v>
      </c>
      <c r="D25" s="139">
        <v>109</v>
      </c>
      <c r="E25" s="139">
        <v>31</v>
      </c>
      <c r="F25" s="139">
        <v>67</v>
      </c>
      <c r="G25" s="139">
        <v>19</v>
      </c>
      <c r="H25" s="139">
        <v>1583</v>
      </c>
      <c r="I25" s="139">
        <v>313</v>
      </c>
      <c r="J25" s="139">
        <v>50</v>
      </c>
      <c r="K25" s="139">
        <v>4</v>
      </c>
      <c r="L25" s="141"/>
    </row>
    <row r="26" spans="1:12" ht="15" customHeight="1">
      <c r="A26" s="38" t="s">
        <v>43</v>
      </c>
      <c r="B26" s="139">
        <v>500</v>
      </c>
      <c r="C26" s="139">
        <v>6</v>
      </c>
      <c r="D26" s="139">
        <v>261</v>
      </c>
      <c r="E26" s="139">
        <v>57</v>
      </c>
      <c r="F26" s="139">
        <v>176</v>
      </c>
      <c r="G26" s="139">
        <v>32</v>
      </c>
      <c r="H26" s="139">
        <v>4779</v>
      </c>
      <c r="I26" s="139">
        <v>590</v>
      </c>
      <c r="J26" s="139">
        <v>43</v>
      </c>
      <c r="K26" s="139">
        <v>6</v>
      </c>
      <c r="L26" s="141"/>
    </row>
    <row r="27" spans="1:12" ht="15" customHeight="1">
      <c r="A27" s="38" t="s">
        <v>44</v>
      </c>
      <c r="B27" s="139">
        <v>403</v>
      </c>
      <c r="C27" s="191">
        <v>1</v>
      </c>
      <c r="D27" s="191">
        <v>199</v>
      </c>
      <c r="E27" s="191">
        <v>64</v>
      </c>
      <c r="F27" s="191">
        <v>139</v>
      </c>
      <c r="G27" s="191">
        <v>19</v>
      </c>
      <c r="H27" s="191">
        <v>3796</v>
      </c>
      <c r="I27" s="191">
        <v>462</v>
      </c>
      <c r="J27" s="191">
        <v>15</v>
      </c>
      <c r="K27" s="191">
        <v>6</v>
      </c>
      <c r="L27" s="141"/>
    </row>
    <row r="28" spans="1:11" ht="15" customHeight="1">
      <c r="A28" s="47"/>
      <c r="B28" s="1"/>
      <c r="C28" s="1"/>
      <c r="D28" s="1"/>
      <c r="E28" s="1"/>
      <c r="F28" s="1"/>
      <c r="G28" s="1"/>
      <c r="H28" s="1"/>
      <c r="I28" s="1"/>
      <c r="J28" s="1"/>
      <c r="K28" s="1"/>
    </row>
    <row r="29" spans="1:11" ht="15" customHeight="1">
      <c r="A29" s="258" t="s">
        <v>45</v>
      </c>
      <c r="B29" s="258"/>
      <c r="C29" s="258"/>
      <c r="D29" s="258"/>
      <c r="E29" s="258"/>
      <c r="F29" s="258"/>
      <c r="G29" s="258"/>
      <c r="H29" s="258"/>
      <c r="I29" s="258"/>
      <c r="J29" s="258"/>
      <c r="K29" s="258"/>
    </row>
    <row r="30" spans="1:11" ht="15" customHeight="1">
      <c r="A30" s="47"/>
      <c r="B30" s="1"/>
      <c r="C30" s="1"/>
      <c r="D30" s="1"/>
      <c r="E30" s="1"/>
      <c r="F30" s="1"/>
      <c r="G30" s="1"/>
      <c r="H30" s="1"/>
      <c r="I30" s="1"/>
      <c r="J30" s="1"/>
      <c r="K30" s="1"/>
    </row>
    <row r="31" spans="1:12" ht="15" customHeight="1">
      <c r="A31" s="130">
        <v>2006</v>
      </c>
      <c r="B31" s="139">
        <v>888.6880000000001</v>
      </c>
      <c r="C31" s="139">
        <v>7.515999999999999</v>
      </c>
      <c r="D31" s="139">
        <v>487.517</v>
      </c>
      <c r="E31" s="139">
        <v>121.07800000000002</v>
      </c>
      <c r="F31" s="139">
        <v>272.577</v>
      </c>
      <c r="G31" s="139">
        <v>14.378</v>
      </c>
      <c r="H31" s="139">
        <v>2255.832</v>
      </c>
      <c r="I31" s="139">
        <v>52.624</v>
      </c>
      <c r="J31" s="139">
        <v>10.908</v>
      </c>
      <c r="K31" s="139">
        <v>13.464</v>
      </c>
      <c r="L31" s="139"/>
    </row>
    <row r="32" spans="1:12" ht="15" customHeight="1">
      <c r="A32" s="131">
        <v>2007</v>
      </c>
      <c r="B32" s="140">
        <v>855.4330000000001</v>
      </c>
      <c r="C32" s="140">
        <v>8.123</v>
      </c>
      <c r="D32" s="140">
        <v>483.396</v>
      </c>
      <c r="E32" s="140">
        <v>103.60699999999999</v>
      </c>
      <c r="F32" s="140">
        <v>260.30699999999996</v>
      </c>
      <c r="G32" s="140">
        <v>12.351999999999999</v>
      </c>
      <c r="H32" s="140">
        <v>2079.712</v>
      </c>
      <c r="I32" s="140">
        <v>55.066</v>
      </c>
      <c r="J32" s="140">
        <v>8.028</v>
      </c>
      <c r="K32" s="140">
        <v>12.143999999999998</v>
      </c>
      <c r="L32" s="139"/>
    </row>
    <row r="33" spans="1:11" ht="15" customHeight="1">
      <c r="A33" s="38"/>
      <c r="B33" s="139"/>
      <c r="C33" s="139"/>
      <c r="D33" s="139"/>
      <c r="E33" s="139"/>
      <c r="F33" s="139"/>
      <c r="G33" s="139"/>
      <c r="H33" s="139"/>
      <c r="I33" s="139"/>
      <c r="J33" s="139"/>
      <c r="K33" s="139"/>
    </row>
    <row r="34" spans="1:11" ht="15" customHeight="1">
      <c r="A34" s="38" t="s">
        <v>33</v>
      </c>
      <c r="B34" s="139">
        <v>117.914</v>
      </c>
      <c r="C34" s="139">
        <v>0.809</v>
      </c>
      <c r="D34" s="139">
        <v>62.498</v>
      </c>
      <c r="E34" s="139">
        <v>16.359</v>
      </c>
      <c r="F34" s="139">
        <v>38.248</v>
      </c>
      <c r="G34" s="139">
        <v>0.798</v>
      </c>
      <c r="H34" s="139">
        <v>324</v>
      </c>
      <c r="I34" s="139">
        <v>4.95</v>
      </c>
      <c r="J34" s="139">
        <v>0.396</v>
      </c>
      <c r="K34" s="139">
        <v>2.376</v>
      </c>
    </row>
    <row r="35" spans="1:11" ht="15" customHeight="1">
      <c r="A35" s="38" t="s">
        <v>34</v>
      </c>
      <c r="B35" s="139">
        <v>114.227</v>
      </c>
      <c r="C35" s="139">
        <v>0.298</v>
      </c>
      <c r="D35" s="139">
        <v>65.111</v>
      </c>
      <c r="E35" s="139">
        <v>11.378</v>
      </c>
      <c r="F35" s="139">
        <v>37.44</v>
      </c>
      <c r="G35" s="139">
        <v>0.581</v>
      </c>
      <c r="H35" s="139">
        <v>283.658</v>
      </c>
      <c r="I35" s="139">
        <v>3.344</v>
      </c>
      <c r="J35" s="139">
        <v>0.594</v>
      </c>
      <c r="K35" s="139">
        <v>1.32</v>
      </c>
    </row>
    <row r="36" spans="1:11" ht="15" customHeight="1">
      <c r="A36" s="38" t="s">
        <v>35</v>
      </c>
      <c r="B36" s="139">
        <v>109.807</v>
      </c>
      <c r="C36" s="139">
        <v>0.871</v>
      </c>
      <c r="D36" s="139">
        <v>59.943</v>
      </c>
      <c r="E36" s="139">
        <v>11.417</v>
      </c>
      <c r="F36" s="139">
        <v>37.576</v>
      </c>
      <c r="G36" s="139">
        <v>1.194</v>
      </c>
      <c r="H36" s="139">
        <v>248.362</v>
      </c>
      <c r="I36" s="139">
        <v>3.806</v>
      </c>
      <c r="J36" s="139">
        <v>0.702</v>
      </c>
      <c r="K36" s="139">
        <v>1.32</v>
      </c>
    </row>
    <row r="37" spans="1:11" ht="15" customHeight="1">
      <c r="A37" s="38" t="s">
        <v>36</v>
      </c>
      <c r="B37" s="139">
        <v>61.603</v>
      </c>
      <c r="C37" s="139">
        <v>1.452</v>
      </c>
      <c r="D37" s="139">
        <v>37.211</v>
      </c>
      <c r="E37" s="139">
        <v>6.638</v>
      </c>
      <c r="F37" s="139">
        <v>16.302</v>
      </c>
      <c r="G37" s="139">
        <v>1.574</v>
      </c>
      <c r="H37" s="139">
        <v>118.029</v>
      </c>
      <c r="I37" s="139">
        <v>4.136</v>
      </c>
      <c r="J37" s="139">
        <v>0.45</v>
      </c>
      <c r="K37" s="139">
        <v>1.056</v>
      </c>
    </row>
    <row r="38" spans="1:11" ht="15" customHeight="1">
      <c r="A38" s="38" t="s">
        <v>37</v>
      </c>
      <c r="B38" s="139">
        <v>33.926</v>
      </c>
      <c r="C38" s="139">
        <v>0.29</v>
      </c>
      <c r="D38" s="139">
        <v>18.669</v>
      </c>
      <c r="E38" s="139">
        <v>4.935</v>
      </c>
      <c r="F38" s="139">
        <v>10.032</v>
      </c>
      <c r="G38" s="139">
        <v>0.431</v>
      </c>
      <c r="H38" s="139">
        <v>42.781</v>
      </c>
      <c r="I38" s="139">
        <v>2.618</v>
      </c>
      <c r="J38" s="139">
        <v>0.9</v>
      </c>
      <c r="K38" s="139">
        <v>0</v>
      </c>
    </row>
    <row r="39" spans="1:11" ht="15" customHeight="1">
      <c r="A39" s="38" t="s">
        <v>38</v>
      </c>
      <c r="B39" s="139">
        <v>24.081</v>
      </c>
      <c r="C39" s="139">
        <v>0</v>
      </c>
      <c r="D39" s="139">
        <v>11.794</v>
      </c>
      <c r="E39" s="139">
        <v>2.158</v>
      </c>
      <c r="F39" s="139">
        <v>10.129</v>
      </c>
      <c r="G39" s="139">
        <v>0.85</v>
      </c>
      <c r="H39" s="139">
        <v>40.457</v>
      </c>
      <c r="I39" s="139">
        <v>1.936</v>
      </c>
      <c r="J39" s="139">
        <v>0.828</v>
      </c>
      <c r="K39" s="139">
        <v>0.528</v>
      </c>
    </row>
    <row r="40" spans="1:11" ht="15" customHeight="1">
      <c r="A40" s="38" t="s">
        <v>39</v>
      </c>
      <c r="B40" s="139">
        <v>13.93</v>
      </c>
      <c r="C40" s="139">
        <v>0.317</v>
      </c>
      <c r="D40" s="139">
        <v>5.861</v>
      </c>
      <c r="E40" s="139">
        <v>2.419</v>
      </c>
      <c r="F40" s="139">
        <v>5.333</v>
      </c>
      <c r="G40" s="139">
        <v>0.529</v>
      </c>
      <c r="H40" s="139">
        <v>26.741</v>
      </c>
      <c r="I40" s="139">
        <v>0.88</v>
      </c>
      <c r="J40" s="139">
        <v>0.504</v>
      </c>
      <c r="K40" s="139">
        <v>0.528</v>
      </c>
    </row>
    <row r="41" spans="1:11" ht="15" customHeight="1">
      <c r="A41" s="38" t="s">
        <v>40</v>
      </c>
      <c r="B41" s="139">
        <v>8.231</v>
      </c>
      <c r="C41" s="139">
        <v>0</v>
      </c>
      <c r="D41" s="139">
        <v>4.777</v>
      </c>
      <c r="E41" s="139">
        <v>2.406</v>
      </c>
      <c r="F41" s="139">
        <v>1.048</v>
      </c>
      <c r="G41" s="139">
        <v>0.274</v>
      </c>
      <c r="H41" s="139">
        <v>14.428</v>
      </c>
      <c r="I41" s="139">
        <v>0.572</v>
      </c>
      <c r="J41" s="139">
        <v>0.846</v>
      </c>
      <c r="K41" s="139">
        <v>0.264</v>
      </c>
    </row>
    <row r="42" spans="1:11" ht="15" customHeight="1">
      <c r="A42" s="38" t="s">
        <v>41</v>
      </c>
      <c r="B42" s="139">
        <v>20.962</v>
      </c>
      <c r="C42" s="139">
        <v>0.297</v>
      </c>
      <c r="D42" s="139">
        <v>11.342</v>
      </c>
      <c r="E42" s="139">
        <v>3.846</v>
      </c>
      <c r="F42" s="139">
        <v>5.477</v>
      </c>
      <c r="G42" s="139">
        <v>0.718</v>
      </c>
      <c r="H42" s="139">
        <v>43.67</v>
      </c>
      <c r="I42" s="139">
        <v>2.794</v>
      </c>
      <c r="J42" s="139">
        <v>0.864</v>
      </c>
      <c r="K42" s="139">
        <v>0.528</v>
      </c>
    </row>
    <row r="43" spans="1:11" ht="15" customHeight="1">
      <c r="A43" s="38" t="s">
        <v>42</v>
      </c>
      <c r="B43" s="139">
        <v>67.447</v>
      </c>
      <c r="C43" s="139">
        <v>1.725</v>
      </c>
      <c r="D43" s="139">
        <v>39.327</v>
      </c>
      <c r="E43" s="139">
        <v>8.585</v>
      </c>
      <c r="F43" s="139">
        <v>17.81</v>
      </c>
      <c r="G43" s="139">
        <v>1.437</v>
      </c>
      <c r="H43" s="139">
        <v>146.887</v>
      </c>
      <c r="I43" s="139">
        <v>6.886</v>
      </c>
      <c r="J43" s="139">
        <v>0.9</v>
      </c>
      <c r="K43" s="139">
        <v>1.056</v>
      </c>
    </row>
    <row r="44" spans="1:11" ht="15" customHeight="1">
      <c r="A44" s="38" t="s">
        <v>43</v>
      </c>
      <c r="B44" s="139">
        <v>158.869</v>
      </c>
      <c r="C44" s="139">
        <v>1.752</v>
      </c>
      <c r="D44" s="139">
        <v>95.529</v>
      </c>
      <c r="E44" s="139">
        <v>15.847</v>
      </c>
      <c r="F44" s="139">
        <v>45.741</v>
      </c>
      <c r="G44" s="139">
        <v>2.513</v>
      </c>
      <c r="H44" s="139">
        <v>441.771</v>
      </c>
      <c r="I44" s="139">
        <v>12.98</v>
      </c>
      <c r="J44" s="139">
        <v>0.774</v>
      </c>
      <c r="K44" s="139">
        <v>1.584</v>
      </c>
    </row>
    <row r="45" spans="1:11" ht="15" customHeight="1">
      <c r="A45" s="38" t="s">
        <v>44</v>
      </c>
      <c r="B45" s="139">
        <v>124.436</v>
      </c>
      <c r="C45" s="139">
        <v>0.312</v>
      </c>
      <c r="D45" s="139">
        <v>71.334</v>
      </c>
      <c r="E45" s="139">
        <v>17.619</v>
      </c>
      <c r="F45" s="139">
        <v>35.171</v>
      </c>
      <c r="G45" s="139">
        <v>1.453</v>
      </c>
      <c r="H45" s="139">
        <v>348.928</v>
      </c>
      <c r="I45" s="139">
        <v>10.164</v>
      </c>
      <c r="J45" s="139">
        <v>0.27</v>
      </c>
      <c r="K45" s="139">
        <v>1.584</v>
      </c>
    </row>
    <row r="46" spans="1:11" ht="15" customHeight="1">
      <c r="A46" s="47"/>
      <c r="B46" s="1"/>
      <c r="C46" s="1"/>
      <c r="D46" s="1"/>
      <c r="E46" s="1"/>
      <c r="F46" s="1"/>
      <c r="G46" s="1"/>
      <c r="H46" s="1"/>
      <c r="I46" s="1"/>
      <c r="J46" s="1"/>
      <c r="K46" s="1"/>
    </row>
    <row r="47" spans="1:11" ht="7.5" customHeight="1">
      <c r="A47" s="47"/>
      <c r="B47" s="1"/>
      <c r="C47" s="1"/>
      <c r="D47" s="1"/>
      <c r="E47" s="1"/>
      <c r="F47" s="1"/>
      <c r="G47" s="1"/>
      <c r="H47" s="1"/>
      <c r="I47" s="1"/>
      <c r="J47" s="1"/>
      <c r="K47" s="1"/>
    </row>
    <row r="48" spans="1:11" ht="12.75">
      <c r="A48" s="1" t="s">
        <v>178</v>
      </c>
      <c r="B48" s="1"/>
      <c r="C48" s="1"/>
      <c r="D48" s="1"/>
      <c r="E48" s="1"/>
      <c r="F48" s="1"/>
      <c r="G48" s="1"/>
      <c r="H48" s="1"/>
      <c r="I48" s="1"/>
      <c r="J48" s="1"/>
      <c r="K48" s="1"/>
    </row>
  </sheetData>
  <mergeCells count="10">
    <mergeCell ref="E8:E9"/>
    <mergeCell ref="F8:F9"/>
    <mergeCell ref="A29:K29"/>
    <mergeCell ref="A3:K3"/>
    <mergeCell ref="A5:K5"/>
    <mergeCell ref="A11:K11"/>
    <mergeCell ref="A7:A9"/>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&amp;C&amp;9- 11 -</oddHeader>
  </headerFooter>
  <drawing r:id="rId1"/>
</worksheet>
</file>

<file path=xl/worksheets/sheet14.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8" ht="12.75">
      <c r="A2" s="89"/>
      <c r="B2" s="89"/>
      <c r="C2" s="89"/>
      <c r="D2" s="89"/>
      <c r="E2" s="89"/>
      <c r="F2" s="89"/>
      <c r="G2" s="89"/>
      <c r="H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252</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214"/>
      <c r="B6" s="212"/>
      <c r="C6" s="212"/>
      <c r="D6" s="212"/>
      <c r="E6" s="212"/>
      <c r="F6" s="212"/>
      <c r="G6" s="212"/>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 customHeight="1">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98" t="s">
        <v>166</v>
      </c>
      <c r="M54" s="89"/>
      <c r="N54" s="89"/>
      <c r="O54" s="89"/>
      <c r="P54" s="89"/>
      <c r="Q54" s="89"/>
      <c r="R54" s="89"/>
      <c r="S54" s="89"/>
      <c r="T54" s="89"/>
      <c r="U54" s="89"/>
      <c r="V54" s="89"/>
      <c r="W54" s="89"/>
      <c r="X54" s="89"/>
      <c r="Y54" s="98" t="s">
        <v>195</v>
      </c>
      <c r="Z54" s="89"/>
      <c r="AA54" s="89"/>
      <c r="AB54" s="89"/>
      <c r="AC54" s="89"/>
      <c r="AD54" s="89"/>
      <c r="AE54" s="89"/>
      <c r="AF54" s="89"/>
      <c r="AG54" s="89"/>
      <c r="AH54" s="89"/>
      <c r="AI54" s="89"/>
      <c r="AJ54" s="89"/>
      <c r="AK54" s="98" t="s">
        <v>196</v>
      </c>
      <c r="AL54" s="89"/>
      <c r="AM54" s="89"/>
      <c r="AN54" s="89"/>
      <c r="AO54" s="89"/>
      <c r="AP54" s="89"/>
      <c r="AQ54" s="89"/>
      <c r="AR54" s="89"/>
      <c r="AS54" s="89"/>
      <c r="AT54" s="89"/>
      <c r="AU54" s="89"/>
      <c r="AV54" s="89"/>
      <c r="AW54" s="89"/>
      <c r="AX54" s="97"/>
    </row>
    <row r="55" spans="1:50" ht="12.75">
      <c r="A55" s="96"/>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4:AX4"/>
    <mergeCell ref="A6:G6"/>
    <mergeCell ref="A7:AX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&amp;C&amp;9- 12 -</oddHeader>
  </headerFooter>
  <drawing r:id="rId1"/>
</worksheet>
</file>

<file path=xl/worksheets/sheet15.xml><?xml version="1.0" encoding="utf-8"?>
<worksheet xmlns="http://schemas.openxmlformats.org/spreadsheetml/2006/main" xmlns:r="http://schemas.openxmlformats.org/officeDocument/2006/relationships">
  <dimension ref="A1:L82"/>
  <sheetViews>
    <sheetView workbookViewId="0" topLeftCell="A1">
      <selection activeCell="M1" sqref="M1"/>
    </sheetView>
  </sheetViews>
  <sheetFormatPr defaultColWidth="11.421875" defaultRowHeight="12.75"/>
  <cols>
    <col min="1" max="1" width="9.8515625" style="2" customWidth="1"/>
    <col min="2" max="2" width="8.421875" style="2" customWidth="1"/>
    <col min="3" max="3" width="7.7109375" style="2" customWidth="1"/>
    <col min="4" max="4" width="6.421875" style="2" customWidth="1"/>
    <col min="5" max="12" width="7.7109375" style="2" customWidth="1"/>
    <col min="13" max="13" width="6.28125" style="2" customWidth="1"/>
    <col min="14" max="16384" width="11.421875" style="2" customWidth="1"/>
  </cols>
  <sheetData>
    <row r="1" spans="2:12" ht="12.75" customHeight="1">
      <c r="B1" s="43"/>
      <c r="C1" s="43"/>
      <c r="D1" s="43"/>
      <c r="E1" s="43"/>
      <c r="F1" s="43"/>
      <c r="G1" s="43"/>
      <c r="H1" s="43"/>
      <c r="I1" s="43"/>
      <c r="J1" s="43"/>
      <c r="K1" s="43"/>
      <c r="L1" s="43"/>
    </row>
    <row r="2" spans="2:12" ht="12.75" customHeight="1">
      <c r="B2" s="43"/>
      <c r="C2" s="43"/>
      <c r="D2" s="43"/>
      <c r="E2" s="43"/>
      <c r="F2" s="43"/>
      <c r="G2" s="43"/>
      <c r="H2" s="43"/>
      <c r="I2" s="43"/>
      <c r="J2" s="43"/>
      <c r="K2" s="43"/>
      <c r="L2" s="43"/>
    </row>
    <row r="3" spans="2:12" ht="12.75" customHeight="1">
      <c r="B3" s="43"/>
      <c r="C3" s="43"/>
      <c r="D3" s="43"/>
      <c r="E3" s="117"/>
      <c r="F3" s="117"/>
      <c r="G3" s="117"/>
      <c r="H3" s="117"/>
      <c r="I3" s="117"/>
      <c r="J3" s="117"/>
      <c r="K3" s="117"/>
      <c r="L3" s="117"/>
    </row>
    <row r="4" spans="2:12" ht="12.75" customHeight="1">
      <c r="B4" s="43"/>
      <c r="C4" s="43"/>
      <c r="D4" s="43"/>
      <c r="E4" s="43"/>
      <c r="F4" s="43"/>
      <c r="G4" s="43"/>
      <c r="H4" s="43"/>
      <c r="I4" s="43"/>
      <c r="J4" s="43"/>
      <c r="K4" s="43"/>
      <c r="L4" s="43"/>
    </row>
    <row r="5" spans="8:12" ht="12.75" customHeight="1">
      <c r="H5" s="85"/>
      <c r="I5" s="85"/>
      <c r="J5" s="85"/>
      <c r="K5" s="85"/>
      <c r="L5" s="85"/>
    </row>
    <row r="6" spans="8:12" ht="12.75">
      <c r="H6" s="85"/>
      <c r="I6" s="108"/>
      <c r="J6" s="108"/>
      <c r="K6" s="108"/>
      <c r="L6" s="118"/>
    </row>
    <row r="7" spans="8:12" ht="12.75">
      <c r="H7" s="85"/>
      <c r="I7" s="85"/>
      <c r="J7" s="85"/>
      <c r="K7" s="85"/>
      <c r="L7" s="119"/>
    </row>
    <row r="8" spans="8:12" ht="12.75">
      <c r="H8" s="85"/>
      <c r="I8" s="85"/>
      <c r="J8" s="85"/>
      <c r="K8" s="85"/>
      <c r="L8" s="85"/>
    </row>
    <row r="9" ht="9.75" customHeight="1">
      <c r="H9" s="85"/>
    </row>
    <row r="10" spans="8:12" s="41" customFormat="1" ht="15" customHeight="1">
      <c r="H10" s="120"/>
      <c r="I10" s="120"/>
      <c r="J10" s="120"/>
      <c r="K10" s="120"/>
      <c r="L10" s="120"/>
    </row>
    <row r="11" spans="1:12" s="41" customFormat="1" ht="15" customHeight="1">
      <c r="A11" s="157"/>
      <c r="H11" s="121"/>
      <c r="I11" s="121"/>
      <c r="J11" s="121"/>
      <c r="K11" s="121"/>
      <c r="L11" s="121"/>
    </row>
    <row r="12" ht="9.75" customHeight="1"/>
    <row r="13" spans="8:12" s="41" customFormat="1" ht="15.75" customHeight="1">
      <c r="H13" s="120"/>
      <c r="I13" s="120"/>
      <c r="J13" s="120"/>
      <c r="K13" s="120"/>
      <c r="L13" s="120"/>
    </row>
    <row r="14" spans="8:12" s="41" customFormat="1" ht="15.75" customHeight="1">
      <c r="H14" s="120"/>
      <c r="I14" s="120"/>
      <c r="J14" s="120"/>
      <c r="K14" s="120"/>
      <c r="L14" s="120"/>
    </row>
    <row r="15" spans="8:12" s="41" customFormat="1" ht="15.75" customHeight="1">
      <c r="H15" s="120"/>
      <c r="I15" s="120"/>
      <c r="J15" s="120"/>
      <c r="K15" s="120"/>
      <c r="L15" s="120"/>
    </row>
    <row r="16" spans="8:12" s="41" customFormat="1" ht="15.75" customHeight="1">
      <c r="H16" s="120"/>
      <c r="I16" s="120"/>
      <c r="J16" s="120"/>
      <c r="K16" s="120"/>
      <c r="L16" s="120"/>
    </row>
    <row r="17" spans="8:12" s="41" customFormat="1" ht="15.75" customHeight="1">
      <c r="H17" s="120"/>
      <c r="I17" s="120"/>
      <c r="J17" s="120"/>
      <c r="K17" s="120"/>
      <c r="L17" s="120"/>
    </row>
    <row r="18" spans="8:12" s="41" customFormat="1" ht="15.75" customHeight="1">
      <c r="H18" s="120"/>
      <c r="I18" s="120"/>
      <c r="J18" s="120"/>
      <c r="K18" s="120"/>
      <c r="L18" s="120"/>
    </row>
    <row r="19" spans="8:12" s="41" customFormat="1" ht="15.75" customHeight="1">
      <c r="H19" s="120"/>
      <c r="I19" s="120"/>
      <c r="J19" s="120"/>
      <c r="K19" s="120"/>
      <c r="L19" s="120"/>
    </row>
    <row r="20" spans="8:12" s="41" customFormat="1" ht="15.75" customHeight="1">
      <c r="H20" s="120"/>
      <c r="I20" s="120"/>
      <c r="J20" s="120"/>
      <c r="K20" s="120"/>
      <c r="L20" s="120"/>
    </row>
    <row r="21" spans="8:12" s="41" customFormat="1" ht="15.75" customHeight="1">
      <c r="H21" s="120"/>
      <c r="I21" s="120"/>
      <c r="J21" s="120"/>
      <c r="K21" s="120"/>
      <c r="L21" s="120"/>
    </row>
    <row r="22" spans="8:12" s="41" customFormat="1" ht="15.75" customHeight="1">
      <c r="H22" s="120"/>
      <c r="I22" s="120"/>
      <c r="J22" s="120"/>
      <c r="K22" s="120"/>
      <c r="L22" s="120"/>
    </row>
    <row r="23" spans="8:12" s="41" customFormat="1" ht="15.75" customHeight="1">
      <c r="H23" s="120"/>
      <c r="I23" s="120"/>
      <c r="J23" s="120"/>
      <c r="K23" s="120"/>
      <c r="L23" s="120"/>
    </row>
    <row r="24" spans="8:12" s="41" customFormat="1" ht="15.75" customHeight="1">
      <c r="H24" s="120"/>
      <c r="I24" s="120"/>
      <c r="J24" s="120"/>
      <c r="K24" s="120"/>
      <c r="L24" s="120"/>
    </row>
    <row r="25" spans="8:12" s="41" customFormat="1" ht="15" customHeight="1">
      <c r="H25" s="120"/>
      <c r="I25" s="120"/>
      <c r="J25" s="120"/>
      <c r="K25" s="120"/>
      <c r="L25" s="120"/>
    </row>
    <row r="26" spans="8:12" s="41" customFormat="1" ht="15" customHeight="1">
      <c r="H26" s="120"/>
      <c r="I26" s="120"/>
      <c r="J26" s="120"/>
      <c r="K26" s="120"/>
      <c r="L26" s="120"/>
    </row>
    <row r="27" ht="20.25" customHeight="1"/>
    <row r="28" spans="1:12" ht="12.75" customHeight="1">
      <c r="A28" s="241" t="s">
        <v>253</v>
      </c>
      <c r="B28" s="241"/>
      <c r="C28" s="241"/>
      <c r="D28" s="241"/>
      <c r="E28" s="241"/>
      <c r="F28" s="241"/>
      <c r="G28" s="241"/>
      <c r="H28" s="241"/>
      <c r="I28" s="241"/>
      <c r="J28" s="241"/>
      <c r="K28" s="241"/>
      <c r="L28" s="241"/>
    </row>
    <row r="29" spans="1:12" ht="12.75" customHeight="1">
      <c r="A29" s="1"/>
      <c r="B29" s="1"/>
      <c r="C29" s="1"/>
      <c r="D29" s="1"/>
      <c r="E29" s="1"/>
      <c r="F29" s="1"/>
      <c r="G29" s="1"/>
      <c r="H29" s="1"/>
      <c r="I29" s="1"/>
      <c r="J29" s="1"/>
      <c r="K29" s="1"/>
      <c r="L29" s="1"/>
    </row>
    <row r="30" spans="1:12" ht="12.75">
      <c r="A30" s="246" t="s">
        <v>157</v>
      </c>
      <c r="B30" s="122" t="s">
        <v>81</v>
      </c>
      <c r="C30" s="123" t="s">
        <v>181</v>
      </c>
      <c r="D30" s="123"/>
      <c r="E30" s="123"/>
      <c r="F30" s="123"/>
      <c r="G30" s="123"/>
      <c r="H30" s="123"/>
      <c r="I30" s="123"/>
      <c r="J30" s="123"/>
      <c r="K30" s="123"/>
      <c r="L30" s="123"/>
    </row>
    <row r="31" spans="1:12" ht="12.75" customHeight="1">
      <c r="A31" s="254"/>
      <c r="B31" s="124" t="s">
        <v>82</v>
      </c>
      <c r="C31" s="264" t="s">
        <v>169</v>
      </c>
      <c r="D31" s="265"/>
      <c r="E31" s="256" t="s">
        <v>170</v>
      </c>
      <c r="F31" s="256" t="s">
        <v>171</v>
      </c>
      <c r="G31" s="159" t="s">
        <v>214</v>
      </c>
      <c r="H31" s="256" t="s">
        <v>172</v>
      </c>
      <c r="I31" s="256" t="s">
        <v>173</v>
      </c>
      <c r="J31" s="256" t="s">
        <v>174</v>
      </c>
      <c r="K31" s="256" t="s">
        <v>175</v>
      </c>
      <c r="L31" s="264" t="s">
        <v>176</v>
      </c>
    </row>
    <row r="32" spans="1:12" ht="13.5">
      <c r="A32" s="254"/>
      <c r="B32" s="125" t="s">
        <v>207</v>
      </c>
      <c r="C32" s="266"/>
      <c r="D32" s="267"/>
      <c r="E32" s="268"/>
      <c r="F32" s="268"/>
      <c r="G32" s="160" t="s">
        <v>215</v>
      </c>
      <c r="H32" s="268"/>
      <c r="I32" s="268"/>
      <c r="J32" s="268" t="s">
        <v>146</v>
      </c>
      <c r="K32" s="268"/>
      <c r="L32" s="269"/>
    </row>
    <row r="33" spans="1:12" ht="12.75">
      <c r="A33" s="255"/>
      <c r="B33" s="68" t="s">
        <v>80</v>
      </c>
      <c r="C33" s="68"/>
      <c r="D33" s="68" t="s">
        <v>137</v>
      </c>
      <c r="E33" s="67" t="s">
        <v>80</v>
      </c>
      <c r="F33" s="67"/>
      <c r="G33" s="67"/>
      <c r="H33" s="67"/>
      <c r="I33" s="67"/>
      <c r="J33" s="67"/>
      <c r="K33" s="67"/>
      <c r="L33" s="67"/>
    </row>
    <row r="34" spans="1:12" ht="9.75" customHeight="1">
      <c r="A34" s="126"/>
      <c r="B34" s="85"/>
      <c r="C34" s="85"/>
      <c r="D34" s="85"/>
      <c r="E34" s="85"/>
      <c r="F34" s="85"/>
      <c r="G34" s="85"/>
      <c r="H34" s="85"/>
      <c r="I34" s="85"/>
      <c r="J34" s="85"/>
      <c r="K34" s="85"/>
      <c r="L34" s="85"/>
    </row>
    <row r="35" spans="1:12" s="41" customFormat="1" ht="15" customHeight="1">
      <c r="A35" s="31" t="s">
        <v>236</v>
      </c>
      <c r="B35" s="161">
        <v>916727</v>
      </c>
      <c r="C35" s="163">
        <v>484283</v>
      </c>
      <c r="D35" s="172">
        <f>SUM(C35/B35)*100</f>
        <v>52.827395724135975</v>
      </c>
      <c r="E35" s="163">
        <v>227137</v>
      </c>
      <c r="F35" s="163">
        <v>599</v>
      </c>
      <c r="G35" s="166">
        <v>11055</v>
      </c>
      <c r="H35" s="163">
        <v>4715</v>
      </c>
      <c r="I35" s="163">
        <v>23659</v>
      </c>
      <c r="J35" s="163">
        <v>84217</v>
      </c>
      <c r="K35" s="163">
        <v>34367</v>
      </c>
      <c r="L35" s="163">
        <v>46696</v>
      </c>
    </row>
    <row r="36" spans="1:12" s="41" customFormat="1" ht="15" customHeight="1">
      <c r="A36" s="34" t="s">
        <v>254</v>
      </c>
      <c r="B36" s="197">
        <f>SUM(B38:B49)</f>
        <v>916744</v>
      </c>
      <c r="C36" s="164">
        <f>SUM(C38:C49)</f>
        <v>457047</v>
      </c>
      <c r="D36" s="173">
        <f>SUM(C36/B36)*100</f>
        <v>49.85546673880604</v>
      </c>
      <c r="E36" s="164">
        <f aca="true" t="shared" si="0" ref="E36:L36">SUM(E38:E49)</f>
        <v>249809</v>
      </c>
      <c r="F36" s="164">
        <f t="shared" si="0"/>
        <v>634</v>
      </c>
      <c r="G36" s="164">
        <f t="shared" si="0"/>
        <v>10945</v>
      </c>
      <c r="H36" s="164">
        <f t="shared" si="0"/>
        <v>4212</v>
      </c>
      <c r="I36" s="164">
        <f t="shared" si="0"/>
        <v>24759</v>
      </c>
      <c r="J36" s="164">
        <f t="shared" si="0"/>
        <v>85621</v>
      </c>
      <c r="K36" s="164">
        <f t="shared" si="0"/>
        <v>34300</v>
      </c>
      <c r="L36" s="164">
        <f t="shared" si="0"/>
        <v>49417</v>
      </c>
    </row>
    <row r="37" spans="1:12" ht="9.75" customHeight="1">
      <c r="A37" s="126"/>
      <c r="B37" s="162"/>
      <c r="C37" s="165"/>
      <c r="D37" s="172"/>
      <c r="E37" s="165"/>
      <c r="F37" s="165"/>
      <c r="G37" s="165"/>
      <c r="H37" s="165"/>
      <c r="I37" s="165"/>
      <c r="J37" s="165"/>
      <c r="K37" s="165"/>
      <c r="L37" s="165"/>
    </row>
    <row r="38" spans="1:12" s="41" customFormat="1" ht="15.75" customHeight="1">
      <c r="A38" s="38" t="s">
        <v>122</v>
      </c>
      <c r="B38" s="161">
        <v>78188</v>
      </c>
      <c r="C38" s="163">
        <v>39321</v>
      </c>
      <c r="D38" s="172">
        <f aca="true" t="shared" si="1" ref="D38:D49">SUM(C38/B38)*100</f>
        <v>50.2903258812094</v>
      </c>
      <c r="E38" s="193">
        <v>21112</v>
      </c>
      <c r="F38" s="163">
        <v>46</v>
      </c>
      <c r="G38" s="163">
        <v>916</v>
      </c>
      <c r="H38" s="163">
        <v>379</v>
      </c>
      <c r="I38" s="163">
        <v>2051</v>
      </c>
      <c r="J38" s="163">
        <v>7163</v>
      </c>
      <c r="K38" s="163">
        <v>2856</v>
      </c>
      <c r="L38" s="163">
        <v>4344</v>
      </c>
    </row>
    <row r="39" spans="1:12" s="41" customFormat="1" ht="15.75" customHeight="1">
      <c r="A39" s="38" t="s">
        <v>123</v>
      </c>
      <c r="B39" s="161">
        <v>71758</v>
      </c>
      <c r="C39" s="163">
        <v>36089</v>
      </c>
      <c r="D39" s="172">
        <f t="shared" si="1"/>
        <v>50.29265029683102</v>
      </c>
      <c r="E39" s="193">
        <v>19451</v>
      </c>
      <c r="F39" s="163">
        <v>42</v>
      </c>
      <c r="G39" s="163">
        <v>796</v>
      </c>
      <c r="H39" s="163">
        <v>340</v>
      </c>
      <c r="I39" s="163">
        <v>1894</v>
      </c>
      <c r="J39" s="163">
        <v>6580</v>
      </c>
      <c r="K39" s="163">
        <v>2619</v>
      </c>
      <c r="L39" s="163">
        <v>3947</v>
      </c>
    </row>
    <row r="40" spans="1:12" s="41" customFormat="1" ht="15.75" customHeight="1">
      <c r="A40" s="38" t="s">
        <v>139</v>
      </c>
      <c r="B40" s="161">
        <v>80097</v>
      </c>
      <c r="C40" s="163">
        <v>40445</v>
      </c>
      <c r="D40" s="172">
        <f t="shared" si="1"/>
        <v>50.49502478245128</v>
      </c>
      <c r="E40" s="193">
        <v>21480</v>
      </c>
      <c r="F40" s="163">
        <v>46</v>
      </c>
      <c r="G40" s="163">
        <v>926</v>
      </c>
      <c r="H40" s="163">
        <v>366</v>
      </c>
      <c r="I40" s="163">
        <v>2138</v>
      </c>
      <c r="J40" s="163">
        <v>7410</v>
      </c>
      <c r="K40" s="163">
        <v>2938</v>
      </c>
      <c r="L40" s="163">
        <v>4348</v>
      </c>
    </row>
    <row r="41" spans="1:12" s="41" customFormat="1" ht="15.75" customHeight="1">
      <c r="A41" s="38" t="s">
        <v>125</v>
      </c>
      <c r="B41" s="161">
        <v>78043</v>
      </c>
      <c r="C41" s="163">
        <v>39098</v>
      </c>
      <c r="D41" s="172">
        <f t="shared" si="1"/>
        <v>50.098022884819905</v>
      </c>
      <c r="E41" s="193">
        <v>21099</v>
      </c>
      <c r="F41" s="163">
        <v>41</v>
      </c>
      <c r="G41" s="163">
        <v>928</v>
      </c>
      <c r="H41" s="163">
        <v>361</v>
      </c>
      <c r="I41" s="163">
        <v>2098</v>
      </c>
      <c r="J41" s="163">
        <v>7313</v>
      </c>
      <c r="K41" s="163">
        <v>2857</v>
      </c>
      <c r="L41" s="163">
        <v>4248</v>
      </c>
    </row>
    <row r="42" spans="1:12" s="41" customFormat="1" ht="15.75" customHeight="1">
      <c r="A42" s="38" t="s">
        <v>126</v>
      </c>
      <c r="B42" s="193">
        <v>80160</v>
      </c>
      <c r="C42" s="163">
        <v>39937</v>
      </c>
      <c r="D42" s="172">
        <f t="shared" si="1"/>
        <v>49.82160678642715</v>
      </c>
      <c r="E42" s="193">
        <v>21704</v>
      </c>
      <c r="F42" s="163">
        <v>59</v>
      </c>
      <c r="G42" s="163">
        <v>972</v>
      </c>
      <c r="H42" s="163">
        <v>375</v>
      </c>
      <c r="I42" s="163">
        <v>2184</v>
      </c>
      <c r="J42" s="163">
        <v>7637</v>
      </c>
      <c r="K42" s="163">
        <v>2975</v>
      </c>
      <c r="L42" s="163">
        <v>4317</v>
      </c>
    </row>
    <row r="43" spans="1:12" s="41" customFormat="1" ht="15.75" customHeight="1">
      <c r="A43" s="38" t="s">
        <v>127</v>
      </c>
      <c r="B43" s="193">
        <v>76834</v>
      </c>
      <c r="C43" s="163">
        <v>38273</v>
      </c>
      <c r="D43" s="172">
        <f t="shared" si="1"/>
        <v>49.81258297108051</v>
      </c>
      <c r="E43" s="193">
        <v>20950</v>
      </c>
      <c r="F43" s="163">
        <v>53</v>
      </c>
      <c r="G43" s="163">
        <v>957</v>
      </c>
      <c r="H43" s="163">
        <v>356</v>
      </c>
      <c r="I43" s="163">
        <v>2104</v>
      </c>
      <c r="J43" s="163">
        <v>7278</v>
      </c>
      <c r="K43" s="163">
        <v>2870</v>
      </c>
      <c r="L43" s="163">
        <v>3993</v>
      </c>
    </row>
    <row r="44" spans="1:12" s="41" customFormat="1" ht="15.75" customHeight="1">
      <c r="A44" s="38" t="s">
        <v>128</v>
      </c>
      <c r="B44" s="161">
        <v>78615</v>
      </c>
      <c r="C44" s="163">
        <v>39190</v>
      </c>
      <c r="D44" s="172">
        <f t="shared" si="1"/>
        <v>49.850537429243786</v>
      </c>
      <c r="E44" s="193">
        <v>21469</v>
      </c>
      <c r="F44" s="163">
        <v>60</v>
      </c>
      <c r="G44" s="163">
        <v>953</v>
      </c>
      <c r="H44" s="163">
        <v>373</v>
      </c>
      <c r="I44" s="163">
        <v>2162</v>
      </c>
      <c r="J44" s="163">
        <v>7349</v>
      </c>
      <c r="K44" s="163">
        <v>2971</v>
      </c>
      <c r="L44" s="163">
        <v>4088</v>
      </c>
    </row>
    <row r="45" spans="1:12" s="41" customFormat="1" ht="15.75" customHeight="1">
      <c r="A45" s="38" t="s">
        <v>129</v>
      </c>
      <c r="B45" s="161">
        <v>77150</v>
      </c>
      <c r="C45" s="163">
        <v>38235</v>
      </c>
      <c r="D45" s="172">
        <f t="shared" si="1"/>
        <v>49.559300064808816</v>
      </c>
      <c r="E45" s="193">
        <v>21193</v>
      </c>
      <c r="F45" s="163">
        <v>63</v>
      </c>
      <c r="G45" s="163">
        <v>924</v>
      </c>
      <c r="H45" s="163">
        <v>350</v>
      </c>
      <c r="I45" s="163">
        <v>2132</v>
      </c>
      <c r="J45" s="163">
        <v>7164</v>
      </c>
      <c r="K45" s="163">
        <v>2954</v>
      </c>
      <c r="L45" s="163">
        <v>4135</v>
      </c>
    </row>
    <row r="46" spans="1:12" s="41" customFormat="1" ht="15.75" customHeight="1">
      <c r="A46" s="38" t="s">
        <v>130</v>
      </c>
      <c r="B46" s="161">
        <v>72966</v>
      </c>
      <c r="C46" s="163">
        <v>36002</v>
      </c>
      <c r="D46" s="172">
        <f t="shared" si="1"/>
        <v>49.34078886056519</v>
      </c>
      <c r="E46" s="193">
        <v>20145</v>
      </c>
      <c r="F46" s="163">
        <v>65</v>
      </c>
      <c r="G46" s="163">
        <v>902</v>
      </c>
      <c r="H46" s="163">
        <v>330</v>
      </c>
      <c r="I46" s="163">
        <v>1991</v>
      </c>
      <c r="J46" s="163">
        <v>6811</v>
      </c>
      <c r="K46" s="163">
        <v>2795</v>
      </c>
      <c r="L46" s="163">
        <v>3925</v>
      </c>
    </row>
    <row r="47" spans="1:12" s="41" customFormat="1" ht="15.75" customHeight="1">
      <c r="A47" s="38" t="s">
        <v>131</v>
      </c>
      <c r="B47" s="193">
        <v>74460</v>
      </c>
      <c r="C47" s="163">
        <v>36838</v>
      </c>
      <c r="D47" s="172">
        <f t="shared" si="1"/>
        <v>49.473542841794256</v>
      </c>
      <c r="E47" s="193">
        <v>20516</v>
      </c>
      <c r="F47" s="163">
        <v>59</v>
      </c>
      <c r="G47" s="163">
        <v>890</v>
      </c>
      <c r="H47" s="163">
        <v>337</v>
      </c>
      <c r="I47" s="163">
        <v>2018</v>
      </c>
      <c r="J47" s="163">
        <v>6948</v>
      </c>
      <c r="K47" s="163">
        <v>2836</v>
      </c>
      <c r="L47" s="163">
        <v>4018</v>
      </c>
    </row>
    <row r="48" spans="1:12" s="41" customFormat="1" ht="15.75" customHeight="1">
      <c r="A48" s="38" t="s">
        <v>132</v>
      </c>
      <c r="B48" s="193">
        <v>71996</v>
      </c>
      <c r="C48" s="163">
        <v>35708</v>
      </c>
      <c r="D48" s="172">
        <f t="shared" si="1"/>
        <v>49.5971998444358</v>
      </c>
      <c r="E48" s="193">
        <v>19680</v>
      </c>
      <c r="F48" s="163">
        <v>50</v>
      </c>
      <c r="G48" s="163">
        <v>863</v>
      </c>
      <c r="H48" s="163">
        <v>319</v>
      </c>
      <c r="I48" s="163">
        <v>1946</v>
      </c>
      <c r="J48" s="163">
        <v>6778</v>
      </c>
      <c r="K48" s="163">
        <v>2721</v>
      </c>
      <c r="L48" s="163">
        <v>3931</v>
      </c>
    </row>
    <row r="49" spans="1:12" s="41" customFormat="1" ht="15.75" customHeight="1">
      <c r="A49" s="38" t="s">
        <v>133</v>
      </c>
      <c r="B49" s="193">
        <v>76477</v>
      </c>
      <c r="C49" s="163">
        <v>37911</v>
      </c>
      <c r="D49" s="172">
        <f t="shared" si="1"/>
        <v>49.57176667494802</v>
      </c>
      <c r="E49" s="193">
        <v>21010</v>
      </c>
      <c r="F49" s="163">
        <v>50</v>
      </c>
      <c r="G49" s="163">
        <v>918</v>
      </c>
      <c r="H49" s="163">
        <v>326</v>
      </c>
      <c r="I49" s="163">
        <v>2041</v>
      </c>
      <c r="J49" s="163">
        <v>7190</v>
      </c>
      <c r="K49" s="163">
        <v>2908</v>
      </c>
      <c r="L49" s="163">
        <v>4123</v>
      </c>
    </row>
    <row r="50" spans="1:5" ht="12.75">
      <c r="A50" s="1"/>
      <c r="E50" s="127"/>
    </row>
    <row r="51" ht="12.75">
      <c r="E51" s="127"/>
    </row>
    <row r="52" ht="12.75">
      <c r="E52" s="127"/>
    </row>
    <row r="53" ht="12.75">
      <c r="E53" s="127"/>
    </row>
    <row r="54" ht="12.75">
      <c r="E54" s="127"/>
    </row>
    <row r="55" ht="12.75">
      <c r="E55" s="127"/>
    </row>
    <row r="56" ht="12.75">
      <c r="E56" s="127"/>
    </row>
    <row r="57" ht="12.75">
      <c r="E57" s="127"/>
    </row>
    <row r="58" ht="12.75">
      <c r="E58" s="127"/>
    </row>
    <row r="59" ht="12.75">
      <c r="E59" s="127"/>
    </row>
    <row r="60" ht="12.75">
      <c r="E60" s="127"/>
    </row>
    <row r="61" ht="12.75">
      <c r="E61" s="127"/>
    </row>
    <row r="62" ht="12.75">
      <c r="E62" s="127"/>
    </row>
    <row r="63" ht="12.75">
      <c r="E63" s="127"/>
    </row>
    <row r="64" ht="12.75">
      <c r="E64" s="127"/>
    </row>
    <row r="65" ht="12.75">
      <c r="E65" s="127"/>
    </row>
    <row r="66" ht="12.75">
      <c r="E66" s="127"/>
    </row>
    <row r="67" ht="12.75">
      <c r="E67" s="127"/>
    </row>
    <row r="68" ht="12.75">
      <c r="E68" s="127"/>
    </row>
    <row r="69" ht="12.75">
      <c r="E69" s="127"/>
    </row>
    <row r="70" ht="12.75">
      <c r="E70" s="127"/>
    </row>
    <row r="71" ht="12.75">
      <c r="E71" s="127"/>
    </row>
    <row r="72" ht="12.75">
      <c r="E72" s="127"/>
    </row>
    <row r="73" ht="12.75">
      <c r="E73" s="127"/>
    </row>
    <row r="74" ht="12.75">
      <c r="E74" s="127"/>
    </row>
    <row r="75" ht="12.75">
      <c r="E75" s="127"/>
    </row>
    <row r="76" ht="12.75">
      <c r="E76" s="127"/>
    </row>
    <row r="77" ht="12.75">
      <c r="E77" s="127"/>
    </row>
    <row r="78" ht="12.75">
      <c r="E78" s="127"/>
    </row>
    <row r="79" ht="12.75">
      <c r="E79" s="127"/>
    </row>
    <row r="80" ht="12.75">
      <c r="E80" s="127"/>
    </row>
    <row r="81" ht="12.75">
      <c r="E81" s="127"/>
    </row>
    <row r="82" ht="12.75">
      <c r="E82" s="127"/>
    </row>
  </sheetData>
  <mergeCells count="10">
    <mergeCell ref="A30:A33"/>
    <mergeCell ref="A28:L28"/>
    <mergeCell ref="C31:D32"/>
    <mergeCell ref="E31:E32"/>
    <mergeCell ref="F31:F32"/>
    <mergeCell ref="H31:H32"/>
    <mergeCell ref="I31:I32"/>
    <mergeCell ref="J31:J32"/>
    <mergeCell ref="K31:K32"/>
    <mergeCell ref="L31:L32"/>
  </mergeCells>
  <printOptions horizontalCentered="1"/>
  <pageMargins left="0.3937007874015748" right="0.3937007874015748" top="0.7874015748031497" bottom="0.3937007874015748" header="0.5118110236220472" footer="0.5118110236220472"/>
  <pageSetup horizontalDpi="600" verticalDpi="600" orientation="portrait" pageOrder="overThenDown" paperSize="9" r:id="rId2"/>
  <headerFooter alignWithMargins="0">
    <oddHeader>&amp;C&amp;9- 13 -</oddHeader>
  </headerFooter>
  <legacyDrawing r:id="rId1"/>
</worksheet>
</file>

<file path=xl/worksheets/sheet16.xml><?xml version="1.0" encoding="utf-8"?>
<worksheet xmlns="http://schemas.openxmlformats.org/spreadsheetml/2006/main" xmlns:r="http://schemas.openxmlformats.org/officeDocument/2006/relationships">
  <dimension ref="A3:AA480"/>
  <sheetViews>
    <sheetView workbookViewId="0" topLeftCell="A1">
      <selection activeCell="A1" sqref="A1"/>
    </sheetView>
  </sheetViews>
  <sheetFormatPr defaultColWidth="11.421875" defaultRowHeight="12.75"/>
  <cols>
    <col min="1" max="1" width="5.7109375" style="2" customWidth="1"/>
    <col min="2" max="2" width="21.421875" style="2" customWidth="1"/>
    <col min="3" max="14" width="10.00390625" style="2" customWidth="1"/>
    <col min="15" max="18" width="10.28125" style="2" customWidth="1"/>
    <col min="19" max="19" width="5.7109375" style="2" customWidth="1"/>
    <col min="20" max="16384" width="11.421875" style="2" customWidth="1"/>
  </cols>
  <sheetData>
    <row r="3" spans="1:19" ht="12.75" customHeight="1">
      <c r="A3" s="102" t="s">
        <v>83</v>
      </c>
      <c r="B3" s="103"/>
      <c r="C3" s="103"/>
      <c r="D3" s="102"/>
      <c r="E3" s="103"/>
      <c r="F3" s="102"/>
      <c r="G3" s="104"/>
      <c r="I3" s="105" t="s">
        <v>296</v>
      </c>
      <c r="J3" s="106" t="s">
        <v>297</v>
      </c>
      <c r="K3" s="6"/>
      <c r="L3" s="103"/>
      <c r="M3" s="103"/>
      <c r="N3" s="103"/>
      <c r="O3" s="103"/>
      <c r="P3" s="103"/>
      <c r="Q3" s="103"/>
      <c r="R3" s="103"/>
      <c r="S3" s="103"/>
    </row>
    <row r="4" spans="1:18" ht="12.75">
      <c r="A4" s="85"/>
      <c r="B4" s="103" t="s">
        <v>5</v>
      </c>
      <c r="C4" s="103"/>
      <c r="D4" s="103"/>
      <c r="E4" s="103"/>
      <c r="F4" s="103"/>
      <c r="G4" s="103"/>
      <c r="H4" s="103"/>
      <c r="I4" s="103"/>
      <c r="J4" s="103"/>
      <c r="K4" s="103"/>
      <c r="L4" s="103"/>
      <c r="M4" s="103"/>
      <c r="N4" s="103"/>
      <c r="O4" s="103"/>
      <c r="P4" s="103"/>
      <c r="Q4" s="103"/>
      <c r="R4" s="103"/>
    </row>
    <row r="5" spans="1:19" ht="12.75" customHeight="1">
      <c r="A5" s="285" t="s">
        <v>298</v>
      </c>
      <c r="B5" s="288" t="s">
        <v>78</v>
      </c>
      <c r="C5" s="290" t="s">
        <v>299</v>
      </c>
      <c r="D5" s="291"/>
      <c r="E5" s="291"/>
      <c r="F5" s="291"/>
      <c r="G5" s="291"/>
      <c r="H5" s="291"/>
      <c r="I5" s="291"/>
      <c r="J5" s="292" t="s">
        <v>82</v>
      </c>
      <c r="K5" s="292"/>
      <c r="L5" s="292"/>
      <c r="M5" s="292"/>
      <c r="N5" s="292"/>
      <c r="O5" s="293"/>
      <c r="P5" s="276" t="s">
        <v>300</v>
      </c>
      <c r="Q5" s="276" t="s">
        <v>301</v>
      </c>
      <c r="R5" s="276" t="s">
        <v>302</v>
      </c>
      <c r="S5" s="282" t="s">
        <v>298</v>
      </c>
    </row>
    <row r="6" spans="1:19" ht="12.75" customHeight="1">
      <c r="A6" s="286"/>
      <c r="B6" s="289"/>
      <c r="C6" s="294" t="s">
        <v>33</v>
      </c>
      <c r="D6" s="279" t="s">
        <v>34</v>
      </c>
      <c r="E6" s="279" t="s">
        <v>35</v>
      </c>
      <c r="F6" s="279" t="s">
        <v>36</v>
      </c>
      <c r="G6" s="279" t="s">
        <v>37</v>
      </c>
      <c r="H6" s="270" t="s">
        <v>38</v>
      </c>
      <c r="I6" s="264" t="s">
        <v>39</v>
      </c>
      <c r="J6" s="295" t="s">
        <v>40</v>
      </c>
      <c r="K6" s="270" t="s">
        <v>303</v>
      </c>
      <c r="L6" s="270" t="s">
        <v>42</v>
      </c>
      <c r="M6" s="270" t="s">
        <v>304</v>
      </c>
      <c r="N6" s="270" t="s">
        <v>305</v>
      </c>
      <c r="O6" s="270" t="s">
        <v>78</v>
      </c>
      <c r="P6" s="277"/>
      <c r="Q6" s="277"/>
      <c r="R6" s="277"/>
      <c r="S6" s="283"/>
    </row>
    <row r="7" spans="1:19" ht="12.75">
      <c r="A7" s="286"/>
      <c r="B7" s="272" t="s">
        <v>164</v>
      </c>
      <c r="C7" s="261"/>
      <c r="D7" s="280"/>
      <c r="E7" s="280"/>
      <c r="F7" s="280"/>
      <c r="G7" s="280"/>
      <c r="H7" s="271"/>
      <c r="I7" s="271"/>
      <c r="J7" s="296"/>
      <c r="K7" s="271"/>
      <c r="L7" s="271"/>
      <c r="M7" s="271"/>
      <c r="N7" s="271"/>
      <c r="O7" s="271"/>
      <c r="P7" s="277"/>
      <c r="Q7" s="277"/>
      <c r="R7" s="277"/>
      <c r="S7" s="283"/>
    </row>
    <row r="8" spans="1:27" ht="12.75">
      <c r="A8" s="286"/>
      <c r="B8" s="273"/>
      <c r="C8" s="243"/>
      <c r="D8" s="281"/>
      <c r="E8" s="281"/>
      <c r="F8" s="281"/>
      <c r="G8" s="281"/>
      <c r="H8" s="266"/>
      <c r="I8" s="266"/>
      <c r="J8" s="267"/>
      <c r="K8" s="266"/>
      <c r="L8" s="266"/>
      <c r="M8" s="266"/>
      <c r="N8" s="266"/>
      <c r="O8" s="266"/>
      <c r="P8" s="278"/>
      <c r="Q8" s="278"/>
      <c r="R8" s="278"/>
      <c r="S8" s="283"/>
      <c r="Z8" s="89"/>
      <c r="AA8" s="89"/>
    </row>
    <row r="9" spans="1:27" ht="12.75">
      <c r="A9" s="287"/>
      <c r="B9" s="274"/>
      <c r="C9" s="249" t="s">
        <v>80</v>
      </c>
      <c r="D9" s="250"/>
      <c r="E9" s="250"/>
      <c r="F9" s="250"/>
      <c r="G9" s="250"/>
      <c r="H9" s="250"/>
      <c r="I9" s="250" t="s">
        <v>80</v>
      </c>
      <c r="J9" s="250"/>
      <c r="K9" s="250"/>
      <c r="L9" s="250"/>
      <c r="M9" s="250"/>
      <c r="N9" s="250"/>
      <c r="O9" s="250"/>
      <c r="P9" s="275"/>
      <c r="Q9" s="204" t="s">
        <v>9</v>
      </c>
      <c r="R9" s="204" t="s">
        <v>138</v>
      </c>
      <c r="S9" s="284"/>
      <c r="Z9" s="89"/>
      <c r="AA9" s="89"/>
    </row>
    <row r="10" spans="1:27" ht="19.5" customHeight="1">
      <c r="A10" s="84"/>
      <c r="B10" s="107"/>
      <c r="C10" s="85"/>
      <c r="D10" s="85"/>
      <c r="E10" s="85"/>
      <c r="F10" s="85"/>
      <c r="G10" s="85"/>
      <c r="H10" s="85"/>
      <c r="I10" s="108"/>
      <c r="J10" s="85"/>
      <c r="K10" s="85"/>
      <c r="L10" s="85"/>
      <c r="M10" s="85"/>
      <c r="N10" s="85"/>
      <c r="O10" s="85"/>
      <c r="P10" s="85"/>
      <c r="Q10" s="85"/>
      <c r="R10" s="85"/>
      <c r="S10" s="109"/>
      <c r="Z10" s="89"/>
      <c r="AA10" s="89"/>
    </row>
    <row r="11" spans="1:27" s="41" customFormat="1" ht="18.75" customHeight="1">
      <c r="A11" s="110">
        <v>1</v>
      </c>
      <c r="B11" s="31" t="s">
        <v>236</v>
      </c>
      <c r="C11" s="205">
        <v>77639</v>
      </c>
      <c r="D11" s="205">
        <v>70712</v>
      </c>
      <c r="E11" s="205">
        <v>78951</v>
      </c>
      <c r="F11" s="205">
        <v>77804</v>
      </c>
      <c r="G11" s="205">
        <v>81358</v>
      </c>
      <c r="H11" s="205">
        <v>78122</v>
      </c>
      <c r="I11" s="205">
        <v>79004</v>
      </c>
      <c r="J11" s="205">
        <v>77937</v>
      </c>
      <c r="K11" s="205">
        <v>73193</v>
      </c>
      <c r="L11" s="205">
        <v>74445</v>
      </c>
      <c r="M11" s="205">
        <v>71660</v>
      </c>
      <c r="N11" s="205">
        <v>75903</v>
      </c>
      <c r="O11" s="205">
        <v>916727</v>
      </c>
      <c r="P11" s="205">
        <v>942095</v>
      </c>
      <c r="Q11" s="205">
        <v>119363</v>
      </c>
      <c r="R11" s="205">
        <v>7893</v>
      </c>
      <c r="S11" s="112">
        <v>1</v>
      </c>
      <c r="Z11" s="113"/>
      <c r="AA11" s="113"/>
    </row>
    <row r="12" spans="1:27" s="41" customFormat="1" ht="18.75" customHeight="1">
      <c r="A12" s="114">
        <v>2</v>
      </c>
      <c r="B12" s="34" t="s">
        <v>254</v>
      </c>
      <c r="C12" s="206">
        <f aca="true" t="shared" si="0" ref="C12:L12">SUM(C14:C39)</f>
        <v>78188</v>
      </c>
      <c r="D12" s="206">
        <f t="shared" si="0"/>
        <v>71758</v>
      </c>
      <c r="E12" s="206">
        <f t="shared" si="0"/>
        <v>80097</v>
      </c>
      <c r="F12" s="206">
        <f t="shared" si="0"/>
        <v>78043</v>
      </c>
      <c r="G12" s="206">
        <f t="shared" si="0"/>
        <v>80160</v>
      </c>
      <c r="H12" s="206">
        <f t="shared" si="0"/>
        <v>76834</v>
      </c>
      <c r="I12" s="206">
        <f t="shared" si="0"/>
        <v>78615</v>
      </c>
      <c r="J12" s="206">
        <f t="shared" si="0"/>
        <v>77150</v>
      </c>
      <c r="K12" s="206">
        <f t="shared" si="0"/>
        <v>72966</v>
      </c>
      <c r="L12" s="206">
        <f t="shared" si="0"/>
        <v>74460</v>
      </c>
      <c r="M12" s="206">
        <f>SUM(M14:M39)</f>
        <v>71996</v>
      </c>
      <c r="N12" s="206">
        <f>SUM(N14:N39)</f>
        <v>76477</v>
      </c>
      <c r="O12" s="206">
        <f>SUM(C12:N12)</f>
        <v>916744</v>
      </c>
      <c r="P12" s="206">
        <v>942849</v>
      </c>
      <c r="Q12" s="206">
        <v>116704</v>
      </c>
      <c r="R12" s="206">
        <v>8079</v>
      </c>
      <c r="S12" s="115">
        <v>2</v>
      </c>
      <c r="T12" s="116"/>
      <c r="Z12" s="113"/>
      <c r="AA12" s="113"/>
    </row>
    <row r="13" spans="1:27" ht="19.5" customHeight="1">
      <c r="A13" s="84"/>
      <c r="B13" s="107"/>
      <c r="C13" s="207"/>
      <c r="D13" s="207"/>
      <c r="E13" s="207"/>
      <c r="F13" s="208"/>
      <c r="G13" s="207"/>
      <c r="H13" s="207"/>
      <c r="I13" s="209"/>
      <c r="J13" s="207"/>
      <c r="K13" s="207"/>
      <c r="L13" s="207"/>
      <c r="M13" s="207"/>
      <c r="N13" s="207"/>
      <c r="O13" s="207"/>
      <c r="P13" s="207"/>
      <c r="Q13" s="207"/>
      <c r="R13" s="207"/>
      <c r="S13" s="109"/>
      <c r="Z13" s="89"/>
      <c r="AA13" s="89"/>
    </row>
    <row r="14" spans="1:27" s="41" customFormat="1" ht="18.75" customHeight="1">
      <c r="A14" s="110">
        <v>3</v>
      </c>
      <c r="B14" s="38" t="s">
        <v>50</v>
      </c>
      <c r="C14" s="205">
        <v>439</v>
      </c>
      <c r="D14" s="205">
        <v>392</v>
      </c>
      <c r="E14" s="205">
        <v>455</v>
      </c>
      <c r="F14" s="205">
        <v>445</v>
      </c>
      <c r="G14" s="205">
        <v>456</v>
      </c>
      <c r="H14" s="205">
        <v>458</v>
      </c>
      <c r="I14" s="205">
        <v>476</v>
      </c>
      <c r="J14" s="205">
        <v>454</v>
      </c>
      <c r="K14" s="205">
        <v>434</v>
      </c>
      <c r="L14" s="205">
        <v>446</v>
      </c>
      <c r="M14" s="205">
        <v>428</v>
      </c>
      <c r="N14" s="205">
        <v>431</v>
      </c>
      <c r="O14" s="205">
        <f>SUM(C14:N14)</f>
        <v>5314</v>
      </c>
      <c r="P14" s="205">
        <v>5465</v>
      </c>
      <c r="Q14" s="205">
        <v>713</v>
      </c>
      <c r="R14" s="205">
        <v>7665</v>
      </c>
      <c r="S14" s="112">
        <v>3</v>
      </c>
      <c r="Z14" s="113"/>
      <c r="AA14" s="113"/>
    </row>
    <row r="15" spans="1:27" s="41" customFormat="1" ht="18.75" customHeight="1">
      <c r="A15" s="110">
        <v>4</v>
      </c>
      <c r="B15" s="38" t="s">
        <v>51</v>
      </c>
      <c r="C15" s="205">
        <v>317</v>
      </c>
      <c r="D15" s="205">
        <v>287</v>
      </c>
      <c r="E15" s="205">
        <v>318</v>
      </c>
      <c r="F15" s="205">
        <v>306</v>
      </c>
      <c r="G15" s="205">
        <v>417</v>
      </c>
      <c r="H15" s="205">
        <v>298</v>
      </c>
      <c r="I15" s="205">
        <v>307</v>
      </c>
      <c r="J15" s="205">
        <v>305</v>
      </c>
      <c r="K15" s="205">
        <v>301</v>
      </c>
      <c r="L15" s="205">
        <v>312</v>
      </c>
      <c r="M15" s="205">
        <v>295</v>
      </c>
      <c r="N15" s="205">
        <v>310</v>
      </c>
      <c r="O15" s="205">
        <f aca="true" t="shared" si="1" ref="O15:O39">SUM(C15:N15)</f>
        <v>3773</v>
      </c>
      <c r="P15" s="205">
        <v>3880</v>
      </c>
      <c r="Q15" s="205">
        <v>451</v>
      </c>
      <c r="R15" s="205">
        <v>8604</v>
      </c>
      <c r="S15" s="112">
        <v>4</v>
      </c>
      <c r="Z15" s="113"/>
      <c r="AA15" s="113"/>
    </row>
    <row r="16" spans="1:27" s="41" customFormat="1" ht="18.75" customHeight="1">
      <c r="A16" s="110">
        <v>5</v>
      </c>
      <c r="B16" s="38" t="s">
        <v>52</v>
      </c>
      <c r="C16" s="205">
        <v>0</v>
      </c>
      <c r="D16" s="205">
        <v>0</v>
      </c>
      <c r="E16" s="205">
        <v>0</v>
      </c>
      <c r="F16" s="205">
        <v>0</v>
      </c>
      <c r="G16" s="205">
        <v>0</v>
      </c>
      <c r="H16" s="205">
        <v>0</v>
      </c>
      <c r="I16" s="205">
        <v>0</v>
      </c>
      <c r="J16" s="205">
        <v>0</v>
      </c>
      <c r="K16" s="205">
        <v>0</v>
      </c>
      <c r="L16" s="205">
        <v>0</v>
      </c>
      <c r="M16" s="205">
        <v>0</v>
      </c>
      <c r="N16" s="205">
        <v>0</v>
      </c>
      <c r="O16" s="205">
        <f t="shared" si="1"/>
        <v>0</v>
      </c>
      <c r="P16" s="205">
        <v>0</v>
      </c>
      <c r="Q16" s="205">
        <v>0</v>
      </c>
      <c r="R16" s="205">
        <f>SUM(C16:Q16)</f>
        <v>0</v>
      </c>
      <c r="S16" s="112">
        <v>5</v>
      </c>
      <c r="Z16" s="113"/>
      <c r="AA16" s="113"/>
    </row>
    <row r="17" spans="1:27" s="41" customFormat="1" ht="18.75" customHeight="1">
      <c r="A17" s="110">
        <v>6</v>
      </c>
      <c r="B17" s="38" t="s">
        <v>53</v>
      </c>
      <c r="C17" s="205">
        <v>0</v>
      </c>
      <c r="D17" s="205">
        <v>0</v>
      </c>
      <c r="E17" s="205">
        <v>0</v>
      </c>
      <c r="F17" s="205">
        <v>0</v>
      </c>
      <c r="G17" s="205">
        <v>0</v>
      </c>
      <c r="H17" s="205">
        <v>0</v>
      </c>
      <c r="I17" s="205">
        <v>0</v>
      </c>
      <c r="J17" s="205">
        <v>0</v>
      </c>
      <c r="K17" s="205">
        <v>0</v>
      </c>
      <c r="L17" s="205">
        <v>0</v>
      </c>
      <c r="M17" s="205">
        <v>0</v>
      </c>
      <c r="N17" s="205">
        <v>0</v>
      </c>
      <c r="O17" s="205">
        <f t="shared" si="1"/>
        <v>0</v>
      </c>
      <c r="P17" s="205">
        <v>0</v>
      </c>
      <c r="Q17" s="205">
        <v>0</v>
      </c>
      <c r="R17" s="205">
        <f>SUM(C17:Q17)</f>
        <v>0</v>
      </c>
      <c r="S17" s="112">
        <v>6</v>
      </c>
      <c r="Z17" s="113"/>
      <c r="AA17" s="113"/>
    </row>
    <row r="18" spans="1:27" s="41" customFormat="1" ht="18.75" customHeight="1">
      <c r="A18" s="110">
        <v>7</v>
      </c>
      <c r="B18" s="38" t="s">
        <v>206</v>
      </c>
      <c r="C18" s="205">
        <v>116</v>
      </c>
      <c r="D18" s="205">
        <v>98</v>
      </c>
      <c r="E18" s="205">
        <v>120</v>
      </c>
      <c r="F18" s="205">
        <v>124</v>
      </c>
      <c r="G18" s="205">
        <v>127</v>
      </c>
      <c r="H18" s="205">
        <v>114</v>
      </c>
      <c r="I18" s="205">
        <v>119</v>
      </c>
      <c r="J18" s="205">
        <v>114</v>
      </c>
      <c r="K18" s="205">
        <v>115</v>
      </c>
      <c r="L18" s="205">
        <v>115</v>
      </c>
      <c r="M18" s="205">
        <v>105</v>
      </c>
      <c r="N18" s="205">
        <v>104</v>
      </c>
      <c r="O18" s="205">
        <f t="shared" si="1"/>
        <v>1371</v>
      </c>
      <c r="P18" s="205">
        <v>1410</v>
      </c>
      <c r="Q18" s="205">
        <v>159</v>
      </c>
      <c r="R18" s="205">
        <v>8868</v>
      </c>
      <c r="S18" s="112">
        <v>7</v>
      </c>
      <c r="Z18" s="113"/>
      <c r="AA18" s="113"/>
    </row>
    <row r="19" spans="1:27" s="41" customFormat="1" ht="18.75" customHeight="1">
      <c r="A19" s="110">
        <v>8</v>
      </c>
      <c r="B19" s="38" t="s">
        <v>84</v>
      </c>
      <c r="C19" s="205">
        <v>412</v>
      </c>
      <c r="D19" s="205">
        <v>369</v>
      </c>
      <c r="E19" s="205">
        <v>416</v>
      </c>
      <c r="F19" s="205">
        <v>408</v>
      </c>
      <c r="G19" s="205">
        <v>411</v>
      </c>
      <c r="H19" s="205">
        <v>409</v>
      </c>
      <c r="I19" s="205">
        <v>420</v>
      </c>
      <c r="J19" s="205">
        <v>418</v>
      </c>
      <c r="K19" s="205">
        <v>395</v>
      </c>
      <c r="L19" s="205">
        <v>403</v>
      </c>
      <c r="M19" s="205">
        <v>383</v>
      </c>
      <c r="N19" s="205">
        <v>398</v>
      </c>
      <c r="O19" s="205">
        <f t="shared" si="1"/>
        <v>4842</v>
      </c>
      <c r="P19" s="205">
        <v>4980</v>
      </c>
      <c r="Q19" s="205">
        <v>664</v>
      </c>
      <c r="R19" s="205">
        <v>7500</v>
      </c>
      <c r="S19" s="112">
        <v>8</v>
      </c>
      <c r="Z19" s="113"/>
      <c r="AA19" s="113"/>
    </row>
    <row r="20" spans="1:27" ht="19.5" customHeight="1">
      <c r="A20" s="84"/>
      <c r="B20" s="107"/>
      <c r="C20" s="205"/>
      <c r="D20" s="205"/>
      <c r="E20" s="205"/>
      <c r="F20" s="205"/>
      <c r="G20" s="205"/>
      <c r="H20" s="205"/>
      <c r="I20" s="205"/>
      <c r="J20" s="205"/>
      <c r="K20" s="205"/>
      <c r="L20" s="205"/>
      <c r="M20" s="205"/>
      <c r="N20" s="205"/>
      <c r="O20" s="205"/>
      <c r="P20" s="205"/>
      <c r="Q20" s="205"/>
      <c r="R20" s="205"/>
      <c r="S20" s="109"/>
      <c r="Z20" s="89"/>
      <c r="AA20" s="89"/>
    </row>
    <row r="21" spans="1:27" s="41" customFormat="1" ht="18.75" customHeight="1">
      <c r="A21" s="110">
        <v>9</v>
      </c>
      <c r="B21" s="38" t="s">
        <v>54</v>
      </c>
      <c r="C21" s="205">
        <v>5171</v>
      </c>
      <c r="D21" s="205">
        <v>4691</v>
      </c>
      <c r="E21" s="205">
        <v>5216</v>
      </c>
      <c r="F21" s="205">
        <v>5105</v>
      </c>
      <c r="G21" s="205">
        <v>5145</v>
      </c>
      <c r="H21" s="205">
        <v>4825</v>
      </c>
      <c r="I21" s="205">
        <v>4892</v>
      </c>
      <c r="J21" s="205">
        <v>4805</v>
      </c>
      <c r="K21" s="205">
        <v>4545</v>
      </c>
      <c r="L21" s="205">
        <v>4605</v>
      </c>
      <c r="M21" s="205">
        <v>4442</v>
      </c>
      <c r="N21" s="205">
        <v>4707</v>
      </c>
      <c r="O21" s="205">
        <f t="shared" si="1"/>
        <v>58149</v>
      </c>
      <c r="P21" s="205">
        <v>59805</v>
      </c>
      <c r="Q21" s="205">
        <v>7615</v>
      </c>
      <c r="R21" s="205">
        <v>7854</v>
      </c>
      <c r="S21" s="112">
        <v>9</v>
      </c>
      <c r="Z21" s="113"/>
      <c r="AA21" s="113"/>
    </row>
    <row r="22" spans="1:27" s="41" customFormat="1" ht="18.75" customHeight="1">
      <c r="A22" s="110">
        <v>10</v>
      </c>
      <c r="B22" s="38" t="s">
        <v>55</v>
      </c>
      <c r="C22" s="205">
        <v>3124</v>
      </c>
      <c r="D22" s="205">
        <v>2882</v>
      </c>
      <c r="E22" s="205">
        <v>3231</v>
      </c>
      <c r="F22" s="205">
        <v>3117</v>
      </c>
      <c r="G22" s="205">
        <v>3157</v>
      </c>
      <c r="H22" s="205">
        <v>3027</v>
      </c>
      <c r="I22" s="205">
        <v>3072</v>
      </c>
      <c r="J22" s="205">
        <v>3032</v>
      </c>
      <c r="K22" s="205">
        <v>2848</v>
      </c>
      <c r="L22" s="205">
        <v>2927</v>
      </c>
      <c r="M22" s="205">
        <v>2803</v>
      </c>
      <c r="N22" s="205">
        <v>3017</v>
      </c>
      <c r="O22" s="205">
        <f t="shared" si="1"/>
        <v>36237</v>
      </c>
      <c r="P22" s="205">
        <v>37269</v>
      </c>
      <c r="Q22" s="205">
        <v>4320</v>
      </c>
      <c r="R22" s="205">
        <v>8627</v>
      </c>
      <c r="S22" s="112">
        <v>10</v>
      </c>
      <c r="Z22" s="113"/>
      <c r="AA22" s="113"/>
    </row>
    <row r="23" spans="1:27" s="41" customFormat="1" ht="18.75" customHeight="1">
      <c r="A23" s="110">
        <v>11</v>
      </c>
      <c r="B23" s="38" t="s">
        <v>85</v>
      </c>
      <c r="C23" s="205">
        <v>6891</v>
      </c>
      <c r="D23" s="205">
        <v>6319</v>
      </c>
      <c r="E23" s="205">
        <v>7091</v>
      </c>
      <c r="F23" s="205">
        <v>6974</v>
      </c>
      <c r="G23" s="205">
        <v>7218</v>
      </c>
      <c r="H23" s="205">
        <v>6874</v>
      </c>
      <c r="I23" s="205">
        <v>6995</v>
      </c>
      <c r="J23" s="205">
        <v>6844</v>
      </c>
      <c r="K23" s="205">
        <v>6507</v>
      </c>
      <c r="L23" s="205">
        <v>6723</v>
      </c>
      <c r="M23" s="205">
        <v>6530</v>
      </c>
      <c r="N23" s="205">
        <v>6890</v>
      </c>
      <c r="O23" s="205">
        <f t="shared" si="1"/>
        <v>81856</v>
      </c>
      <c r="P23" s="205">
        <v>84187</v>
      </c>
      <c r="Q23" s="205">
        <v>11398</v>
      </c>
      <c r="R23" s="205">
        <v>7386</v>
      </c>
      <c r="S23" s="112">
        <v>11</v>
      </c>
      <c r="Z23" s="113"/>
      <c r="AA23" s="113"/>
    </row>
    <row r="24" spans="1:27" s="41" customFormat="1" ht="18.75" customHeight="1">
      <c r="A24" s="110">
        <v>12</v>
      </c>
      <c r="B24" s="38" t="s">
        <v>56</v>
      </c>
      <c r="C24" s="205">
        <v>4264</v>
      </c>
      <c r="D24" s="205">
        <v>4000</v>
      </c>
      <c r="E24" s="205">
        <v>4562</v>
      </c>
      <c r="F24" s="205">
        <v>4477</v>
      </c>
      <c r="G24" s="205">
        <v>4661</v>
      </c>
      <c r="H24" s="205">
        <v>4560</v>
      </c>
      <c r="I24" s="205">
        <v>4746</v>
      </c>
      <c r="J24" s="205">
        <v>4601</v>
      </c>
      <c r="K24" s="205">
        <v>4303</v>
      </c>
      <c r="L24" s="205">
        <v>4475</v>
      </c>
      <c r="M24" s="205">
        <v>4366</v>
      </c>
      <c r="N24" s="205">
        <v>4633</v>
      </c>
      <c r="O24" s="205">
        <f t="shared" si="1"/>
        <v>53648</v>
      </c>
      <c r="P24" s="205">
        <v>55176</v>
      </c>
      <c r="Q24" s="205">
        <v>6513</v>
      </c>
      <c r="R24" s="205">
        <v>8472</v>
      </c>
      <c r="S24" s="112">
        <v>12</v>
      </c>
      <c r="Z24" s="113"/>
      <c r="AA24" s="113"/>
    </row>
    <row r="25" spans="1:27" s="41" customFormat="1" ht="18.75" customHeight="1">
      <c r="A25" s="110">
        <v>13</v>
      </c>
      <c r="B25" s="38" t="s">
        <v>57</v>
      </c>
      <c r="C25" s="205">
        <v>2322</v>
      </c>
      <c r="D25" s="205">
        <v>2113</v>
      </c>
      <c r="E25" s="205">
        <v>2405</v>
      </c>
      <c r="F25" s="205">
        <v>2292</v>
      </c>
      <c r="G25" s="205">
        <v>2348</v>
      </c>
      <c r="H25" s="205">
        <v>2233</v>
      </c>
      <c r="I25" s="205">
        <v>2250</v>
      </c>
      <c r="J25" s="205">
        <v>2246</v>
      </c>
      <c r="K25" s="205">
        <v>2134</v>
      </c>
      <c r="L25" s="205">
        <v>2160</v>
      </c>
      <c r="M25" s="205">
        <v>2105</v>
      </c>
      <c r="N25" s="205">
        <v>2205</v>
      </c>
      <c r="O25" s="205">
        <f t="shared" si="1"/>
        <v>26813</v>
      </c>
      <c r="P25" s="205">
        <v>27577</v>
      </c>
      <c r="Q25" s="205">
        <v>3209</v>
      </c>
      <c r="R25" s="205">
        <v>8594</v>
      </c>
      <c r="S25" s="112">
        <v>13</v>
      </c>
      <c r="Z25" s="113"/>
      <c r="AA25" s="113"/>
    </row>
    <row r="26" spans="1:27" s="41" customFormat="1" ht="18.75" customHeight="1">
      <c r="A26" s="110">
        <v>14</v>
      </c>
      <c r="B26" s="38" t="s">
        <v>58</v>
      </c>
      <c r="C26" s="205">
        <v>4778</v>
      </c>
      <c r="D26" s="205">
        <v>4378</v>
      </c>
      <c r="E26" s="205">
        <v>4862</v>
      </c>
      <c r="F26" s="205">
        <v>4707</v>
      </c>
      <c r="G26" s="205">
        <v>4834</v>
      </c>
      <c r="H26" s="205">
        <v>4655</v>
      </c>
      <c r="I26" s="205">
        <v>4745</v>
      </c>
      <c r="J26" s="205">
        <v>4681</v>
      </c>
      <c r="K26" s="205">
        <v>4403</v>
      </c>
      <c r="L26" s="205">
        <v>4394</v>
      </c>
      <c r="M26" s="205">
        <v>4301</v>
      </c>
      <c r="N26" s="205">
        <v>4651</v>
      </c>
      <c r="O26" s="205">
        <f t="shared" si="1"/>
        <v>55389</v>
      </c>
      <c r="P26" s="205">
        <v>56966</v>
      </c>
      <c r="Q26" s="205">
        <v>7566</v>
      </c>
      <c r="R26" s="205">
        <v>7529</v>
      </c>
      <c r="S26" s="112">
        <v>14</v>
      </c>
      <c r="Z26" s="113"/>
      <c r="AA26" s="113"/>
    </row>
    <row r="27" spans="1:27" ht="19.5" customHeight="1">
      <c r="A27" s="84"/>
      <c r="B27" s="107"/>
      <c r="C27" s="205"/>
      <c r="D27" s="205"/>
      <c r="E27" s="205"/>
      <c r="F27" s="205"/>
      <c r="G27" s="205"/>
      <c r="H27" s="205"/>
      <c r="I27" s="205"/>
      <c r="J27" s="205"/>
      <c r="K27" s="205"/>
      <c r="L27" s="205"/>
      <c r="M27" s="205"/>
      <c r="N27" s="205"/>
      <c r="O27" s="205"/>
      <c r="P27" s="205"/>
      <c r="Q27" s="205"/>
      <c r="R27" s="205"/>
      <c r="S27" s="109"/>
      <c r="Z27" s="89"/>
      <c r="AA27" s="89"/>
    </row>
    <row r="28" spans="1:27" ht="18.75" customHeight="1">
      <c r="A28" s="110">
        <v>15</v>
      </c>
      <c r="B28" s="38" t="s">
        <v>59</v>
      </c>
      <c r="C28" s="205">
        <v>3726</v>
      </c>
      <c r="D28" s="205">
        <v>3369</v>
      </c>
      <c r="E28" s="205">
        <v>3684</v>
      </c>
      <c r="F28" s="205">
        <v>3623</v>
      </c>
      <c r="G28" s="205">
        <v>3380</v>
      </c>
      <c r="H28" s="205">
        <v>3138</v>
      </c>
      <c r="I28" s="205">
        <v>3260</v>
      </c>
      <c r="J28" s="205">
        <v>3242</v>
      </c>
      <c r="K28" s="205">
        <v>3095</v>
      </c>
      <c r="L28" s="205">
        <v>3158</v>
      </c>
      <c r="M28" s="205">
        <v>3101</v>
      </c>
      <c r="N28" s="205">
        <v>3223</v>
      </c>
      <c r="O28" s="205">
        <f t="shared" si="1"/>
        <v>39999</v>
      </c>
      <c r="P28" s="205">
        <v>41138</v>
      </c>
      <c r="Q28" s="205">
        <v>5456</v>
      </c>
      <c r="R28" s="205">
        <v>7540</v>
      </c>
      <c r="S28" s="112">
        <v>15</v>
      </c>
      <c r="Z28" s="89"/>
      <c r="AA28" s="89"/>
    </row>
    <row r="29" spans="1:27" ht="18.75" customHeight="1">
      <c r="A29" s="110">
        <v>16</v>
      </c>
      <c r="B29" s="38" t="s">
        <v>60</v>
      </c>
      <c r="C29" s="205">
        <v>3489</v>
      </c>
      <c r="D29" s="205">
        <v>3213</v>
      </c>
      <c r="E29" s="205">
        <v>3308</v>
      </c>
      <c r="F29" s="205">
        <v>3288</v>
      </c>
      <c r="G29" s="205">
        <v>3677</v>
      </c>
      <c r="H29" s="205">
        <v>3516</v>
      </c>
      <c r="I29" s="205">
        <v>3552</v>
      </c>
      <c r="J29" s="205">
        <v>3423</v>
      </c>
      <c r="K29" s="205">
        <v>3259</v>
      </c>
      <c r="L29" s="205">
        <v>3346</v>
      </c>
      <c r="M29" s="205">
        <v>3276</v>
      </c>
      <c r="N29" s="205">
        <v>3511</v>
      </c>
      <c r="O29" s="205">
        <f t="shared" si="1"/>
        <v>40858</v>
      </c>
      <c r="P29" s="205">
        <v>42021</v>
      </c>
      <c r="Q29" s="205">
        <v>4618</v>
      </c>
      <c r="R29" s="205">
        <v>9100</v>
      </c>
      <c r="S29" s="112">
        <v>16</v>
      </c>
      <c r="Z29" s="89"/>
      <c r="AA29" s="89"/>
    </row>
    <row r="30" spans="1:27" ht="18.75" customHeight="1">
      <c r="A30" s="110">
        <v>17</v>
      </c>
      <c r="B30" s="38" t="s">
        <v>61</v>
      </c>
      <c r="C30" s="205">
        <v>4445</v>
      </c>
      <c r="D30" s="205">
        <v>4040</v>
      </c>
      <c r="E30" s="205">
        <v>4560</v>
      </c>
      <c r="F30" s="205">
        <v>4425</v>
      </c>
      <c r="G30" s="205">
        <v>4497</v>
      </c>
      <c r="H30" s="205">
        <v>4364</v>
      </c>
      <c r="I30" s="205">
        <v>4417</v>
      </c>
      <c r="J30" s="205">
        <v>4377</v>
      </c>
      <c r="K30" s="205">
        <v>4192</v>
      </c>
      <c r="L30" s="205">
        <v>4317</v>
      </c>
      <c r="M30" s="205">
        <v>4220</v>
      </c>
      <c r="N30" s="205">
        <v>4542</v>
      </c>
      <c r="O30" s="205">
        <f t="shared" si="1"/>
        <v>52396</v>
      </c>
      <c r="P30" s="205">
        <v>53888</v>
      </c>
      <c r="Q30" s="205">
        <v>6566</v>
      </c>
      <c r="R30" s="205">
        <v>8207</v>
      </c>
      <c r="S30" s="112">
        <v>17</v>
      </c>
      <c r="Z30" s="89"/>
      <c r="AA30" s="89"/>
    </row>
    <row r="31" spans="1:27" ht="18.75" customHeight="1">
      <c r="A31" s="110">
        <v>18</v>
      </c>
      <c r="B31" s="38" t="s">
        <v>62</v>
      </c>
      <c r="C31" s="205">
        <v>2523</v>
      </c>
      <c r="D31" s="205">
        <v>2326</v>
      </c>
      <c r="E31" s="205">
        <v>2600</v>
      </c>
      <c r="F31" s="205">
        <v>2571</v>
      </c>
      <c r="G31" s="205">
        <v>2559</v>
      </c>
      <c r="H31" s="205">
        <v>2421</v>
      </c>
      <c r="I31" s="205">
        <v>2477</v>
      </c>
      <c r="J31" s="205">
        <v>2403</v>
      </c>
      <c r="K31" s="205">
        <v>2275</v>
      </c>
      <c r="L31" s="205">
        <v>2355</v>
      </c>
      <c r="M31" s="205">
        <v>2262</v>
      </c>
      <c r="N31" s="205">
        <v>2419</v>
      </c>
      <c r="O31" s="205">
        <f t="shared" si="1"/>
        <v>29191</v>
      </c>
      <c r="P31" s="205">
        <v>30022</v>
      </c>
      <c r="Q31" s="205">
        <v>3721</v>
      </c>
      <c r="R31" s="205">
        <v>8068</v>
      </c>
      <c r="S31" s="112">
        <v>18</v>
      </c>
      <c r="Z31" s="89"/>
      <c r="AA31" s="89"/>
    </row>
    <row r="32" spans="1:27" ht="18.75" customHeight="1">
      <c r="A32" s="110">
        <v>19</v>
      </c>
      <c r="B32" s="38" t="s">
        <v>63</v>
      </c>
      <c r="C32" s="205">
        <v>4889</v>
      </c>
      <c r="D32" s="205">
        <v>4468</v>
      </c>
      <c r="E32" s="205">
        <v>4928</v>
      </c>
      <c r="F32" s="205">
        <v>4773</v>
      </c>
      <c r="G32" s="205">
        <v>4898</v>
      </c>
      <c r="H32" s="205">
        <v>4698</v>
      </c>
      <c r="I32" s="205">
        <v>4600</v>
      </c>
      <c r="J32" s="205">
        <v>4472</v>
      </c>
      <c r="K32" s="205">
        <v>4295</v>
      </c>
      <c r="L32" s="205">
        <v>4441</v>
      </c>
      <c r="M32" s="205">
        <v>4311</v>
      </c>
      <c r="N32" s="205">
        <v>4558</v>
      </c>
      <c r="O32" s="205">
        <f t="shared" si="1"/>
        <v>55331</v>
      </c>
      <c r="P32" s="205">
        <v>56907</v>
      </c>
      <c r="Q32" s="205">
        <v>6894</v>
      </c>
      <c r="R32" s="205">
        <v>8255</v>
      </c>
      <c r="S32" s="112">
        <v>19</v>
      </c>
      <c r="Z32" s="89"/>
      <c r="AA32" s="89"/>
    </row>
    <row r="33" spans="1:27" ht="18.75" customHeight="1">
      <c r="A33" s="110">
        <v>20</v>
      </c>
      <c r="B33" s="38" t="s">
        <v>64</v>
      </c>
      <c r="C33" s="205">
        <v>1609</v>
      </c>
      <c r="D33" s="205">
        <v>1469</v>
      </c>
      <c r="E33" s="205">
        <v>1608</v>
      </c>
      <c r="F33" s="205">
        <v>1583</v>
      </c>
      <c r="G33" s="205">
        <v>1594</v>
      </c>
      <c r="H33" s="205">
        <v>1549</v>
      </c>
      <c r="I33" s="205">
        <v>1574</v>
      </c>
      <c r="J33" s="205">
        <v>1592</v>
      </c>
      <c r="K33" s="205">
        <v>1502</v>
      </c>
      <c r="L33" s="205">
        <v>1492</v>
      </c>
      <c r="M33" s="205">
        <v>1477</v>
      </c>
      <c r="N33" s="205">
        <v>1616</v>
      </c>
      <c r="O33" s="205">
        <f t="shared" si="1"/>
        <v>18665</v>
      </c>
      <c r="P33" s="205">
        <v>19197</v>
      </c>
      <c r="Q33" s="205">
        <v>2613</v>
      </c>
      <c r="R33" s="205">
        <v>7347</v>
      </c>
      <c r="S33" s="112">
        <v>20</v>
      </c>
      <c r="Z33" s="89"/>
      <c r="AA33" s="89"/>
    </row>
    <row r="34" spans="1:27" ht="19.5" customHeight="1">
      <c r="A34" s="84"/>
      <c r="B34" s="107"/>
      <c r="C34" s="205"/>
      <c r="D34" s="205"/>
      <c r="E34" s="205"/>
      <c r="F34" s="205"/>
      <c r="G34" s="205"/>
      <c r="H34" s="205"/>
      <c r="I34" s="205"/>
      <c r="J34" s="205"/>
      <c r="K34" s="205"/>
      <c r="L34" s="205"/>
      <c r="M34" s="205"/>
      <c r="N34" s="205"/>
      <c r="O34" s="205"/>
      <c r="P34" s="205"/>
      <c r="Q34" s="205"/>
      <c r="R34" s="205"/>
      <c r="S34" s="109"/>
      <c r="Z34" s="89"/>
      <c r="AA34" s="89"/>
    </row>
    <row r="35" spans="1:27" s="41" customFormat="1" ht="18.75" customHeight="1">
      <c r="A35" s="110">
        <v>21</v>
      </c>
      <c r="B35" s="38" t="s">
        <v>65</v>
      </c>
      <c r="C35" s="205">
        <v>3356</v>
      </c>
      <c r="D35" s="205">
        <v>3140</v>
      </c>
      <c r="E35" s="205">
        <v>3619</v>
      </c>
      <c r="F35" s="205">
        <v>3495</v>
      </c>
      <c r="G35" s="205">
        <v>3808</v>
      </c>
      <c r="H35" s="205">
        <v>3589</v>
      </c>
      <c r="I35" s="205">
        <v>3872</v>
      </c>
      <c r="J35" s="205">
        <v>3809</v>
      </c>
      <c r="K35" s="205">
        <v>3557</v>
      </c>
      <c r="L35" s="205">
        <v>3528</v>
      </c>
      <c r="M35" s="205">
        <v>3367</v>
      </c>
      <c r="N35" s="205">
        <v>3577</v>
      </c>
      <c r="O35" s="205">
        <f t="shared" si="1"/>
        <v>42717</v>
      </c>
      <c r="P35" s="205">
        <v>43933</v>
      </c>
      <c r="Q35" s="205">
        <v>5821</v>
      </c>
      <c r="R35" s="205">
        <v>7547</v>
      </c>
      <c r="S35" s="112">
        <v>21</v>
      </c>
      <c r="Z35" s="113"/>
      <c r="AA35" s="113"/>
    </row>
    <row r="36" spans="1:27" s="41" customFormat="1" ht="18.75" customHeight="1">
      <c r="A36" s="110">
        <v>22</v>
      </c>
      <c r="B36" s="38" t="s">
        <v>66</v>
      </c>
      <c r="C36" s="205">
        <v>4919</v>
      </c>
      <c r="D36" s="205">
        <v>4483</v>
      </c>
      <c r="E36" s="205">
        <v>5034</v>
      </c>
      <c r="F36" s="205">
        <v>4959</v>
      </c>
      <c r="G36" s="205">
        <v>4763</v>
      </c>
      <c r="H36" s="205">
        <v>4707</v>
      </c>
      <c r="I36" s="205">
        <v>4860</v>
      </c>
      <c r="J36" s="205">
        <v>4759</v>
      </c>
      <c r="K36" s="205">
        <v>4463</v>
      </c>
      <c r="L36" s="205">
        <v>4553</v>
      </c>
      <c r="M36" s="205">
        <v>4423</v>
      </c>
      <c r="N36" s="205">
        <v>4683</v>
      </c>
      <c r="O36" s="205">
        <f t="shared" si="1"/>
        <v>56606</v>
      </c>
      <c r="P36" s="205">
        <v>58218</v>
      </c>
      <c r="Q36" s="205">
        <v>7388</v>
      </c>
      <c r="R36" s="205">
        <v>7880</v>
      </c>
      <c r="S36" s="112">
        <v>22</v>
      </c>
      <c r="Z36" s="113"/>
      <c r="AA36" s="113"/>
    </row>
    <row r="37" spans="1:27" s="41" customFormat="1" ht="18.75" customHeight="1">
      <c r="A37" s="110">
        <v>23</v>
      </c>
      <c r="B37" s="38" t="s">
        <v>67</v>
      </c>
      <c r="C37" s="205">
        <v>9511</v>
      </c>
      <c r="D37" s="205">
        <v>8786</v>
      </c>
      <c r="E37" s="205">
        <v>9847</v>
      </c>
      <c r="F37" s="205">
        <v>9591</v>
      </c>
      <c r="G37" s="205">
        <v>10017</v>
      </c>
      <c r="H37" s="205">
        <v>9645</v>
      </c>
      <c r="I37" s="205">
        <v>9871</v>
      </c>
      <c r="J37" s="205">
        <v>9613</v>
      </c>
      <c r="K37" s="205">
        <v>9055</v>
      </c>
      <c r="L37" s="205">
        <v>9202</v>
      </c>
      <c r="M37" s="205">
        <v>8727</v>
      </c>
      <c r="N37" s="205">
        <v>9223</v>
      </c>
      <c r="O37" s="205">
        <f t="shared" si="1"/>
        <v>113088</v>
      </c>
      <c r="P37" s="205">
        <v>116308</v>
      </c>
      <c r="Q37" s="205">
        <v>13765</v>
      </c>
      <c r="R37" s="205">
        <v>8450</v>
      </c>
      <c r="S37" s="112">
        <v>23</v>
      </c>
      <c r="Z37" s="113"/>
      <c r="AA37" s="113"/>
    </row>
    <row r="38" spans="1:27" s="41" customFormat="1" ht="18.75" customHeight="1">
      <c r="A38" s="110">
        <v>24</v>
      </c>
      <c r="B38" s="38" t="s">
        <v>68</v>
      </c>
      <c r="C38" s="205">
        <v>8484</v>
      </c>
      <c r="D38" s="205">
        <v>7797</v>
      </c>
      <c r="E38" s="205">
        <v>8682</v>
      </c>
      <c r="F38" s="205">
        <v>8332</v>
      </c>
      <c r="G38" s="205">
        <v>8632</v>
      </c>
      <c r="H38" s="205">
        <v>8318</v>
      </c>
      <c r="I38" s="205">
        <v>8580</v>
      </c>
      <c r="J38" s="205">
        <v>8479</v>
      </c>
      <c r="K38" s="205">
        <v>8003</v>
      </c>
      <c r="L38" s="205">
        <v>8073</v>
      </c>
      <c r="M38" s="205">
        <v>7751</v>
      </c>
      <c r="N38" s="205">
        <v>8273</v>
      </c>
      <c r="O38" s="205">
        <f t="shared" si="1"/>
        <v>99404</v>
      </c>
      <c r="P38" s="205">
        <v>102235</v>
      </c>
      <c r="Q38" s="205">
        <v>12186</v>
      </c>
      <c r="R38" s="205">
        <v>8390</v>
      </c>
      <c r="S38" s="112">
        <v>24</v>
      </c>
      <c r="Z38" s="113"/>
      <c r="AA38" s="113"/>
    </row>
    <row r="39" spans="1:27" s="41" customFormat="1" ht="18.75" customHeight="1">
      <c r="A39" s="110">
        <v>25</v>
      </c>
      <c r="B39" s="38" t="s">
        <v>69</v>
      </c>
      <c r="C39" s="205">
        <v>3403</v>
      </c>
      <c r="D39" s="205">
        <v>3138</v>
      </c>
      <c r="E39" s="205">
        <v>3551</v>
      </c>
      <c r="F39" s="205">
        <v>3448</v>
      </c>
      <c r="G39" s="205">
        <v>3561</v>
      </c>
      <c r="H39" s="205">
        <v>3436</v>
      </c>
      <c r="I39" s="205">
        <v>3530</v>
      </c>
      <c r="J39" s="205">
        <v>3481</v>
      </c>
      <c r="K39" s="205">
        <v>3285</v>
      </c>
      <c r="L39" s="205">
        <v>3435</v>
      </c>
      <c r="M39" s="205">
        <v>3323</v>
      </c>
      <c r="N39" s="205">
        <v>3506</v>
      </c>
      <c r="O39" s="205">
        <f t="shared" si="1"/>
        <v>41097</v>
      </c>
      <c r="P39" s="205">
        <v>42267</v>
      </c>
      <c r="Q39" s="205">
        <v>5068</v>
      </c>
      <c r="R39" s="205">
        <v>8340</v>
      </c>
      <c r="S39" s="112">
        <v>25</v>
      </c>
      <c r="Z39" s="113"/>
      <c r="AA39" s="113"/>
    </row>
    <row r="40" spans="5:7" ht="12.75">
      <c r="E40" s="111"/>
      <c r="G40" s="111"/>
    </row>
    <row r="41" spans="1:7" ht="12.75">
      <c r="A41" s="1" t="s">
        <v>306</v>
      </c>
      <c r="E41" s="111"/>
      <c r="G41" s="111"/>
    </row>
    <row r="42" spans="5:7" ht="12.75">
      <c r="E42" s="111"/>
      <c r="G42" s="111"/>
    </row>
    <row r="43" spans="5:7" ht="12.75">
      <c r="E43" s="111"/>
      <c r="G43" s="111"/>
    </row>
    <row r="44" spans="5:7" ht="12.75">
      <c r="E44" s="111"/>
      <c r="G44" s="111"/>
    </row>
    <row r="45" spans="5:7" ht="12.75">
      <c r="E45" s="111"/>
      <c r="G45" s="111"/>
    </row>
    <row r="46" spans="5:7" ht="12.75">
      <c r="E46" s="111"/>
      <c r="G46" s="111"/>
    </row>
    <row r="47" ht="12.75">
      <c r="G47" s="111"/>
    </row>
    <row r="48" ht="12.75">
      <c r="G48" s="111"/>
    </row>
    <row r="49" ht="12.75">
      <c r="G49" s="111"/>
    </row>
    <row r="50" ht="12.75">
      <c r="G50" s="111"/>
    </row>
    <row r="51" ht="12.75">
      <c r="G51" s="111"/>
    </row>
    <row r="52" ht="12.75">
      <c r="G52" s="111"/>
    </row>
    <row r="53" ht="12.75">
      <c r="G53" s="111"/>
    </row>
    <row r="54" ht="12.75">
      <c r="G54" s="111"/>
    </row>
    <row r="55" ht="12.75">
      <c r="G55" s="111"/>
    </row>
    <row r="56" ht="12.75">
      <c r="G56" s="111"/>
    </row>
    <row r="57" ht="12.75">
      <c r="G57" s="111"/>
    </row>
    <row r="58" ht="12.75">
      <c r="G58" s="111"/>
    </row>
    <row r="59" ht="12.75">
      <c r="G59" s="111"/>
    </row>
    <row r="60" ht="12.75">
      <c r="G60" s="111"/>
    </row>
    <row r="61" ht="12.75">
      <c r="G61" s="111"/>
    </row>
    <row r="62" ht="12.75">
      <c r="G62" s="111"/>
    </row>
    <row r="63" ht="12.75">
      <c r="G63" s="111"/>
    </row>
    <row r="64" ht="12.75">
      <c r="G64" s="111"/>
    </row>
    <row r="65" ht="12.75">
      <c r="G65" s="111"/>
    </row>
    <row r="66" ht="12.75">
      <c r="G66" s="111"/>
    </row>
    <row r="67" ht="12.75">
      <c r="G67" s="111"/>
    </row>
    <row r="68" ht="12.75">
      <c r="G68" s="111"/>
    </row>
    <row r="69" ht="12.75">
      <c r="G69" s="111"/>
    </row>
    <row r="70" ht="12.75">
      <c r="G70" s="111"/>
    </row>
    <row r="71" ht="12.75">
      <c r="G71" s="111"/>
    </row>
    <row r="72" ht="12.75">
      <c r="G72" s="111"/>
    </row>
    <row r="73" ht="12.75">
      <c r="G73" s="111"/>
    </row>
    <row r="74" ht="12.75">
      <c r="G74" s="111"/>
    </row>
    <row r="75" ht="12.75">
      <c r="G75" s="111"/>
    </row>
    <row r="76" ht="12.75">
      <c r="G76" s="111"/>
    </row>
    <row r="77" ht="12.75">
      <c r="G77" s="111"/>
    </row>
    <row r="78" ht="12.75">
      <c r="G78" s="111"/>
    </row>
    <row r="79" ht="12.75">
      <c r="G79" s="111"/>
    </row>
    <row r="80" ht="12.75">
      <c r="G80" s="111"/>
    </row>
    <row r="81" ht="12.75">
      <c r="G81" s="111"/>
    </row>
    <row r="82" ht="12.75">
      <c r="G82" s="111"/>
    </row>
    <row r="83" ht="12.75">
      <c r="G83" s="111"/>
    </row>
    <row r="84" ht="12.75">
      <c r="G84" s="111"/>
    </row>
    <row r="85" ht="12.75">
      <c r="G85" s="111"/>
    </row>
    <row r="86" ht="12.75">
      <c r="G86" s="111"/>
    </row>
    <row r="87" ht="12.75">
      <c r="G87" s="111"/>
    </row>
    <row r="88" ht="12.75">
      <c r="G88" s="111"/>
    </row>
    <row r="89" ht="12.75">
      <c r="G89" s="111"/>
    </row>
    <row r="90" ht="12.75">
      <c r="G90" s="111"/>
    </row>
    <row r="91" ht="12.75">
      <c r="G91" s="111"/>
    </row>
    <row r="92" ht="12.75">
      <c r="G92" s="111"/>
    </row>
    <row r="93" ht="12.75">
      <c r="G93" s="111"/>
    </row>
    <row r="94" ht="12.75">
      <c r="G94" s="111"/>
    </row>
    <row r="95" ht="12.75">
      <c r="G95" s="111"/>
    </row>
    <row r="96" ht="12.75">
      <c r="G96" s="111"/>
    </row>
    <row r="97" ht="12.75">
      <c r="G97" s="111"/>
    </row>
    <row r="98" ht="12.75">
      <c r="G98" s="111"/>
    </row>
    <row r="99" ht="12.75">
      <c r="G99" s="111"/>
    </row>
    <row r="100" ht="12.75">
      <c r="G100" s="111"/>
    </row>
    <row r="101" ht="12.75">
      <c r="G101" s="111"/>
    </row>
    <row r="102" ht="12.75">
      <c r="G102" s="111"/>
    </row>
    <row r="103" ht="12.75">
      <c r="G103" s="111"/>
    </row>
    <row r="104" ht="12.75">
      <c r="G104" s="111"/>
    </row>
    <row r="105" ht="12.75">
      <c r="G105" s="111"/>
    </row>
    <row r="106" ht="12.75">
      <c r="G106" s="111"/>
    </row>
    <row r="107" ht="12.75">
      <c r="G107" s="111"/>
    </row>
    <row r="108" ht="12.75">
      <c r="G108" s="111"/>
    </row>
    <row r="109" ht="12.75">
      <c r="G109" s="111"/>
    </row>
    <row r="110" ht="12.75">
      <c r="G110" s="111"/>
    </row>
    <row r="111" ht="12.75">
      <c r="G111" s="111"/>
    </row>
    <row r="112" ht="12.75">
      <c r="G112" s="111"/>
    </row>
    <row r="113" ht="12.75">
      <c r="G113" s="111"/>
    </row>
    <row r="114" ht="12.75">
      <c r="G114" s="111"/>
    </row>
    <row r="115" ht="12.75">
      <c r="G115" s="111"/>
    </row>
    <row r="116" ht="12.75">
      <c r="G116" s="111"/>
    </row>
    <row r="117" ht="12.75">
      <c r="G117" s="111"/>
    </row>
    <row r="118" ht="12.75">
      <c r="G118" s="111"/>
    </row>
    <row r="119" ht="12.75">
      <c r="G119" s="111"/>
    </row>
    <row r="120" ht="12.75">
      <c r="G120" s="111"/>
    </row>
    <row r="121" ht="12.75">
      <c r="G121" s="111"/>
    </row>
    <row r="122" ht="12.75">
      <c r="G122" s="111"/>
    </row>
    <row r="123" ht="12.75">
      <c r="G123" s="111"/>
    </row>
    <row r="124" ht="12.75">
      <c r="G124" s="111"/>
    </row>
    <row r="125" ht="12.75">
      <c r="G125" s="111"/>
    </row>
    <row r="126" ht="12.75">
      <c r="G126" s="111"/>
    </row>
    <row r="127" ht="12.75">
      <c r="G127" s="111"/>
    </row>
    <row r="128" ht="12.75">
      <c r="G128" s="111"/>
    </row>
    <row r="129" ht="12.75">
      <c r="G129" s="111"/>
    </row>
    <row r="130" ht="12.75">
      <c r="G130" s="111"/>
    </row>
    <row r="131" ht="12.75">
      <c r="G131" s="111"/>
    </row>
    <row r="132" ht="12.75">
      <c r="G132" s="111"/>
    </row>
    <row r="133" ht="12.75">
      <c r="G133" s="111"/>
    </row>
    <row r="134" ht="12.75">
      <c r="G134" s="111"/>
    </row>
    <row r="135" ht="12.75">
      <c r="G135" s="111"/>
    </row>
    <row r="136" ht="12.75">
      <c r="G136" s="111"/>
    </row>
    <row r="137" ht="12.75">
      <c r="G137" s="111"/>
    </row>
    <row r="138" ht="12.75">
      <c r="G138" s="111"/>
    </row>
    <row r="139" ht="12.75">
      <c r="G139" s="111"/>
    </row>
    <row r="140" ht="12.75">
      <c r="G140" s="111"/>
    </row>
    <row r="141" ht="12.75">
      <c r="G141" s="111"/>
    </row>
    <row r="142" ht="12.75">
      <c r="G142" s="111"/>
    </row>
    <row r="143" ht="12.75">
      <c r="G143" s="111"/>
    </row>
    <row r="144" ht="12.75">
      <c r="G144" s="111"/>
    </row>
    <row r="145" ht="12.75">
      <c r="G145" s="111"/>
    </row>
    <row r="146" ht="12.75">
      <c r="G146" s="111"/>
    </row>
    <row r="147" ht="12.75">
      <c r="G147" s="111"/>
    </row>
    <row r="148" ht="12.75">
      <c r="G148" s="111"/>
    </row>
    <row r="149" ht="12.75">
      <c r="G149" s="111"/>
    </row>
    <row r="150" ht="12.75">
      <c r="G150" s="111"/>
    </row>
    <row r="151" ht="12.75">
      <c r="G151" s="111"/>
    </row>
    <row r="152" ht="12.75">
      <c r="G152" s="111"/>
    </row>
    <row r="153" ht="12.75">
      <c r="G153" s="111"/>
    </row>
    <row r="154" ht="12.75">
      <c r="G154" s="111"/>
    </row>
    <row r="155" ht="12.75">
      <c r="G155" s="111"/>
    </row>
    <row r="156" ht="12.75">
      <c r="G156" s="111"/>
    </row>
    <row r="157" ht="12.75">
      <c r="G157" s="111"/>
    </row>
    <row r="158" ht="12.75">
      <c r="G158" s="111"/>
    </row>
    <row r="159" ht="12.75">
      <c r="G159" s="111"/>
    </row>
    <row r="160" ht="12.75">
      <c r="G160" s="111"/>
    </row>
    <row r="161" ht="12.75">
      <c r="G161" s="111"/>
    </row>
    <row r="162" ht="12.75">
      <c r="G162" s="111"/>
    </row>
    <row r="163" ht="12.75">
      <c r="G163" s="111"/>
    </row>
    <row r="164" ht="12.75">
      <c r="G164" s="111"/>
    </row>
    <row r="165" ht="12.75">
      <c r="G165" s="111"/>
    </row>
    <row r="166" ht="12.75">
      <c r="G166" s="111"/>
    </row>
    <row r="167" ht="12.75">
      <c r="G167" s="111"/>
    </row>
    <row r="168" ht="12.75">
      <c r="G168" s="111"/>
    </row>
    <row r="169" ht="12.75">
      <c r="G169" s="111"/>
    </row>
    <row r="170" ht="12.75">
      <c r="G170" s="111"/>
    </row>
    <row r="171" ht="12.75">
      <c r="G171" s="111"/>
    </row>
    <row r="172" ht="12.75">
      <c r="G172" s="111"/>
    </row>
    <row r="173" ht="12.75">
      <c r="G173" s="111"/>
    </row>
    <row r="174" ht="12.75">
      <c r="G174" s="111"/>
    </row>
    <row r="175" ht="12.75">
      <c r="G175" s="111"/>
    </row>
    <row r="176" ht="12.75">
      <c r="G176" s="111"/>
    </row>
    <row r="177" ht="12.75">
      <c r="G177" s="111"/>
    </row>
    <row r="178" ht="12.75">
      <c r="G178" s="111"/>
    </row>
    <row r="179" ht="12.75">
      <c r="G179" s="111"/>
    </row>
    <row r="180" ht="12.75">
      <c r="G180" s="111"/>
    </row>
    <row r="181" ht="12.75">
      <c r="G181" s="111"/>
    </row>
    <row r="182" ht="12.75">
      <c r="G182" s="111"/>
    </row>
    <row r="183" ht="12.75">
      <c r="G183" s="111"/>
    </row>
    <row r="184" ht="12.75">
      <c r="G184" s="111"/>
    </row>
    <row r="185" ht="12.75">
      <c r="G185" s="111"/>
    </row>
    <row r="186" ht="12.75">
      <c r="G186" s="111"/>
    </row>
    <row r="187" ht="12.75">
      <c r="G187" s="111"/>
    </row>
    <row r="188" ht="12.75">
      <c r="G188" s="111"/>
    </row>
    <row r="189" ht="12.75">
      <c r="G189" s="111"/>
    </row>
    <row r="190" ht="12.75">
      <c r="G190" s="111"/>
    </row>
    <row r="191" ht="12.75">
      <c r="G191" s="111"/>
    </row>
    <row r="192" ht="12.75">
      <c r="G192" s="111"/>
    </row>
    <row r="193" ht="12.75">
      <c r="G193" s="111"/>
    </row>
    <row r="194" ht="12.75">
      <c r="G194" s="111"/>
    </row>
    <row r="195" ht="12.75">
      <c r="G195" s="111"/>
    </row>
    <row r="196" ht="12.75">
      <c r="G196" s="111"/>
    </row>
    <row r="197" ht="12.75">
      <c r="G197" s="111"/>
    </row>
    <row r="198" ht="12.75">
      <c r="G198" s="111"/>
    </row>
    <row r="199" ht="12.75">
      <c r="G199" s="111"/>
    </row>
    <row r="200" ht="12.75">
      <c r="G200" s="111"/>
    </row>
    <row r="201" ht="12.75">
      <c r="G201" s="111"/>
    </row>
    <row r="202" ht="12.75">
      <c r="G202" s="111"/>
    </row>
    <row r="203" ht="12.75">
      <c r="G203" s="111"/>
    </row>
    <row r="204" ht="12.75">
      <c r="G204" s="111"/>
    </row>
    <row r="205" ht="12.75">
      <c r="G205" s="111"/>
    </row>
    <row r="206" ht="12.75">
      <c r="G206" s="111"/>
    </row>
    <row r="207" ht="12.75">
      <c r="G207" s="111"/>
    </row>
    <row r="208" ht="12.75">
      <c r="G208" s="111"/>
    </row>
    <row r="209" ht="12.75">
      <c r="G209" s="111"/>
    </row>
    <row r="210" ht="12.75">
      <c r="G210" s="111"/>
    </row>
    <row r="211" ht="12.75">
      <c r="G211" s="111"/>
    </row>
    <row r="212" ht="12.75">
      <c r="G212" s="111"/>
    </row>
    <row r="213" ht="12.75">
      <c r="G213" s="111"/>
    </row>
    <row r="214" ht="12.75">
      <c r="G214" s="111"/>
    </row>
    <row r="215" ht="12.75">
      <c r="G215" s="111"/>
    </row>
    <row r="216" ht="12.75">
      <c r="G216" s="111"/>
    </row>
    <row r="217" ht="12.75">
      <c r="G217" s="111"/>
    </row>
    <row r="218" ht="12.75">
      <c r="G218" s="111"/>
    </row>
    <row r="219" ht="12.75">
      <c r="G219" s="111"/>
    </row>
    <row r="220" ht="12.75">
      <c r="G220" s="111"/>
    </row>
    <row r="221" ht="12.75">
      <c r="G221" s="111"/>
    </row>
    <row r="222" ht="12.75">
      <c r="G222" s="111"/>
    </row>
    <row r="223" ht="12.75">
      <c r="G223" s="111"/>
    </row>
    <row r="224" ht="12.75">
      <c r="G224" s="111"/>
    </row>
    <row r="225" ht="12.75">
      <c r="G225" s="111"/>
    </row>
    <row r="226" ht="12.75">
      <c r="G226" s="111"/>
    </row>
    <row r="227" ht="12.75">
      <c r="G227" s="111"/>
    </row>
    <row r="228" ht="12.75">
      <c r="G228" s="111"/>
    </row>
    <row r="229" ht="12.75">
      <c r="G229" s="111"/>
    </row>
    <row r="230" ht="12.75">
      <c r="G230" s="111"/>
    </row>
    <row r="231" ht="12.75">
      <c r="G231" s="111"/>
    </row>
    <row r="232" ht="12.75">
      <c r="G232" s="111"/>
    </row>
    <row r="233" ht="12.75">
      <c r="G233" s="111"/>
    </row>
    <row r="234" ht="12.75">
      <c r="G234" s="111"/>
    </row>
    <row r="235" ht="12.75">
      <c r="G235" s="111"/>
    </row>
    <row r="236" ht="12.75">
      <c r="G236" s="111"/>
    </row>
    <row r="237" ht="12.75">
      <c r="G237" s="111"/>
    </row>
    <row r="238" ht="12.75">
      <c r="G238" s="111"/>
    </row>
    <row r="239" ht="12.75">
      <c r="G239" s="111"/>
    </row>
    <row r="240" ht="12.75">
      <c r="G240" s="111"/>
    </row>
    <row r="241" ht="12.75">
      <c r="G241" s="111"/>
    </row>
    <row r="242" ht="12.75">
      <c r="G242" s="111"/>
    </row>
    <row r="243" ht="12.75">
      <c r="G243" s="111"/>
    </row>
    <row r="244" ht="12.75">
      <c r="G244" s="111"/>
    </row>
    <row r="245" ht="12.75">
      <c r="G245" s="111"/>
    </row>
    <row r="246" ht="12.75">
      <c r="G246" s="111"/>
    </row>
    <row r="247" ht="12.75">
      <c r="G247" s="111"/>
    </row>
    <row r="248" ht="12.75">
      <c r="G248" s="111"/>
    </row>
    <row r="249" ht="12.75">
      <c r="G249" s="111"/>
    </row>
    <row r="250" ht="12.75">
      <c r="G250" s="111"/>
    </row>
    <row r="251" ht="12.75">
      <c r="G251" s="111"/>
    </row>
    <row r="252" ht="12.75">
      <c r="G252" s="111"/>
    </row>
    <row r="253" ht="12.75">
      <c r="G253" s="111"/>
    </row>
    <row r="254" ht="12.75">
      <c r="G254" s="111"/>
    </row>
    <row r="255" ht="12.75">
      <c r="G255" s="111"/>
    </row>
    <row r="256" ht="12.75">
      <c r="G256" s="111"/>
    </row>
    <row r="257" ht="12.75">
      <c r="G257" s="111"/>
    </row>
    <row r="258" ht="12.75">
      <c r="G258" s="111"/>
    </row>
    <row r="259" ht="12.75">
      <c r="G259" s="111"/>
    </row>
    <row r="260" ht="12.75">
      <c r="G260" s="111"/>
    </row>
    <row r="261" ht="12.75">
      <c r="G261" s="111"/>
    </row>
    <row r="262" ht="12.75">
      <c r="G262" s="111"/>
    </row>
    <row r="263" ht="12.75">
      <c r="G263" s="111"/>
    </row>
    <row r="264" ht="12.75">
      <c r="G264" s="111"/>
    </row>
    <row r="265" ht="12.75">
      <c r="G265" s="111"/>
    </row>
    <row r="266" ht="12.75">
      <c r="G266" s="111"/>
    </row>
    <row r="267" ht="12.75">
      <c r="G267" s="111"/>
    </row>
    <row r="268" ht="12.75">
      <c r="G268" s="111"/>
    </row>
    <row r="269" ht="12.75">
      <c r="G269" s="111"/>
    </row>
    <row r="270" ht="12.75">
      <c r="G270" s="111"/>
    </row>
    <row r="271" ht="12.75">
      <c r="G271" s="111"/>
    </row>
    <row r="272" ht="12.75">
      <c r="G272" s="111"/>
    </row>
    <row r="273" ht="12.75">
      <c r="G273" s="111"/>
    </row>
    <row r="274" ht="12.75">
      <c r="G274" s="111"/>
    </row>
    <row r="275" ht="12.75">
      <c r="G275" s="111"/>
    </row>
    <row r="276" ht="12.75">
      <c r="G276" s="111"/>
    </row>
    <row r="277" ht="12.75">
      <c r="G277" s="111"/>
    </row>
    <row r="278" ht="12.75">
      <c r="G278" s="111"/>
    </row>
    <row r="279" ht="12.75">
      <c r="G279" s="111"/>
    </row>
    <row r="280" ht="12.75">
      <c r="G280" s="111"/>
    </row>
    <row r="281" ht="12.75">
      <c r="G281" s="111"/>
    </row>
    <row r="282" ht="12.75">
      <c r="G282" s="111"/>
    </row>
    <row r="283" ht="12.75">
      <c r="G283" s="111"/>
    </row>
    <row r="284" ht="12.75">
      <c r="G284" s="111"/>
    </row>
    <row r="285" ht="12.75">
      <c r="G285" s="111"/>
    </row>
    <row r="286" ht="12.75">
      <c r="G286" s="111"/>
    </row>
    <row r="287" ht="12.75">
      <c r="G287" s="111"/>
    </row>
    <row r="288" ht="12.75">
      <c r="G288" s="111"/>
    </row>
    <row r="289" ht="12.75">
      <c r="G289" s="111"/>
    </row>
    <row r="290" ht="12.75">
      <c r="G290" s="111"/>
    </row>
    <row r="291" ht="12.75">
      <c r="G291" s="111"/>
    </row>
    <row r="292" ht="12.75">
      <c r="G292" s="111"/>
    </row>
    <row r="293" ht="12.75">
      <c r="G293" s="111"/>
    </row>
    <row r="294" ht="12.75">
      <c r="G294" s="111"/>
    </row>
    <row r="295" ht="12.75">
      <c r="G295" s="111"/>
    </row>
    <row r="296" ht="12.75">
      <c r="G296" s="111"/>
    </row>
    <row r="297" ht="12.75">
      <c r="G297" s="111"/>
    </row>
    <row r="298" ht="12.75">
      <c r="G298" s="111"/>
    </row>
    <row r="299" ht="12.75">
      <c r="G299" s="111"/>
    </row>
    <row r="300" ht="12.75">
      <c r="G300" s="111"/>
    </row>
    <row r="301" ht="12.75">
      <c r="G301" s="111"/>
    </row>
    <row r="302" ht="12.75">
      <c r="G302" s="111"/>
    </row>
    <row r="303" ht="12.75">
      <c r="G303" s="111"/>
    </row>
    <row r="304" ht="12.75">
      <c r="G304" s="111"/>
    </row>
    <row r="305" ht="12.75">
      <c r="G305" s="111"/>
    </row>
    <row r="306" ht="12.75">
      <c r="G306" s="111"/>
    </row>
    <row r="307" ht="12.75">
      <c r="G307" s="111"/>
    </row>
    <row r="308" ht="12.75">
      <c r="G308" s="111"/>
    </row>
    <row r="309" ht="12.75">
      <c r="G309" s="111"/>
    </row>
    <row r="310" ht="12.75">
      <c r="G310" s="111"/>
    </row>
    <row r="311" ht="12.75">
      <c r="G311" s="111"/>
    </row>
    <row r="312" ht="12.75">
      <c r="G312" s="111"/>
    </row>
    <row r="313" ht="12.75">
      <c r="G313" s="111"/>
    </row>
    <row r="314" ht="12.75">
      <c r="G314" s="111"/>
    </row>
    <row r="315" ht="12.75">
      <c r="G315" s="111"/>
    </row>
    <row r="316" ht="12.75">
      <c r="G316" s="111"/>
    </row>
    <row r="317" ht="12.75">
      <c r="G317" s="111"/>
    </row>
    <row r="318" ht="12.75">
      <c r="G318" s="111"/>
    </row>
    <row r="319" ht="12.75">
      <c r="G319" s="111"/>
    </row>
    <row r="320" ht="12.75">
      <c r="G320" s="111"/>
    </row>
    <row r="321" ht="12.75">
      <c r="G321" s="111"/>
    </row>
    <row r="322" ht="12.75">
      <c r="G322" s="111"/>
    </row>
    <row r="323" ht="12.75">
      <c r="G323" s="111"/>
    </row>
    <row r="324" ht="12.75">
      <c r="G324" s="111"/>
    </row>
    <row r="325" ht="12.75">
      <c r="G325" s="111"/>
    </row>
    <row r="326" ht="12.75">
      <c r="G326" s="111"/>
    </row>
    <row r="327" ht="12.75">
      <c r="G327" s="111"/>
    </row>
    <row r="328" ht="12.75">
      <c r="G328" s="111"/>
    </row>
    <row r="329" ht="12.75">
      <c r="G329" s="111"/>
    </row>
    <row r="330" ht="12.75">
      <c r="G330" s="111"/>
    </row>
    <row r="331" ht="12.75">
      <c r="G331" s="111"/>
    </row>
    <row r="332" ht="12.75">
      <c r="G332" s="111"/>
    </row>
    <row r="333" ht="12.75">
      <c r="G333" s="111"/>
    </row>
    <row r="334" ht="12.75">
      <c r="G334" s="111"/>
    </row>
    <row r="335" ht="12.75">
      <c r="G335" s="111"/>
    </row>
    <row r="336" ht="12.75">
      <c r="G336" s="111"/>
    </row>
    <row r="337" ht="12.75">
      <c r="G337" s="111"/>
    </row>
    <row r="338" ht="12.75">
      <c r="G338" s="111"/>
    </row>
    <row r="339" ht="12.75">
      <c r="G339" s="111"/>
    </row>
    <row r="340" ht="12.75">
      <c r="G340" s="111"/>
    </row>
    <row r="341" ht="12.75">
      <c r="G341" s="111"/>
    </row>
    <row r="342" ht="12.75">
      <c r="G342" s="111"/>
    </row>
    <row r="343" ht="12.75">
      <c r="G343" s="111"/>
    </row>
    <row r="344" ht="12.75">
      <c r="G344" s="111"/>
    </row>
    <row r="345" ht="12.75">
      <c r="G345" s="111"/>
    </row>
    <row r="346" ht="12.75">
      <c r="G346" s="111"/>
    </row>
    <row r="347" ht="12.75">
      <c r="G347" s="111"/>
    </row>
    <row r="348" ht="12.75">
      <c r="G348" s="111"/>
    </row>
    <row r="349" ht="12.75">
      <c r="G349" s="111"/>
    </row>
    <row r="350" ht="12.75">
      <c r="G350" s="111"/>
    </row>
    <row r="351" ht="12.75">
      <c r="G351" s="111"/>
    </row>
    <row r="352" ht="12.75">
      <c r="G352" s="111"/>
    </row>
    <row r="353" ht="12.75">
      <c r="G353" s="111"/>
    </row>
    <row r="354" ht="12.75">
      <c r="G354" s="111"/>
    </row>
    <row r="355" ht="12.75">
      <c r="G355" s="111"/>
    </row>
    <row r="356" ht="12.75">
      <c r="G356" s="111"/>
    </row>
    <row r="357" ht="12.75">
      <c r="G357" s="111"/>
    </row>
    <row r="358" ht="12.75">
      <c r="G358" s="111"/>
    </row>
    <row r="359" ht="12.75">
      <c r="G359" s="111"/>
    </row>
    <row r="360" ht="12.75">
      <c r="G360" s="111"/>
    </row>
    <row r="361" ht="12.75">
      <c r="G361" s="111"/>
    </row>
    <row r="362" ht="12.75">
      <c r="G362" s="111"/>
    </row>
    <row r="363" ht="12.75">
      <c r="G363" s="111"/>
    </row>
    <row r="364" ht="12.75">
      <c r="G364" s="111"/>
    </row>
    <row r="365" ht="12.75">
      <c r="G365" s="111"/>
    </row>
    <row r="366" ht="12.75">
      <c r="G366" s="111"/>
    </row>
    <row r="367" ht="12.75">
      <c r="G367" s="111"/>
    </row>
    <row r="368" ht="12.75">
      <c r="G368" s="111"/>
    </row>
    <row r="369" ht="12.75">
      <c r="G369" s="111"/>
    </row>
    <row r="370" ht="12.75">
      <c r="G370" s="111"/>
    </row>
    <row r="371" ht="12.75">
      <c r="G371" s="111"/>
    </row>
    <row r="372" ht="12.75">
      <c r="G372" s="111"/>
    </row>
    <row r="373" ht="12.75">
      <c r="G373" s="111"/>
    </row>
    <row r="374" ht="12.75">
      <c r="G374" s="111"/>
    </row>
    <row r="375" ht="12.75">
      <c r="G375" s="111"/>
    </row>
    <row r="376" ht="12.75">
      <c r="G376" s="111"/>
    </row>
    <row r="377" ht="12.75">
      <c r="G377" s="111"/>
    </row>
    <row r="378" ht="12.75">
      <c r="G378" s="111"/>
    </row>
    <row r="379" ht="12.75">
      <c r="G379" s="111"/>
    </row>
    <row r="380" ht="12.75">
      <c r="G380" s="111"/>
    </row>
    <row r="381" ht="12.75">
      <c r="G381" s="111"/>
    </row>
    <row r="382" ht="12.75">
      <c r="G382" s="111"/>
    </row>
    <row r="383" ht="12.75">
      <c r="G383" s="111"/>
    </row>
    <row r="384" ht="12.75">
      <c r="G384" s="111"/>
    </row>
    <row r="385" ht="12.75">
      <c r="G385" s="111"/>
    </row>
    <row r="386" ht="12.75">
      <c r="G386" s="111"/>
    </row>
    <row r="387" ht="12.75">
      <c r="G387" s="111"/>
    </row>
    <row r="388" ht="12.75">
      <c r="G388" s="111"/>
    </row>
    <row r="389" ht="12.75">
      <c r="G389" s="111"/>
    </row>
    <row r="390" ht="12.75">
      <c r="G390" s="111"/>
    </row>
    <row r="391" ht="12.75">
      <c r="G391" s="111"/>
    </row>
    <row r="392" ht="12.75">
      <c r="G392" s="111"/>
    </row>
    <row r="393" ht="12.75">
      <c r="G393" s="111"/>
    </row>
    <row r="394" ht="12.75">
      <c r="G394" s="111"/>
    </row>
    <row r="395" ht="12.75">
      <c r="G395" s="111"/>
    </row>
    <row r="396" ht="12.75">
      <c r="G396" s="111"/>
    </row>
    <row r="397" ht="12.75">
      <c r="G397" s="111"/>
    </row>
    <row r="398" ht="12.75">
      <c r="G398" s="111"/>
    </row>
    <row r="399" ht="12.75">
      <c r="G399" s="111"/>
    </row>
    <row r="400" ht="12.75">
      <c r="G400" s="111"/>
    </row>
    <row r="401" ht="12.75">
      <c r="G401" s="111"/>
    </row>
    <row r="402" ht="12.75">
      <c r="G402" s="111"/>
    </row>
    <row r="403" ht="12.75">
      <c r="G403" s="111"/>
    </row>
    <row r="404" ht="12.75">
      <c r="G404" s="111"/>
    </row>
    <row r="405" ht="12.75">
      <c r="G405" s="111"/>
    </row>
    <row r="406" ht="12.75">
      <c r="G406" s="111"/>
    </row>
    <row r="407" ht="12.75">
      <c r="G407" s="111"/>
    </row>
    <row r="408" ht="12.75">
      <c r="G408" s="111"/>
    </row>
    <row r="409" ht="12.75">
      <c r="G409" s="111"/>
    </row>
    <row r="410" ht="12.75">
      <c r="G410" s="111"/>
    </row>
    <row r="411" ht="12.75">
      <c r="G411" s="111"/>
    </row>
    <row r="412" ht="12.75">
      <c r="G412" s="111"/>
    </row>
    <row r="413" ht="12.75">
      <c r="G413" s="111"/>
    </row>
    <row r="414" ht="12.75">
      <c r="G414" s="111"/>
    </row>
    <row r="415" ht="12.75">
      <c r="G415" s="111"/>
    </row>
    <row r="416" ht="12.75">
      <c r="G416" s="111"/>
    </row>
    <row r="417" ht="12.75">
      <c r="G417" s="111"/>
    </row>
    <row r="418" ht="12.75">
      <c r="G418" s="111"/>
    </row>
    <row r="419" ht="12.75">
      <c r="G419" s="111"/>
    </row>
    <row r="420" ht="12.75">
      <c r="G420" s="111"/>
    </row>
    <row r="421" ht="12.75">
      <c r="G421" s="111"/>
    </row>
    <row r="422" ht="12.75">
      <c r="G422" s="111"/>
    </row>
    <row r="423" ht="12.75">
      <c r="G423" s="111"/>
    </row>
    <row r="424" ht="12.75">
      <c r="G424" s="111"/>
    </row>
    <row r="425" ht="12.75">
      <c r="G425" s="111"/>
    </row>
    <row r="426" ht="12.75">
      <c r="G426" s="111"/>
    </row>
    <row r="427" ht="12.75">
      <c r="G427" s="111"/>
    </row>
    <row r="428" ht="12.75">
      <c r="G428" s="111"/>
    </row>
    <row r="429" ht="12.75">
      <c r="G429" s="111"/>
    </row>
    <row r="430" ht="12.75">
      <c r="G430" s="111"/>
    </row>
    <row r="431" ht="12.75">
      <c r="G431" s="111"/>
    </row>
    <row r="432" ht="12.75">
      <c r="G432" s="111"/>
    </row>
    <row r="433" ht="12.75">
      <c r="G433" s="111"/>
    </row>
    <row r="434" ht="12.75">
      <c r="G434" s="111"/>
    </row>
    <row r="435" ht="12.75">
      <c r="G435" s="111"/>
    </row>
    <row r="436" ht="12.75">
      <c r="G436" s="111"/>
    </row>
    <row r="437" ht="12.75">
      <c r="G437" s="111"/>
    </row>
    <row r="438" ht="12.75">
      <c r="G438" s="111"/>
    </row>
    <row r="439" ht="12.75">
      <c r="G439" s="111"/>
    </row>
    <row r="440" ht="12.75">
      <c r="G440" s="111"/>
    </row>
    <row r="441" ht="12.75">
      <c r="G441" s="111"/>
    </row>
    <row r="442" ht="12.75">
      <c r="G442" s="111"/>
    </row>
    <row r="443" ht="12.75">
      <c r="G443" s="111"/>
    </row>
    <row r="444" ht="12.75">
      <c r="G444" s="111"/>
    </row>
    <row r="445" ht="12.75">
      <c r="G445" s="111"/>
    </row>
    <row r="446" ht="12.75">
      <c r="G446" s="111"/>
    </row>
    <row r="447" ht="12.75">
      <c r="G447" s="111"/>
    </row>
    <row r="448" ht="12.75">
      <c r="G448" s="111"/>
    </row>
    <row r="449" ht="12.75">
      <c r="G449" s="111"/>
    </row>
    <row r="450" ht="12.75">
      <c r="G450" s="111"/>
    </row>
    <row r="451" ht="12.75">
      <c r="G451" s="111"/>
    </row>
    <row r="452" ht="12.75">
      <c r="G452" s="111"/>
    </row>
    <row r="453" ht="12.75">
      <c r="G453" s="111"/>
    </row>
    <row r="454" ht="12.75">
      <c r="G454" s="111"/>
    </row>
    <row r="455" ht="12.75">
      <c r="G455" s="111"/>
    </row>
    <row r="456" ht="12.75">
      <c r="G456" s="111"/>
    </row>
    <row r="457" ht="12.75">
      <c r="G457" s="111"/>
    </row>
    <row r="458" ht="12.75">
      <c r="G458" s="111"/>
    </row>
    <row r="459" ht="12.75">
      <c r="G459" s="111"/>
    </row>
    <row r="460" ht="12.75">
      <c r="G460" s="111"/>
    </row>
    <row r="461" ht="12.75">
      <c r="G461" s="111"/>
    </row>
    <row r="462" ht="12.75">
      <c r="G462" s="111"/>
    </row>
    <row r="463" ht="12.75">
      <c r="G463" s="111"/>
    </row>
    <row r="464" ht="12.75">
      <c r="G464" s="111"/>
    </row>
    <row r="465" ht="12.75">
      <c r="G465" s="111"/>
    </row>
    <row r="466" ht="12.75">
      <c r="G466" s="111"/>
    </row>
    <row r="467" ht="12.75">
      <c r="G467" s="111"/>
    </row>
    <row r="468" ht="12.75">
      <c r="G468" s="111"/>
    </row>
    <row r="469" ht="12.75">
      <c r="G469" s="111"/>
    </row>
    <row r="470" ht="12.75">
      <c r="G470" s="111"/>
    </row>
    <row r="471" ht="12.75">
      <c r="G471" s="111"/>
    </row>
    <row r="472" ht="12.75">
      <c r="G472" s="111"/>
    </row>
    <row r="473" ht="12.75">
      <c r="G473" s="111"/>
    </row>
    <row r="474" ht="12.75">
      <c r="G474" s="111"/>
    </row>
    <row r="475" ht="12.75">
      <c r="G475" s="111"/>
    </row>
    <row r="476" ht="12.75">
      <c r="G476" s="111"/>
    </row>
    <row r="477" ht="12.75">
      <c r="G477" s="111"/>
    </row>
    <row r="478" ht="12.75">
      <c r="G478" s="111"/>
    </row>
    <row r="479" ht="12.75">
      <c r="G479" s="111"/>
    </row>
    <row r="480" ht="12.75">
      <c r="G480" s="111"/>
    </row>
  </sheetData>
  <mergeCells count="24">
    <mergeCell ref="I6:I8"/>
    <mergeCell ref="J6:J8"/>
    <mergeCell ref="K6:K8"/>
    <mergeCell ref="L6:L8"/>
    <mergeCell ref="Q5:Q8"/>
    <mergeCell ref="R5:R8"/>
    <mergeCell ref="S5:S9"/>
    <mergeCell ref="A5:A9"/>
    <mergeCell ref="B5:B6"/>
    <mergeCell ref="C5:I5"/>
    <mergeCell ref="J5:O5"/>
    <mergeCell ref="C6:C8"/>
    <mergeCell ref="D6:D8"/>
    <mergeCell ref="E6:E8"/>
    <mergeCell ref="M6:M8"/>
    <mergeCell ref="N6:N8"/>
    <mergeCell ref="O6:O8"/>
    <mergeCell ref="B7:B9"/>
    <mergeCell ref="C9:H9"/>
    <mergeCell ref="I9:P9"/>
    <mergeCell ref="P5:P8"/>
    <mergeCell ref="F6:F8"/>
    <mergeCell ref="G6:G8"/>
    <mergeCell ref="H6:H8"/>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8" ht="12.75">
      <c r="A2" s="89"/>
      <c r="B2" s="89"/>
      <c r="C2" s="89"/>
      <c r="D2" s="89"/>
      <c r="E2" s="89"/>
      <c r="F2" s="89"/>
      <c r="G2" s="89"/>
      <c r="H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255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214"/>
      <c r="B6" s="212"/>
      <c r="C6" s="212"/>
      <c r="D6" s="212"/>
      <c r="E6" s="212"/>
      <c r="F6" s="212"/>
      <c r="G6" s="212"/>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98" t="s">
        <v>197</v>
      </c>
      <c r="Q53" s="89"/>
      <c r="R53" s="89"/>
      <c r="S53" s="89"/>
      <c r="T53" s="89"/>
      <c r="U53" s="89"/>
      <c r="V53" s="89"/>
      <c r="W53" s="89"/>
      <c r="X53" s="89"/>
      <c r="Y53" s="89"/>
      <c r="Z53" s="89"/>
      <c r="AA53" s="89"/>
      <c r="AB53" s="89"/>
      <c r="AC53" s="89"/>
      <c r="AD53" s="89"/>
      <c r="AE53" s="89"/>
      <c r="AF53" s="89"/>
      <c r="AG53" s="89"/>
      <c r="AH53" s="98" t="s">
        <v>198</v>
      </c>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7"/>
    </row>
    <row r="55" spans="1:50" ht="12.75">
      <c r="A55" s="96"/>
      <c r="B55" s="89"/>
      <c r="C55" s="89"/>
      <c r="D55" s="89"/>
      <c r="E55" s="89"/>
      <c r="F55" s="89"/>
      <c r="G55" s="89"/>
      <c r="H55" s="89"/>
      <c r="I55" s="89"/>
      <c r="J55" s="89"/>
      <c r="L55" s="89"/>
      <c r="M55" s="89"/>
      <c r="N55" s="89"/>
      <c r="P55" s="89"/>
      <c r="Q55" s="89"/>
      <c r="R55" s="89"/>
      <c r="S55" s="89"/>
      <c r="T55" s="89"/>
      <c r="U55" s="89"/>
      <c r="V55" s="89"/>
      <c r="W55" s="89"/>
      <c r="X55" s="89"/>
      <c r="Y55" s="89"/>
      <c r="Z55" s="89"/>
      <c r="AA55" s="89"/>
      <c r="AB55" s="89"/>
      <c r="AC55" s="89"/>
      <c r="AD55" s="89"/>
      <c r="AE55" s="89"/>
      <c r="AF55" s="89"/>
      <c r="AG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4:AX4"/>
    <mergeCell ref="A6:G6"/>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 xml:space="preserve">&amp;C&amp;9- 16 - </oddHeader>
  </headerFooter>
  <drawing r:id="rId1"/>
</worksheet>
</file>

<file path=xl/worksheets/sheet18.xml><?xml version="1.0" encoding="utf-8"?>
<worksheet xmlns="http://schemas.openxmlformats.org/spreadsheetml/2006/main" xmlns:r="http://schemas.openxmlformats.org/officeDocument/2006/relationships">
  <dimension ref="A2:R68"/>
  <sheetViews>
    <sheetView workbookViewId="0" topLeftCell="A1">
      <selection activeCell="A1" sqref="A1"/>
    </sheetView>
  </sheetViews>
  <sheetFormatPr defaultColWidth="11.421875" defaultRowHeight="12.75"/>
  <cols>
    <col min="1" max="1" width="16.8515625" style="2" customWidth="1"/>
    <col min="2" max="2" width="7.7109375" style="2" customWidth="1"/>
    <col min="3" max="5" width="12.7109375" style="2" customWidth="1"/>
    <col min="6" max="6" width="10.140625" style="2" customWidth="1"/>
    <col min="7" max="7" width="10.00390625" style="2" customWidth="1"/>
    <col min="8" max="8" width="13.28125" style="2" customWidth="1"/>
    <col min="9" max="16384" width="11.421875" style="2" customWidth="1"/>
  </cols>
  <sheetData>
    <row r="2" spans="1:7" ht="12.75">
      <c r="A2" s="43"/>
      <c r="B2" s="43"/>
      <c r="C2" s="43"/>
      <c r="D2" s="43"/>
      <c r="E2" s="43"/>
      <c r="F2" s="43"/>
      <c r="G2" s="43"/>
    </row>
    <row r="3" spans="1:8" ht="12.75">
      <c r="A3" s="241" t="s">
        <v>256</v>
      </c>
      <c r="B3" s="241"/>
      <c r="C3" s="241"/>
      <c r="D3" s="241"/>
      <c r="E3" s="241"/>
      <c r="F3" s="241"/>
      <c r="G3" s="241"/>
      <c r="H3" s="241"/>
    </row>
    <row r="4" spans="1:7" ht="12.75">
      <c r="A4" s="1"/>
      <c r="B4" s="1"/>
      <c r="C4" s="1"/>
      <c r="D4" s="1"/>
      <c r="E4" s="1"/>
      <c r="F4" s="1"/>
      <c r="G4" s="1"/>
    </row>
    <row r="5" spans="1:8" ht="12.75">
      <c r="A5" s="246" t="s">
        <v>268</v>
      </c>
      <c r="B5" s="242" t="s">
        <v>121</v>
      </c>
      <c r="C5" s="297" t="s">
        <v>201</v>
      </c>
      <c r="D5" s="297" t="s">
        <v>202</v>
      </c>
      <c r="E5" s="297" t="s">
        <v>203</v>
      </c>
      <c r="F5" s="16" t="s">
        <v>70</v>
      </c>
      <c r="G5" s="17"/>
      <c r="H5" s="62" t="s">
        <v>267</v>
      </c>
    </row>
    <row r="6" spans="1:8" ht="12.75">
      <c r="A6" s="254"/>
      <c r="B6" s="261"/>
      <c r="C6" s="280"/>
      <c r="D6" s="280"/>
      <c r="E6" s="280"/>
      <c r="F6" s="63" t="s">
        <v>71</v>
      </c>
      <c r="G6" s="64"/>
      <c r="H6" s="65" t="s">
        <v>117</v>
      </c>
    </row>
    <row r="7" spans="1:8" ht="12.75" customHeight="1">
      <c r="A7" s="254"/>
      <c r="B7" s="261"/>
      <c r="C7" s="280"/>
      <c r="D7" s="280"/>
      <c r="E7" s="280"/>
      <c r="F7" s="256" t="s">
        <v>159</v>
      </c>
      <c r="G7" s="256" t="s">
        <v>160</v>
      </c>
      <c r="H7" s="65" t="s">
        <v>118</v>
      </c>
    </row>
    <row r="8" spans="1:8" ht="12.75">
      <c r="A8" s="254"/>
      <c r="B8" s="243"/>
      <c r="C8" s="281"/>
      <c r="D8" s="281"/>
      <c r="E8" s="280"/>
      <c r="F8" s="279"/>
      <c r="G8" s="279"/>
      <c r="H8" s="65" t="s">
        <v>119</v>
      </c>
    </row>
    <row r="9" spans="1:18" ht="12.75">
      <c r="A9" s="254"/>
      <c r="B9" s="300" t="s">
        <v>154</v>
      </c>
      <c r="C9" s="301"/>
      <c r="D9" s="302"/>
      <c r="E9" s="281"/>
      <c r="F9" s="268"/>
      <c r="G9" s="268"/>
      <c r="H9" s="65" t="s">
        <v>120</v>
      </c>
      <c r="R9" s="2" t="s">
        <v>138</v>
      </c>
    </row>
    <row r="10" spans="1:8" ht="12.75">
      <c r="A10" s="255"/>
      <c r="B10" s="66" t="s">
        <v>72</v>
      </c>
      <c r="C10" s="67"/>
      <c r="D10" s="67"/>
      <c r="E10" s="66" t="s">
        <v>73</v>
      </c>
      <c r="F10" s="67" t="s">
        <v>9</v>
      </c>
      <c r="G10" s="68"/>
      <c r="H10" s="69" t="s">
        <v>137</v>
      </c>
    </row>
    <row r="11" spans="1:8" ht="7.5" customHeight="1">
      <c r="A11" s="56"/>
      <c r="B11" s="1"/>
      <c r="C11" s="48"/>
      <c r="D11" s="1"/>
      <c r="E11" s="1"/>
      <c r="F11" s="1"/>
      <c r="G11" s="49"/>
      <c r="H11" s="49"/>
    </row>
    <row r="12" spans="1:8" s="41" customFormat="1" ht="15.75" customHeight="1">
      <c r="A12" s="260">
        <v>2006</v>
      </c>
      <c r="B12" s="260"/>
      <c r="C12" s="260"/>
      <c r="D12" s="260"/>
      <c r="E12" s="260"/>
      <c r="F12" s="260"/>
      <c r="G12" s="260"/>
      <c r="H12" s="260"/>
    </row>
    <row r="13" spans="1:8" s="41" customFormat="1" ht="15.75" customHeight="1">
      <c r="A13" s="190" t="s">
        <v>227</v>
      </c>
      <c r="B13" s="55">
        <v>4</v>
      </c>
      <c r="C13" s="55">
        <v>23400</v>
      </c>
      <c r="D13" s="55">
        <v>16515</v>
      </c>
      <c r="E13" s="55">
        <v>4226</v>
      </c>
      <c r="F13" s="71">
        <v>255.9</v>
      </c>
      <c r="G13" s="72">
        <v>0.7</v>
      </c>
      <c r="H13" s="194">
        <f>SUM(D13/C13)*100</f>
        <v>70.57692307692308</v>
      </c>
    </row>
    <row r="14" spans="1:8" s="41" customFormat="1" ht="15.75" customHeight="1">
      <c r="A14" s="70" t="s">
        <v>212</v>
      </c>
      <c r="B14" s="55">
        <v>7</v>
      </c>
      <c r="C14" s="55">
        <v>110962</v>
      </c>
      <c r="D14" s="55">
        <v>95716</v>
      </c>
      <c r="E14" s="55">
        <v>30173</v>
      </c>
      <c r="F14" s="71">
        <v>315.2</v>
      </c>
      <c r="G14" s="72">
        <v>0.86</v>
      </c>
      <c r="H14" s="194">
        <f>SUM(D14/C14)*100</f>
        <v>86.26016113624485</v>
      </c>
    </row>
    <row r="15" spans="1:8" s="41" customFormat="1" ht="15.75" customHeight="1">
      <c r="A15" s="74" t="s">
        <v>213</v>
      </c>
      <c r="B15" s="55">
        <v>9</v>
      </c>
      <c r="C15" s="55">
        <v>610348</v>
      </c>
      <c r="D15" s="55">
        <v>514614</v>
      </c>
      <c r="E15" s="55">
        <v>146527</v>
      </c>
      <c r="F15" s="71">
        <v>284.7</v>
      </c>
      <c r="G15" s="72">
        <v>0.78</v>
      </c>
      <c r="H15" s="194">
        <f>SUM(D15/C15)*100</f>
        <v>84.31484988891583</v>
      </c>
    </row>
    <row r="16" spans="1:8" s="41" customFormat="1" ht="15.75" customHeight="1">
      <c r="A16" s="38" t="s">
        <v>136</v>
      </c>
      <c r="B16" s="55">
        <v>4</v>
      </c>
      <c r="C16" s="55">
        <v>1468024</v>
      </c>
      <c r="D16" s="55">
        <v>1117707</v>
      </c>
      <c r="E16" s="55">
        <v>347292</v>
      </c>
      <c r="F16" s="71">
        <v>310.7</v>
      </c>
      <c r="G16" s="72">
        <v>0.85</v>
      </c>
      <c r="H16" s="194">
        <f>SUM(D16/C16)*100</f>
        <v>76.13683427518896</v>
      </c>
    </row>
    <row r="17" spans="1:8" s="41" customFormat="1" ht="15.75" customHeight="1">
      <c r="A17" s="75" t="s">
        <v>145</v>
      </c>
      <c r="B17" s="76">
        <f>SUM(B13:B16)</f>
        <v>24</v>
      </c>
      <c r="C17" s="76">
        <f>SUM(C13:C16)</f>
        <v>2212734</v>
      </c>
      <c r="D17" s="76">
        <v>1744551</v>
      </c>
      <c r="E17" s="76">
        <f>SUM(E13:E16)</f>
        <v>528218</v>
      </c>
      <c r="F17" s="77">
        <v>302.8</v>
      </c>
      <c r="G17" s="78">
        <v>0.83</v>
      </c>
      <c r="H17" s="195">
        <f>SUM(D17/C17)*100</f>
        <v>78.8414242290307</v>
      </c>
    </row>
    <row r="18" spans="1:8" s="41" customFormat="1" ht="15.75" customHeight="1">
      <c r="A18" s="260">
        <v>2007</v>
      </c>
      <c r="B18" s="260"/>
      <c r="C18" s="260"/>
      <c r="D18" s="260"/>
      <c r="E18" s="260"/>
      <c r="F18" s="260"/>
      <c r="G18" s="260"/>
      <c r="H18" s="260"/>
    </row>
    <row r="19" spans="1:8" s="41" customFormat="1" ht="15.75" customHeight="1">
      <c r="A19" s="190" t="s">
        <v>227</v>
      </c>
      <c r="B19" s="55">
        <v>4</v>
      </c>
      <c r="C19" s="202">
        <v>24113</v>
      </c>
      <c r="D19" s="55">
        <v>17301</v>
      </c>
      <c r="E19" s="55">
        <v>4587</v>
      </c>
      <c r="F19" s="71">
        <v>265.1</v>
      </c>
      <c r="G19" s="72">
        <v>0.73</v>
      </c>
      <c r="H19" s="194">
        <v>71.7</v>
      </c>
    </row>
    <row r="20" spans="1:8" s="41" customFormat="1" ht="15.75" customHeight="1">
      <c r="A20" s="70" t="s">
        <v>212</v>
      </c>
      <c r="B20" s="55">
        <v>7</v>
      </c>
      <c r="C20" s="202">
        <v>120605</v>
      </c>
      <c r="D20" s="55">
        <v>101660</v>
      </c>
      <c r="E20" s="55">
        <v>31042</v>
      </c>
      <c r="F20" s="71">
        <v>305.4</v>
      </c>
      <c r="G20" s="72">
        <v>0.84</v>
      </c>
      <c r="H20" s="194">
        <v>84.3</v>
      </c>
    </row>
    <row r="21" spans="1:8" s="41" customFormat="1" ht="15.75" customHeight="1">
      <c r="A21" s="74" t="s">
        <v>213</v>
      </c>
      <c r="B21" s="55">
        <v>9</v>
      </c>
      <c r="C21" s="202">
        <v>601094</v>
      </c>
      <c r="D21" s="55">
        <v>490715</v>
      </c>
      <c r="E21" s="55">
        <v>141066</v>
      </c>
      <c r="F21" s="71">
        <v>287.5</v>
      </c>
      <c r="G21" s="72">
        <v>0.79</v>
      </c>
      <c r="H21" s="194">
        <v>81.6</v>
      </c>
    </row>
    <row r="22" spans="1:8" s="41" customFormat="1" ht="15.75" customHeight="1">
      <c r="A22" s="38" t="s">
        <v>136</v>
      </c>
      <c r="B22" s="55">
        <v>4</v>
      </c>
      <c r="C22" s="202">
        <v>1492989</v>
      </c>
      <c r="D22" s="55">
        <v>1136027</v>
      </c>
      <c r="E22" s="55">
        <v>354608</v>
      </c>
      <c r="F22" s="71">
        <v>312.1</v>
      </c>
      <c r="G22" s="72">
        <v>0.86</v>
      </c>
      <c r="H22" s="194">
        <v>76.1</v>
      </c>
    </row>
    <row r="23" spans="1:8" s="41" customFormat="1" ht="15.75" customHeight="1">
      <c r="A23" s="75" t="s">
        <v>145</v>
      </c>
      <c r="B23" s="76">
        <v>24</v>
      </c>
      <c r="C23" s="76">
        <v>2238800</v>
      </c>
      <c r="D23" s="76">
        <v>1745701</v>
      </c>
      <c r="E23" s="76">
        <v>531302</v>
      </c>
      <c r="F23" s="77">
        <v>304.3</v>
      </c>
      <c r="G23" s="78">
        <v>0.83</v>
      </c>
      <c r="H23" s="195">
        <v>78</v>
      </c>
    </row>
    <row r="24" spans="1:8" ht="13.5" customHeight="1">
      <c r="A24" s="1"/>
      <c r="B24" s="80"/>
      <c r="C24" s="58"/>
      <c r="D24" s="58"/>
      <c r="E24" s="58"/>
      <c r="F24" s="81"/>
      <c r="G24" s="82"/>
      <c r="H24" s="82"/>
    </row>
    <row r="25" spans="1:7" ht="12.75">
      <c r="A25" s="1" t="s">
        <v>74</v>
      </c>
      <c r="B25" s="1"/>
      <c r="C25" s="1"/>
      <c r="D25" s="1"/>
      <c r="E25" s="1"/>
      <c r="F25" s="1"/>
      <c r="G25" s="1"/>
    </row>
    <row r="26" spans="1:7" ht="12.75">
      <c r="A26" s="1" t="s">
        <v>75</v>
      </c>
      <c r="B26" s="1"/>
      <c r="C26" s="1"/>
      <c r="D26" s="1"/>
      <c r="E26" s="1"/>
      <c r="F26" s="1"/>
      <c r="G26" s="1"/>
    </row>
    <row r="27" spans="2:7" ht="12.75">
      <c r="B27" s="1"/>
      <c r="C27" s="1"/>
      <c r="D27" s="1"/>
      <c r="E27" s="1"/>
      <c r="F27" s="1"/>
      <c r="G27" s="1"/>
    </row>
    <row r="28" spans="1:7" ht="12.75">
      <c r="A28" s="1"/>
      <c r="B28" s="1"/>
      <c r="C28" s="1"/>
      <c r="D28" s="1"/>
      <c r="E28" s="1"/>
      <c r="F28" s="1"/>
      <c r="G28" s="1"/>
    </row>
    <row r="29" spans="1:7" ht="12.75">
      <c r="A29" s="1"/>
      <c r="B29" s="1"/>
      <c r="C29" s="1"/>
      <c r="D29" s="1"/>
      <c r="E29" s="1"/>
      <c r="F29" s="1"/>
      <c r="G29" s="1"/>
    </row>
    <row r="30" spans="1:8" ht="12.75" customHeight="1">
      <c r="A30" s="241" t="s">
        <v>257</v>
      </c>
      <c r="B30" s="241"/>
      <c r="C30" s="241"/>
      <c r="D30" s="241"/>
      <c r="E30" s="241"/>
      <c r="F30" s="241"/>
      <c r="G30" s="241"/>
      <c r="H30" s="241"/>
    </row>
    <row r="31" spans="1:7" ht="12.75">
      <c r="A31" s="1"/>
      <c r="B31" s="1"/>
      <c r="C31" s="1"/>
      <c r="D31" s="1"/>
      <c r="E31" s="1"/>
      <c r="F31" s="1"/>
      <c r="G31" s="1"/>
    </row>
    <row r="32" spans="1:8" ht="13.5">
      <c r="A32" s="246" t="s">
        <v>161</v>
      </c>
      <c r="B32" s="242" t="s">
        <v>121</v>
      </c>
      <c r="C32" s="297" t="s">
        <v>201</v>
      </c>
      <c r="D32" s="303" t="s">
        <v>204</v>
      </c>
      <c r="E32" s="304"/>
      <c r="F32" s="297" t="s">
        <v>205</v>
      </c>
      <c r="G32" s="297" t="s">
        <v>216</v>
      </c>
      <c r="H32" s="83" t="s">
        <v>117</v>
      </c>
    </row>
    <row r="33" spans="1:8" ht="12.75">
      <c r="A33" s="254"/>
      <c r="B33" s="305"/>
      <c r="C33" s="280"/>
      <c r="D33" s="256" t="s">
        <v>162</v>
      </c>
      <c r="E33" s="256" t="s">
        <v>163</v>
      </c>
      <c r="F33" s="280"/>
      <c r="G33" s="280"/>
      <c r="H33" s="65" t="s">
        <v>118</v>
      </c>
    </row>
    <row r="34" spans="1:8" ht="12.75">
      <c r="A34" s="254"/>
      <c r="B34" s="305"/>
      <c r="C34" s="280"/>
      <c r="D34" s="280"/>
      <c r="E34" s="280"/>
      <c r="F34" s="280"/>
      <c r="G34" s="298"/>
      <c r="H34" s="65" t="s">
        <v>119</v>
      </c>
    </row>
    <row r="35" spans="1:8" ht="12.75">
      <c r="A35" s="254"/>
      <c r="B35" s="306"/>
      <c r="C35" s="281"/>
      <c r="D35" s="280"/>
      <c r="E35" s="280"/>
      <c r="F35" s="280"/>
      <c r="G35" s="299"/>
      <c r="H35" s="65" t="s">
        <v>120</v>
      </c>
    </row>
    <row r="36" spans="1:8" ht="12.75">
      <c r="A36" s="255"/>
      <c r="B36" s="249" t="s">
        <v>72</v>
      </c>
      <c r="C36" s="250"/>
      <c r="D36" s="250"/>
      <c r="E36" s="275"/>
      <c r="F36" s="66" t="s">
        <v>73</v>
      </c>
      <c r="G36" s="68" t="s">
        <v>9</v>
      </c>
      <c r="H36" s="67" t="s">
        <v>137</v>
      </c>
    </row>
    <row r="37" spans="1:7" ht="9.75" customHeight="1">
      <c r="A37" s="30"/>
      <c r="B37" s="85"/>
      <c r="C37" s="85"/>
      <c r="D37" s="85"/>
      <c r="E37" s="85"/>
      <c r="F37" s="85"/>
      <c r="G37" s="85"/>
    </row>
    <row r="38" spans="1:8" s="41" customFormat="1" ht="15.75" customHeight="1">
      <c r="A38" s="31" t="s">
        <v>236</v>
      </c>
      <c r="B38" s="53">
        <v>24</v>
      </c>
      <c r="C38" s="168">
        <v>2212734</v>
      </c>
      <c r="D38" s="86" t="s">
        <v>237</v>
      </c>
      <c r="E38" s="53">
        <v>1744551</v>
      </c>
      <c r="F38" s="53">
        <v>528218</v>
      </c>
      <c r="G38" s="73">
        <v>302.8</v>
      </c>
      <c r="H38" s="73">
        <v>78.8</v>
      </c>
    </row>
    <row r="39" spans="1:8" s="41" customFormat="1" ht="15.75" customHeight="1">
      <c r="A39" s="34" t="s">
        <v>254</v>
      </c>
      <c r="B39" s="61">
        <v>24</v>
      </c>
      <c r="C39" s="196">
        <v>2238800</v>
      </c>
      <c r="D39" s="87" t="s">
        <v>237</v>
      </c>
      <c r="E39" s="61">
        <v>1745701</v>
      </c>
      <c r="F39" s="61">
        <v>531302</v>
      </c>
      <c r="G39" s="79">
        <v>304.3</v>
      </c>
      <c r="H39" s="195">
        <v>78</v>
      </c>
    </row>
    <row r="40" spans="1:8" s="41" customFormat="1" ht="7.5" customHeight="1">
      <c r="A40" s="88"/>
      <c r="B40" s="53"/>
      <c r="C40" s="20"/>
      <c r="D40" s="20"/>
      <c r="E40" s="20"/>
      <c r="F40" s="20"/>
      <c r="G40" s="20"/>
      <c r="H40" s="73"/>
    </row>
    <row r="41" spans="1:8" s="41" customFormat="1" ht="15.75" customHeight="1">
      <c r="A41" s="38" t="s">
        <v>122</v>
      </c>
      <c r="B41" s="168">
        <v>24</v>
      </c>
      <c r="C41" s="168">
        <v>2209106</v>
      </c>
      <c r="D41" s="168">
        <v>1726924</v>
      </c>
      <c r="E41" s="168">
        <v>1663634</v>
      </c>
      <c r="F41" s="168">
        <v>41318</v>
      </c>
      <c r="G41" s="169">
        <v>24.8</v>
      </c>
      <c r="H41" s="73">
        <v>78.2</v>
      </c>
    </row>
    <row r="42" spans="1:8" s="41" customFormat="1" ht="15.75" customHeight="1">
      <c r="A42" s="38" t="s">
        <v>123</v>
      </c>
      <c r="B42" s="168">
        <v>24</v>
      </c>
      <c r="C42" s="168">
        <v>2235156</v>
      </c>
      <c r="D42" s="168">
        <v>1600343</v>
      </c>
      <c r="E42" s="168">
        <v>1657429</v>
      </c>
      <c r="F42" s="168">
        <v>36904</v>
      </c>
      <c r="G42" s="170">
        <v>22.3</v>
      </c>
      <c r="H42" s="73">
        <v>71.6</v>
      </c>
    </row>
    <row r="43" spans="1:8" s="41" customFormat="1" ht="15.75" customHeight="1">
      <c r="A43" s="38" t="s">
        <v>124</v>
      </c>
      <c r="B43" s="168">
        <v>24</v>
      </c>
      <c r="C43" s="168">
        <v>2235156</v>
      </c>
      <c r="D43" s="168">
        <v>1714514</v>
      </c>
      <c r="E43" s="168">
        <v>1763644</v>
      </c>
      <c r="F43" s="168">
        <v>46889</v>
      </c>
      <c r="G43" s="170">
        <v>26.6</v>
      </c>
      <c r="H43" s="73">
        <v>76.7</v>
      </c>
    </row>
    <row r="44" spans="1:8" s="41" customFormat="1" ht="15.75" customHeight="1">
      <c r="A44" s="38" t="s">
        <v>125</v>
      </c>
      <c r="B44" s="168">
        <v>24</v>
      </c>
      <c r="C44" s="168">
        <v>2240056</v>
      </c>
      <c r="D44" s="168">
        <v>1812773</v>
      </c>
      <c r="E44" s="168">
        <v>1831434</v>
      </c>
      <c r="F44" s="168">
        <v>46985</v>
      </c>
      <c r="G44" s="170">
        <v>25.7</v>
      </c>
      <c r="H44" s="73">
        <v>80.9</v>
      </c>
    </row>
    <row r="45" spans="1:8" s="41" customFormat="1" ht="15.75" customHeight="1">
      <c r="A45" s="38" t="s">
        <v>126</v>
      </c>
      <c r="B45" s="53">
        <v>24</v>
      </c>
      <c r="C45" s="53">
        <v>2240056</v>
      </c>
      <c r="D45" s="53">
        <v>1850094</v>
      </c>
      <c r="E45" s="53">
        <v>1805883</v>
      </c>
      <c r="F45" s="53">
        <v>48478</v>
      </c>
      <c r="G45" s="73">
        <v>26.8</v>
      </c>
      <c r="H45" s="73">
        <v>82.6</v>
      </c>
    </row>
    <row r="46" spans="1:8" s="41" customFormat="1" ht="15.75" customHeight="1">
      <c r="A46" s="38" t="s">
        <v>127</v>
      </c>
      <c r="B46" s="53">
        <v>24</v>
      </c>
      <c r="C46" s="53">
        <v>2240056</v>
      </c>
      <c r="D46" s="53">
        <v>1761672</v>
      </c>
      <c r="E46" s="53">
        <v>1702285</v>
      </c>
      <c r="F46" s="53">
        <v>44228</v>
      </c>
      <c r="G46" s="73">
        <v>26</v>
      </c>
      <c r="H46" s="73">
        <v>78.6</v>
      </c>
    </row>
    <row r="47" spans="1:8" s="41" customFormat="1" ht="15.75" customHeight="1">
      <c r="A47" s="38" t="s">
        <v>128</v>
      </c>
      <c r="B47" s="53">
        <v>24</v>
      </c>
      <c r="C47" s="53">
        <v>2240056</v>
      </c>
      <c r="D47" s="53">
        <v>1642898</v>
      </c>
      <c r="E47" s="53">
        <v>1713642</v>
      </c>
      <c r="F47" s="53">
        <v>43670</v>
      </c>
      <c r="G47" s="73">
        <v>25.5</v>
      </c>
      <c r="H47" s="73">
        <v>73.3</v>
      </c>
    </row>
    <row r="48" spans="1:8" s="41" customFormat="1" ht="15.75" customHeight="1">
      <c r="A48" s="38" t="s">
        <v>129</v>
      </c>
      <c r="B48" s="53">
        <v>24</v>
      </c>
      <c r="C48" s="53">
        <v>2240056</v>
      </c>
      <c r="D48" s="53">
        <v>1784386</v>
      </c>
      <c r="E48" s="53">
        <v>1752923</v>
      </c>
      <c r="F48" s="53">
        <v>44687</v>
      </c>
      <c r="G48" s="73">
        <v>25.5</v>
      </c>
      <c r="H48" s="73">
        <v>79.7</v>
      </c>
    </row>
    <row r="49" spans="1:8" s="41" customFormat="1" ht="15.75" customHeight="1">
      <c r="A49" s="38" t="s">
        <v>130</v>
      </c>
      <c r="B49" s="53">
        <v>24</v>
      </c>
      <c r="C49" s="53">
        <v>2250027</v>
      </c>
      <c r="D49" s="53">
        <v>1721459</v>
      </c>
      <c r="E49" s="53">
        <v>1749619</v>
      </c>
      <c r="F49" s="53">
        <v>44139</v>
      </c>
      <c r="G49" s="73">
        <v>25.2</v>
      </c>
      <c r="H49" s="73">
        <v>76.5</v>
      </c>
    </row>
    <row r="50" spans="1:8" s="41" customFormat="1" ht="15.75" customHeight="1">
      <c r="A50" s="38" t="s">
        <v>131</v>
      </c>
      <c r="B50" s="53">
        <v>24</v>
      </c>
      <c r="C50" s="53">
        <v>2245702</v>
      </c>
      <c r="D50" s="53">
        <v>1777779</v>
      </c>
      <c r="E50" s="53">
        <v>1764624</v>
      </c>
      <c r="F50" s="53">
        <v>45170</v>
      </c>
      <c r="G50" s="73">
        <v>25.6</v>
      </c>
      <c r="H50" s="73">
        <v>79.2</v>
      </c>
    </row>
    <row r="51" spans="1:8" s="41" customFormat="1" ht="15.75" customHeight="1">
      <c r="A51" s="38" t="s">
        <v>132</v>
      </c>
      <c r="B51" s="53">
        <v>24</v>
      </c>
      <c r="C51" s="53">
        <v>2237942</v>
      </c>
      <c r="D51" s="53">
        <v>1751468</v>
      </c>
      <c r="E51" s="53">
        <v>1760391</v>
      </c>
      <c r="F51" s="53">
        <v>42650</v>
      </c>
      <c r="G51" s="73">
        <v>24.2</v>
      </c>
      <c r="H51" s="73">
        <v>78.3</v>
      </c>
    </row>
    <row r="52" spans="1:8" s="41" customFormat="1" ht="15.75" customHeight="1">
      <c r="A52" s="38" t="s">
        <v>133</v>
      </c>
      <c r="B52" s="53">
        <v>24</v>
      </c>
      <c r="C52" s="53">
        <v>2231859</v>
      </c>
      <c r="D52" s="53">
        <v>1769314</v>
      </c>
      <c r="E52" s="53">
        <v>1782911</v>
      </c>
      <c r="F52" s="53">
        <v>46184</v>
      </c>
      <c r="G52" s="73">
        <v>25.9</v>
      </c>
      <c r="H52" s="73">
        <v>79.3</v>
      </c>
    </row>
    <row r="53" spans="1:7" ht="13.5" customHeight="1">
      <c r="A53" s="89"/>
      <c r="B53" s="90"/>
      <c r="C53" s="48"/>
      <c r="D53" s="48"/>
      <c r="E53" s="48"/>
      <c r="F53" s="91"/>
      <c r="G53" s="92"/>
    </row>
    <row r="54" spans="1:7" ht="12.75">
      <c r="A54" s="1" t="s">
        <v>74</v>
      </c>
      <c r="B54" s="1"/>
      <c r="C54" s="1"/>
      <c r="D54" s="1"/>
      <c r="E54" s="1"/>
      <c r="F54" s="1"/>
      <c r="G54" s="1"/>
    </row>
    <row r="55" spans="1:7" ht="12.75">
      <c r="A55" s="1" t="s">
        <v>75</v>
      </c>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row r="64" spans="1:7" ht="12.75">
      <c r="A64" s="1"/>
      <c r="B64" s="1"/>
      <c r="C64" s="1"/>
      <c r="D64" s="1"/>
      <c r="E64" s="1"/>
      <c r="F64" s="1"/>
      <c r="G64" s="1"/>
    </row>
    <row r="65" spans="1:7" ht="12.75">
      <c r="A65" s="1"/>
      <c r="B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sheetData>
  <mergeCells count="21">
    <mergeCell ref="A3:H3"/>
    <mergeCell ref="A12:H12"/>
    <mergeCell ref="A18:H18"/>
    <mergeCell ref="D5:D8"/>
    <mergeCell ref="C5:C8"/>
    <mergeCell ref="A5:A10"/>
    <mergeCell ref="E5:E9"/>
    <mergeCell ref="F7:F9"/>
    <mergeCell ref="B36:E36"/>
    <mergeCell ref="B5:B8"/>
    <mergeCell ref="A32:A36"/>
    <mergeCell ref="B32:B35"/>
    <mergeCell ref="G32:G35"/>
    <mergeCell ref="B9:D9"/>
    <mergeCell ref="G7:G9"/>
    <mergeCell ref="C32:C35"/>
    <mergeCell ref="D32:E32"/>
    <mergeCell ref="E33:E35"/>
    <mergeCell ref="D33:D35"/>
    <mergeCell ref="F32:F35"/>
    <mergeCell ref="A30:H30"/>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&amp;C&amp;9- 17 -</oddHeader>
  </headerFooter>
  <drawing r:id="rId1"/>
</worksheet>
</file>

<file path=xl/worksheets/sheet19.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11.421875" defaultRowHeight="12.75"/>
  <cols>
    <col min="1" max="1" width="13.421875" style="2" customWidth="1"/>
    <col min="2" max="2" width="24.7109375" style="2" customWidth="1"/>
    <col min="3" max="3" width="13.8515625" style="2" customWidth="1"/>
    <col min="4" max="6" width="15.00390625" style="2" customWidth="1"/>
    <col min="7" max="7" width="0.9921875" style="2" hidden="1" customWidth="1"/>
    <col min="8" max="16384" width="11.421875" style="2" customWidth="1"/>
  </cols>
  <sheetData>
    <row r="2" spans="1:6" ht="12.75">
      <c r="A2" s="43"/>
      <c r="B2" s="43"/>
      <c r="C2" s="43"/>
      <c r="D2" s="43"/>
      <c r="E2" s="43"/>
      <c r="F2" s="43"/>
    </row>
    <row r="3" spans="1:6" ht="12.75">
      <c r="A3" s="241" t="s">
        <v>259</v>
      </c>
      <c r="B3" s="241"/>
      <c r="C3" s="241"/>
      <c r="D3" s="241"/>
      <c r="E3" s="241"/>
      <c r="F3" s="241"/>
    </row>
    <row r="4" spans="1:6" ht="12.75">
      <c r="A4" s="1"/>
      <c r="B4" s="1"/>
      <c r="C4" s="1"/>
      <c r="D4" s="1"/>
      <c r="E4" s="1"/>
      <c r="F4" s="1"/>
    </row>
    <row r="5" spans="1:6" s="41" customFormat="1" ht="12.75" customHeight="1">
      <c r="A5" s="307" t="s">
        <v>200</v>
      </c>
      <c r="B5" s="310" t="s">
        <v>182</v>
      </c>
      <c r="C5" s="242" t="s">
        <v>166</v>
      </c>
      <c r="D5" s="303" t="s">
        <v>269</v>
      </c>
      <c r="E5" s="313"/>
      <c r="F5" s="313"/>
    </row>
    <row r="6" spans="1:6" s="41" customFormat="1" ht="12.75" customHeight="1">
      <c r="A6" s="308"/>
      <c r="B6" s="311"/>
      <c r="C6" s="261"/>
      <c r="D6" s="314" t="s">
        <v>211</v>
      </c>
      <c r="E6" s="44">
        <v>50000</v>
      </c>
      <c r="F6" s="315" t="s">
        <v>165</v>
      </c>
    </row>
    <row r="7" spans="1:6" s="41" customFormat="1" ht="12.75" customHeight="1">
      <c r="A7" s="308"/>
      <c r="B7" s="311"/>
      <c r="C7" s="261"/>
      <c r="D7" s="280"/>
      <c r="E7" s="45" t="s">
        <v>153</v>
      </c>
      <c r="F7" s="271"/>
    </row>
    <row r="8" spans="1:6" s="41" customFormat="1" ht="12.75" customHeight="1">
      <c r="A8" s="309"/>
      <c r="B8" s="312"/>
      <c r="C8" s="262"/>
      <c r="D8" s="257"/>
      <c r="E8" s="46">
        <v>100000</v>
      </c>
      <c r="F8" s="316"/>
    </row>
    <row r="9" spans="1:6" ht="15.75" customHeight="1">
      <c r="A9" s="47"/>
      <c r="B9" s="1"/>
      <c r="C9" s="48"/>
      <c r="D9" s="1"/>
      <c r="E9" s="1"/>
      <c r="F9" s="49"/>
    </row>
    <row r="10" spans="1:6" s="41" customFormat="1" ht="15.75" customHeight="1">
      <c r="A10" s="260" t="s">
        <v>235</v>
      </c>
      <c r="B10" s="260"/>
      <c r="C10" s="260"/>
      <c r="D10" s="260"/>
      <c r="E10" s="260"/>
      <c r="F10" s="260"/>
    </row>
    <row r="11" spans="1:6" ht="15.75" customHeight="1">
      <c r="A11" s="47"/>
      <c r="B11" s="1"/>
      <c r="C11" s="48"/>
      <c r="D11" s="1"/>
      <c r="E11" s="1"/>
      <c r="F11" s="49"/>
    </row>
    <row r="12" spans="1:6" s="41" customFormat="1" ht="15.75" customHeight="1">
      <c r="A12" s="50" t="s">
        <v>167</v>
      </c>
      <c r="B12" s="51" t="s">
        <v>149</v>
      </c>
      <c r="C12" s="53">
        <v>11</v>
      </c>
      <c r="D12" s="54">
        <v>0</v>
      </c>
      <c r="E12" s="53">
        <v>6</v>
      </c>
      <c r="F12" s="54">
        <v>0</v>
      </c>
    </row>
    <row r="13" spans="1:6" s="41" customFormat="1" ht="15.75" customHeight="1">
      <c r="A13" s="50"/>
      <c r="B13" s="52" t="s">
        <v>150</v>
      </c>
      <c r="C13" s="53">
        <v>1254110</v>
      </c>
      <c r="D13" s="54">
        <v>0</v>
      </c>
      <c r="E13" s="53">
        <v>227320</v>
      </c>
      <c r="F13" s="54">
        <v>0</v>
      </c>
    </row>
    <row r="14" spans="1:6" s="41" customFormat="1" ht="15.75" customHeight="1">
      <c r="A14" s="50"/>
      <c r="B14" s="52" t="s">
        <v>287</v>
      </c>
      <c r="C14" s="73">
        <f>SUM(C13/C29)*100</f>
        <v>56.82262520156897</v>
      </c>
      <c r="D14" s="54">
        <v>0</v>
      </c>
      <c r="E14" s="73">
        <f>SUM(E13/E29)*100</f>
        <v>39.86286836590648</v>
      </c>
      <c r="F14" s="54">
        <v>0</v>
      </c>
    </row>
    <row r="15" spans="1:6" ht="9.75" customHeight="1">
      <c r="A15" s="47"/>
      <c r="B15" s="52"/>
      <c r="C15" s="53"/>
      <c r="D15" s="54"/>
      <c r="E15" s="53"/>
      <c r="F15" s="53"/>
    </row>
    <row r="16" spans="1:6" s="41" customFormat="1" ht="15.75" customHeight="1">
      <c r="A16" s="50" t="s">
        <v>151</v>
      </c>
      <c r="B16" s="51" t="s">
        <v>149</v>
      </c>
      <c r="C16" s="53">
        <v>16</v>
      </c>
      <c r="D16" s="53">
        <v>6</v>
      </c>
      <c r="E16" s="53">
        <v>7</v>
      </c>
      <c r="F16" s="53">
        <v>3</v>
      </c>
    </row>
    <row r="17" spans="1:6" s="41" customFormat="1" ht="15.75" customHeight="1">
      <c r="A17" s="50"/>
      <c r="B17" s="52" t="s">
        <v>150</v>
      </c>
      <c r="C17" s="53">
        <v>593570</v>
      </c>
      <c r="D17" s="53">
        <v>79053</v>
      </c>
      <c r="E17" s="53">
        <v>277413</v>
      </c>
      <c r="F17" s="53">
        <v>237104</v>
      </c>
    </row>
    <row r="18" spans="1:6" s="41" customFormat="1" ht="15.75" customHeight="1">
      <c r="A18" s="50"/>
      <c r="B18" s="52" t="s">
        <v>287</v>
      </c>
      <c r="C18" s="73">
        <f>SUM(C17/C29)*100</f>
        <v>26.89413659160304</v>
      </c>
      <c r="D18" s="73">
        <f>SUM(D17/D29)*100</f>
        <v>46.837340474695175</v>
      </c>
      <c r="E18" s="73">
        <f>SUM(E17/E29)*100</f>
        <v>48.64718415445722</v>
      </c>
      <c r="F18" s="73">
        <f>SUM(F17/F29)*100</f>
        <v>16.151234584720687</v>
      </c>
    </row>
    <row r="19" spans="1:6" ht="9.75" customHeight="1">
      <c r="A19" s="47"/>
      <c r="B19" s="52"/>
      <c r="C19" s="53"/>
      <c r="D19" s="54"/>
      <c r="E19" s="53"/>
      <c r="F19" s="53"/>
    </row>
    <row r="20" spans="1:6" s="41" customFormat="1" ht="15.75" customHeight="1">
      <c r="A20" s="40" t="s">
        <v>168</v>
      </c>
      <c r="B20" s="51" t="s">
        <v>149</v>
      </c>
      <c r="C20" s="53">
        <v>13</v>
      </c>
      <c r="D20" s="54">
        <v>0</v>
      </c>
      <c r="E20" s="53">
        <v>5</v>
      </c>
      <c r="F20" s="54">
        <v>0</v>
      </c>
    </row>
    <row r="21" spans="1:6" s="41" customFormat="1" ht="15.75" customHeight="1">
      <c r="A21" s="40"/>
      <c r="B21" s="52" t="s">
        <v>150</v>
      </c>
      <c r="C21" s="53">
        <v>359381</v>
      </c>
      <c r="D21" s="54">
        <v>0</v>
      </c>
      <c r="E21" s="53">
        <v>65522</v>
      </c>
      <c r="F21" s="54">
        <v>0</v>
      </c>
    </row>
    <row r="22" spans="1:6" s="41" customFormat="1" ht="15.75" customHeight="1">
      <c r="A22" s="40"/>
      <c r="B22" s="52" t="s">
        <v>287</v>
      </c>
      <c r="C22" s="73">
        <f>SUM(C21/C29)*100</f>
        <v>16.283238206827992</v>
      </c>
      <c r="D22" s="54">
        <v>0</v>
      </c>
      <c r="E22" s="73">
        <f>SUM(E21/E29)*100</f>
        <v>11.489947479636303</v>
      </c>
      <c r="F22" s="54">
        <v>0</v>
      </c>
    </row>
    <row r="23" spans="1:6" ht="9.75" customHeight="1">
      <c r="A23" s="47"/>
      <c r="B23" s="52"/>
      <c r="C23" s="53"/>
      <c r="D23" s="54"/>
      <c r="E23" s="53"/>
      <c r="F23" s="53"/>
    </row>
    <row r="24" spans="1:6" s="41" customFormat="1" ht="15.75" customHeight="1">
      <c r="A24" s="47" t="s">
        <v>271</v>
      </c>
      <c r="B24" s="51" t="s">
        <v>149</v>
      </c>
      <c r="C24" s="54">
        <v>0</v>
      </c>
      <c r="D24" s="54">
        <v>0</v>
      </c>
      <c r="E24" s="54">
        <v>0</v>
      </c>
      <c r="F24" s="54">
        <v>0</v>
      </c>
    </row>
    <row r="25" spans="1:6" s="41" customFormat="1" ht="15.75" customHeight="1">
      <c r="A25" s="47" t="s">
        <v>291</v>
      </c>
      <c r="B25" s="52" t="s">
        <v>150</v>
      </c>
      <c r="C25" s="54">
        <v>0</v>
      </c>
      <c r="D25" s="54">
        <v>0</v>
      </c>
      <c r="E25" s="54">
        <v>0</v>
      </c>
      <c r="F25" s="54">
        <v>0</v>
      </c>
    </row>
    <row r="26" spans="1:6" s="41" customFormat="1" ht="15.75" customHeight="1">
      <c r="A26" s="40"/>
      <c r="B26" s="52" t="s">
        <v>287</v>
      </c>
      <c r="C26" s="54">
        <v>0</v>
      </c>
      <c r="D26" s="54">
        <v>0</v>
      </c>
      <c r="E26" s="54">
        <v>0</v>
      </c>
      <c r="F26" s="54">
        <v>0</v>
      </c>
    </row>
    <row r="27" spans="1:6" ht="9.75" customHeight="1">
      <c r="A27" s="47"/>
      <c r="B27" s="52"/>
      <c r="C27" s="53"/>
      <c r="D27" s="54"/>
      <c r="E27" s="53"/>
      <c r="F27" s="53"/>
    </row>
    <row r="28" spans="1:6" s="41" customFormat="1" ht="15.75" customHeight="1">
      <c r="A28" s="56" t="s">
        <v>152</v>
      </c>
      <c r="B28" s="57" t="s">
        <v>149</v>
      </c>
      <c r="C28" s="61">
        <v>24</v>
      </c>
      <c r="D28" s="61">
        <v>12</v>
      </c>
      <c r="E28" s="61">
        <v>8</v>
      </c>
      <c r="F28" s="61">
        <v>4</v>
      </c>
    </row>
    <row r="29" spans="1:6" s="41" customFormat="1" ht="15.75" customHeight="1">
      <c r="A29" s="59"/>
      <c r="B29" s="60" t="s">
        <v>150</v>
      </c>
      <c r="C29" s="61">
        <v>2207061</v>
      </c>
      <c r="D29" s="61">
        <v>168782</v>
      </c>
      <c r="E29" s="61">
        <v>570255</v>
      </c>
      <c r="F29" s="61">
        <v>1468024</v>
      </c>
    </row>
    <row r="30" spans="1:6" ht="15.75" customHeight="1">
      <c r="A30" s="47"/>
      <c r="B30" s="1"/>
      <c r="C30" s="48"/>
      <c r="D30" s="1"/>
      <c r="E30" s="1"/>
      <c r="F30" s="49"/>
    </row>
    <row r="31" spans="1:6" s="41" customFormat="1" ht="15" customHeight="1">
      <c r="A31" s="260" t="s">
        <v>258</v>
      </c>
      <c r="B31" s="260"/>
      <c r="C31" s="260"/>
      <c r="D31" s="260"/>
      <c r="E31" s="260"/>
      <c r="F31" s="260"/>
    </row>
    <row r="32" spans="1:6" ht="15.75" customHeight="1">
      <c r="A32" s="47"/>
      <c r="B32" s="1"/>
      <c r="C32" s="48"/>
      <c r="D32" s="1"/>
      <c r="E32" s="1"/>
      <c r="F32" s="49"/>
    </row>
    <row r="33" spans="1:6" ht="15.75" customHeight="1">
      <c r="A33" s="50" t="s">
        <v>167</v>
      </c>
      <c r="B33" s="51" t="s">
        <v>149</v>
      </c>
      <c r="C33" s="53">
        <v>10</v>
      </c>
      <c r="D33" s="54">
        <v>0</v>
      </c>
      <c r="E33" s="53">
        <v>5</v>
      </c>
      <c r="F33" s="54">
        <v>0</v>
      </c>
    </row>
    <row r="34" spans="1:6" s="41" customFormat="1" ht="15.75" customHeight="1">
      <c r="A34" s="50"/>
      <c r="B34" s="52" t="s">
        <v>150</v>
      </c>
      <c r="C34" s="53">
        <v>1173190</v>
      </c>
      <c r="D34" s="54">
        <v>0</v>
      </c>
      <c r="E34" s="53">
        <v>146400</v>
      </c>
      <c r="F34" s="54">
        <v>0</v>
      </c>
    </row>
    <row r="35" spans="1:6" s="41" customFormat="1" ht="15.75" customHeight="1">
      <c r="A35" s="50"/>
      <c r="B35" s="52" t="s">
        <v>287</v>
      </c>
      <c r="C35" s="73">
        <f>SUM(C34/C50)*100</f>
        <v>52.565596661796285</v>
      </c>
      <c r="D35" s="54">
        <v>0</v>
      </c>
      <c r="E35" s="73">
        <f>SUM(E34/E50)*100</f>
        <v>24.853029302468496</v>
      </c>
      <c r="F35" s="54">
        <v>0</v>
      </c>
    </row>
    <row r="36" spans="1:6" ht="9.75" customHeight="1">
      <c r="A36" s="47"/>
      <c r="B36" s="52"/>
      <c r="C36" s="53"/>
      <c r="D36" s="54"/>
      <c r="E36" s="53"/>
      <c r="F36" s="53"/>
    </row>
    <row r="37" spans="1:6" ht="15.75" customHeight="1">
      <c r="A37" s="50" t="s">
        <v>151</v>
      </c>
      <c r="B37" s="51" t="s">
        <v>149</v>
      </c>
      <c r="C37" s="53">
        <v>16</v>
      </c>
      <c r="D37" s="53">
        <v>5</v>
      </c>
      <c r="E37" s="53">
        <v>8</v>
      </c>
      <c r="F37" s="53">
        <v>3</v>
      </c>
    </row>
    <row r="38" spans="1:6" s="41" customFormat="1" ht="15.75" customHeight="1">
      <c r="A38" s="50"/>
      <c r="B38" s="52" t="s">
        <v>150</v>
      </c>
      <c r="C38" s="53">
        <v>698007</v>
      </c>
      <c r="D38" s="53">
        <v>57653</v>
      </c>
      <c r="E38" s="53">
        <v>377200</v>
      </c>
      <c r="F38" s="53">
        <v>263154</v>
      </c>
    </row>
    <row r="39" spans="1:6" s="41" customFormat="1" ht="15.75" customHeight="1">
      <c r="A39" s="50"/>
      <c r="B39" s="52" t="s">
        <v>287</v>
      </c>
      <c r="C39" s="73">
        <f>SUM(C38/C50)*100</f>
        <v>31.274690739872007</v>
      </c>
      <c r="D39" s="73">
        <f>SUM(D38/D50)*100</f>
        <v>38.76561638493296</v>
      </c>
      <c r="E39" s="73">
        <f>SUM(E38/E50)*100</f>
        <v>64.03389790226173</v>
      </c>
      <c r="F39" s="73">
        <f>SUM(F38/F50)*100</f>
        <v>17.613183818204455</v>
      </c>
    </row>
    <row r="40" spans="1:6" ht="9.75" customHeight="1">
      <c r="A40" s="47"/>
      <c r="B40" s="52"/>
      <c r="C40" s="53"/>
      <c r="D40" s="54"/>
      <c r="E40" s="53"/>
      <c r="F40" s="53"/>
    </row>
    <row r="41" spans="1:6" ht="15.75" customHeight="1">
      <c r="A41" s="40" t="s">
        <v>168</v>
      </c>
      <c r="B41" s="51" t="s">
        <v>149</v>
      </c>
      <c r="C41" s="53">
        <v>11</v>
      </c>
      <c r="D41" s="54">
        <v>0</v>
      </c>
      <c r="E41" s="53">
        <v>5</v>
      </c>
      <c r="F41" s="54">
        <v>0</v>
      </c>
    </row>
    <row r="42" spans="1:6" s="41" customFormat="1" ht="15.75" customHeight="1">
      <c r="A42" s="40"/>
      <c r="B42" s="52" t="s">
        <v>150</v>
      </c>
      <c r="C42" s="53">
        <v>315358</v>
      </c>
      <c r="D42" s="54">
        <v>0</v>
      </c>
      <c r="E42" s="53">
        <v>65463</v>
      </c>
      <c r="F42" s="54">
        <v>0</v>
      </c>
    </row>
    <row r="43" spans="1:6" s="41" customFormat="1" ht="15.75" customHeight="1">
      <c r="A43" s="40"/>
      <c r="B43" s="52" t="s">
        <v>287</v>
      </c>
      <c r="C43" s="73">
        <f>SUM(C42/C50)*100</f>
        <v>14.129835262890712</v>
      </c>
      <c r="D43" s="54">
        <v>0</v>
      </c>
      <c r="E43" s="73">
        <f>SUM(E42/E50)*100</f>
        <v>11.113072795269776</v>
      </c>
      <c r="F43" s="54">
        <v>0</v>
      </c>
    </row>
    <row r="44" spans="1:6" ht="9.75" customHeight="1">
      <c r="A44" s="47"/>
      <c r="B44" s="52"/>
      <c r="C44" s="53"/>
      <c r="D44" s="54"/>
      <c r="E44" s="53"/>
      <c r="F44" s="53"/>
    </row>
    <row r="45" spans="1:6" s="41" customFormat="1" ht="15.75" customHeight="1">
      <c r="A45" s="47" t="s">
        <v>271</v>
      </c>
      <c r="B45" s="51" t="s">
        <v>149</v>
      </c>
      <c r="C45" s="53">
        <v>3</v>
      </c>
      <c r="D45" s="53">
        <v>3</v>
      </c>
      <c r="E45" s="53">
        <v>0</v>
      </c>
      <c r="F45" s="53">
        <v>0</v>
      </c>
    </row>
    <row r="46" spans="1:6" s="41" customFormat="1" ht="15.75" customHeight="1">
      <c r="A46" s="47" t="s">
        <v>291</v>
      </c>
      <c r="B46" s="52" t="s">
        <v>150</v>
      </c>
      <c r="C46" s="53">
        <v>45304</v>
      </c>
      <c r="D46" s="53">
        <v>45304</v>
      </c>
      <c r="E46" s="53">
        <v>0</v>
      </c>
      <c r="F46" s="53">
        <v>0</v>
      </c>
    </row>
    <row r="47" spans="1:6" s="41" customFormat="1" ht="15.75" customHeight="1">
      <c r="A47" s="47"/>
      <c r="B47" s="52" t="s">
        <v>287</v>
      </c>
      <c r="C47" s="73">
        <f>SUM(C46/C50)*100</f>
        <v>2.0298773354409936</v>
      </c>
      <c r="D47" s="73">
        <f>SUM(D46/D50)*100</f>
        <v>30.462204650287113</v>
      </c>
      <c r="E47" s="53">
        <v>0</v>
      </c>
      <c r="F47" s="53">
        <v>0</v>
      </c>
    </row>
    <row r="48" spans="1:6" ht="9.75" customHeight="1">
      <c r="A48" s="47"/>
      <c r="B48" s="52"/>
      <c r="C48" s="53"/>
      <c r="D48" s="54"/>
      <c r="E48" s="53"/>
      <c r="F48" s="53"/>
    </row>
    <row r="49" spans="1:6" ht="15.75" customHeight="1">
      <c r="A49" s="56" t="s">
        <v>152</v>
      </c>
      <c r="B49" s="57" t="s">
        <v>149</v>
      </c>
      <c r="C49" s="61">
        <v>24</v>
      </c>
      <c r="D49" s="61">
        <v>11</v>
      </c>
      <c r="E49" s="61">
        <v>9</v>
      </c>
      <c r="F49" s="61">
        <v>4</v>
      </c>
    </row>
    <row r="50" spans="1:6" s="41" customFormat="1" ht="15.75" customHeight="1">
      <c r="A50" s="59"/>
      <c r="B50" s="60" t="s">
        <v>150</v>
      </c>
      <c r="C50" s="61">
        <v>2231859</v>
      </c>
      <c r="D50" s="61">
        <v>148722</v>
      </c>
      <c r="E50" s="61">
        <v>589063</v>
      </c>
      <c r="F50" s="61">
        <v>1494074</v>
      </c>
    </row>
    <row r="51" spans="1:6" ht="24.75" customHeight="1">
      <c r="A51" s="1" t="s">
        <v>293</v>
      </c>
      <c r="B51" s="1"/>
      <c r="C51" s="1"/>
      <c r="D51" s="1"/>
      <c r="E51" s="1"/>
      <c r="F51" s="1"/>
    </row>
    <row r="52" s="1" customFormat="1" ht="12" customHeight="1">
      <c r="A52" s="1" t="s">
        <v>294</v>
      </c>
    </row>
  </sheetData>
  <mergeCells count="9">
    <mergeCell ref="A10:F10"/>
    <mergeCell ref="A31:F31"/>
    <mergeCell ref="A3:F3"/>
    <mergeCell ref="A5:A8"/>
    <mergeCell ref="B5:B8"/>
    <mergeCell ref="C5:C8"/>
    <mergeCell ref="D5:F5"/>
    <mergeCell ref="D6:D8"/>
    <mergeCell ref="F6:F8"/>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&amp;C&amp;9- 18 -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4" t="s">
        <v>326</v>
      </c>
      <c r="B1" s="225"/>
    </row>
    <row r="6" spans="1:2" ht="14.25">
      <c r="A6" s="220">
        <v>0</v>
      </c>
      <c r="B6" s="221" t="s">
        <v>327</v>
      </c>
    </row>
    <row r="7" spans="1:2" ht="14.25">
      <c r="A7" s="222"/>
      <c r="B7" s="221" t="s">
        <v>328</v>
      </c>
    </row>
    <row r="8" spans="1:2" ht="14.25">
      <c r="A8" s="220" t="s">
        <v>329</v>
      </c>
      <c r="B8" s="221" t="s">
        <v>330</v>
      </c>
    </row>
    <row r="9" spans="1:2" ht="14.25">
      <c r="A9" s="220" t="s">
        <v>226</v>
      </c>
      <c r="B9" s="221" t="s">
        <v>331</v>
      </c>
    </row>
    <row r="10" spans="1:2" ht="14.25">
      <c r="A10" s="220" t="s">
        <v>332</v>
      </c>
      <c r="B10" s="221" t="s">
        <v>333</v>
      </c>
    </row>
    <row r="11" spans="1:2" ht="14.25">
      <c r="A11" s="220" t="s">
        <v>334</v>
      </c>
      <c r="B11" s="221" t="s">
        <v>335</v>
      </c>
    </row>
    <row r="12" spans="1:2" ht="14.25">
      <c r="A12" s="220" t="s">
        <v>336</v>
      </c>
      <c r="B12" s="221" t="s">
        <v>337</v>
      </c>
    </row>
    <row r="13" spans="1:2" ht="14.25">
      <c r="A13" s="220" t="s">
        <v>338</v>
      </c>
      <c r="B13" s="221" t="s">
        <v>339</v>
      </c>
    </row>
    <row r="14" spans="1:2" ht="14.25">
      <c r="A14" s="220" t="s">
        <v>340</v>
      </c>
      <c r="B14" s="221" t="s">
        <v>341</v>
      </c>
    </row>
    <row r="15" spans="1:2" ht="14.25">
      <c r="A15" s="220" t="s">
        <v>342</v>
      </c>
      <c r="B15" s="221" t="s">
        <v>343</v>
      </c>
    </row>
    <row r="16" ht="14.25">
      <c r="A16" s="221"/>
    </row>
    <row r="17" spans="1:2" ht="14.25">
      <c r="A17" s="221" t="s">
        <v>344</v>
      </c>
      <c r="B17" s="223" t="s">
        <v>345</v>
      </c>
    </row>
    <row r="18" spans="1:2" ht="14.25">
      <c r="A18" s="221" t="s">
        <v>83</v>
      </c>
      <c r="B18" s="223" t="s">
        <v>346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O55"/>
  <sheetViews>
    <sheetView workbookViewId="0" topLeftCell="A10">
      <selection activeCell="B23" sqref="B23"/>
    </sheetView>
  </sheetViews>
  <sheetFormatPr defaultColWidth="11.421875" defaultRowHeight="12.75"/>
  <cols>
    <col min="1" max="1" width="16.421875" style="2" customWidth="1"/>
    <col min="2" max="2" width="19.00390625" style="2" customWidth="1"/>
    <col min="3" max="3" width="19.140625" style="2" customWidth="1"/>
    <col min="4" max="4" width="18.57421875" style="2" customWidth="1"/>
    <col min="5" max="5" width="13.140625" style="2" customWidth="1"/>
    <col min="6" max="6" width="9.00390625" style="2" customWidth="1"/>
    <col min="7" max="7" width="0.42578125" style="2" customWidth="1"/>
    <col min="8" max="8" width="9.8515625" style="2" customWidth="1"/>
    <col min="9" max="9" width="12.7109375" style="2" customWidth="1"/>
    <col min="10" max="15" width="12.28125" style="2" customWidth="1"/>
    <col min="16" max="16384" width="11.421875" style="2" customWidth="1"/>
  </cols>
  <sheetData>
    <row r="1" spans="1:7" ht="12.75">
      <c r="A1" s="317" t="s">
        <v>260</v>
      </c>
      <c r="B1" s="317"/>
      <c r="C1" s="317"/>
      <c r="D1" s="317"/>
      <c r="E1" s="317"/>
      <c r="F1" s="317"/>
      <c r="G1" s="317"/>
    </row>
    <row r="2" spans="1:15" ht="12.75">
      <c r="A2" s="14" t="s">
        <v>286</v>
      </c>
      <c r="B2" s="2" t="s">
        <v>183</v>
      </c>
      <c r="C2" s="2" t="s">
        <v>184</v>
      </c>
      <c r="D2" s="2" t="s">
        <v>13</v>
      </c>
      <c r="E2" s="2" t="s">
        <v>14</v>
      </c>
      <c r="H2" s="226"/>
      <c r="I2" s="226"/>
      <c r="J2" s="226"/>
      <c r="K2" s="226"/>
      <c r="L2" s="226"/>
      <c r="M2" s="226"/>
      <c r="N2" s="226"/>
      <c r="O2" s="226"/>
    </row>
    <row r="3" spans="1:15" ht="12.75">
      <c r="A3" s="2" t="s">
        <v>37</v>
      </c>
      <c r="B3" s="198">
        <v>49.661</v>
      </c>
      <c r="C3" s="198">
        <v>47.926</v>
      </c>
      <c r="D3" s="198">
        <v>68.821</v>
      </c>
      <c r="E3" s="199">
        <v>175.574</v>
      </c>
      <c r="H3" s="241" t="s">
        <v>261</v>
      </c>
      <c r="I3" s="241"/>
      <c r="J3" s="241"/>
      <c r="K3" s="241"/>
      <c r="L3" s="241"/>
      <c r="M3" s="241"/>
      <c r="N3" s="241"/>
      <c r="O3" s="241"/>
    </row>
    <row r="4" spans="1:9" ht="12.75">
      <c r="A4" s="2" t="s">
        <v>43</v>
      </c>
      <c r="B4" s="198">
        <v>54.792</v>
      </c>
      <c r="C4" s="198">
        <v>46.456</v>
      </c>
      <c r="D4" s="198">
        <v>70.432</v>
      </c>
      <c r="E4" s="198">
        <v>175.515</v>
      </c>
      <c r="H4" s="15"/>
      <c r="I4" s="174"/>
    </row>
    <row r="5" spans="2:15" ht="12.75" customHeight="1">
      <c r="B5" s="198" t="s">
        <v>16</v>
      </c>
      <c r="C5" s="128" t="s">
        <v>188</v>
      </c>
      <c r="D5" s="198" t="s">
        <v>17</v>
      </c>
      <c r="E5" s="2" t="s">
        <v>18</v>
      </c>
      <c r="H5" s="246" t="s">
        <v>177</v>
      </c>
      <c r="I5" s="242" t="s">
        <v>224</v>
      </c>
      <c r="J5" s="16" t="s">
        <v>143</v>
      </c>
      <c r="K5" s="16"/>
      <c r="L5" s="17"/>
      <c r="M5" s="18" t="s">
        <v>76</v>
      </c>
      <c r="N5" s="19" t="s">
        <v>26</v>
      </c>
      <c r="O5" s="19"/>
    </row>
    <row r="6" spans="1:15" ht="12.75" customHeight="1">
      <c r="A6" s="128" t="s">
        <v>37</v>
      </c>
      <c r="B6" s="198">
        <v>250.846</v>
      </c>
      <c r="C6" s="198">
        <v>189.407</v>
      </c>
      <c r="D6" s="198">
        <v>234.9</v>
      </c>
      <c r="E6" s="198">
        <v>89.85</v>
      </c>
      <c r="H6" s="254"/>
      <c r="I6" s="294"/>
      <c r="J6" s="20" t="s">
        <v>144</v>
      </c>
      <c r="K6" s="20"/>
      <c r="L6" s="21"/>
      <c r="M6" s="22" t="s">
        <v>77</v>
      </c>
      <c r="N6" s="22" t="s">
        <v>81</v>
      </c>
      <c r="O6" s="23" t="s">
        <v>140</v>
      </c>
    </row>
    <row r="7" spans="1:15" ht="12.75" customHeight="1">
      <c r="A7" s="128" t="s">
        <v>43</v>
      </c>
      <c r="B7" s="198">
        <v>261.473</v>
      </c>
      <c r="C7" s="198">
        <v>175.793</v>
      </c>
      <c r="D7" s="198">
        <v>249.88</v>
      </c>
      <c r="E7" s="198">
        <v>86.814</v>
      </c>
      <c r="H7" s="254"/>
      <c r="I7" s="318"/>
      <c r="J7" s="24" t="s">
        <v>78</v>
      </c>
      <c r="K7" s="24" t="s">
        <v>47</v>
      </c>
      <c r="L7" s="24" t="s">
        <v>79</v>
      </c>
      <c r="M7" s="25" t="s">
        <v>142</v>
      </c>
      <c r="N7" s="25" t="s">
        <v>82</v>
      </c>
      <c r="O7" s="26" t="s">
        <v>141</v>
      </c>
    </row>
    <row r="8" spans="1:15" ht="12.75" customHeight="1">
      <c r="A8" s="27"/>
      <c r="B8" s="27"/>
      <c r="C8" s="27"/>
      <c r="D8" s="27"/>
      <c r="E8" s="27"/>
      <c r="F8" s="27"/>
      <c r="G8" s="27"/>
      <c r="H8" s="255"/>
      <c r="I8" s="180" t="s">
        <v>228</v>
      </c>
      <c r="J8" s="28" t="s">
        <v>138</v>
      </c>
      <c r="K8" s="28"/>
      <c r="L8" s="29"/>
      <c r="M8" s="28" t="s">
        <v>80</v>
      </c>
      <c r="N8" s="28"/>
      <c r="O8" s="28"/>
    </row>
    <row r="9" spans="1:9" ht="12.75" customHeight="1">
      <c r="A9" s="14" t="s">
        <v>290</v>
      </c>
      <c r="B9" s="198" t="s">
        <v>166</v>
      </c>
      <c r="C9" s="198" t="s">
        <v>185</v>
      </c>
      <c r="D9" s="198" t="s">
        <v>28</v>
      </c>
      <c r="E9" s="198" t="s">
        <v>192</v>
      </c>
      <c r="H9" s="30"/>
      <c r="I9" s="89"/>
    </row>
    <row r="10" spans="1:15" ht="15.75" customHeight="1">
      <c r="A10" s="2" t="s">
        <v>33</v>
      </c>
      <c r="B10" s="200">
        <v>22.779555478682</v>
      </c>
      <c r="C10" s="200">
        <v>9.214040442579162</v>
      </c>
      <c r="D10" s="200">
        <v>23.592601766988693</v>
      </c>
      <c r="E10" s="200">
        <v>-12.519809825673534</v>
      </c>
      <c r="H10" s="31" t="s">
        <v>236</v>
      </c>
      <c r="I10" s="33">
        <v>119363</v>
      </c>
      <c r="J10" s="176">
        <v>7892.7</v>
      </c>
      <c r="K10" s="177">
        <v>657.725</v>
      </c>
      <c r="L10" s="177">
        <v>21.6</v>
      </c>
      <c r="M10" s="33">
        <v>942095</v>
      </c>
      <c r="N10" s="33">
        <v>916727</v>
      </c>
      <c r="O10" s="33">
        <v>25368</v>
      </c>
    </row>
    <row r="11" spans="1:15" ht="15.75" customHeight="1">
      <c r="A11" s="2" t="s">
        <v>34</v>
      </c>
      <c r="B11" s="200">
        <v>22.055948324932558</v>
      </c>
      <c r="C11" s="200">
        <v>10.630081300813004</v>
      </c>
      <c r="D11" s="200">
        <v>22.66526031850327</v>
      </c>
      <c r="E11" s="200">
        <v>9.069212410501208</v>
      </c>
      <c r="H11" s="34" t="s">
        <v>254</v>
      </c>
      <c r="I11" s="35">
        <v>116704</v>
      </c>
      <c r="J11" s="175">
        <f>ROUND(M11/116.704,1)</f>
        <v>8079</v>
      </c>
      <c r="K11" s="178">
        <f>ROUND(M11/116.704,2)/12</f>
        <v>673.2483333333333</v>
      </c>
      <c r="L11" s="178">
        <f>ROUND(J11/365,1)</f>
        <v>22.1</v>
      </c>
      <c r="M11" s="35">
        <f>SUM(M13:M24)</f>
        <v>942849</v>
      </c>
      <c r="N11" s="35">
        <f>SUM(N13:N24)</f>
        <v>916744</v>
      </c>
      <c r="O11" s="35">
        <f>SUM(O13:O24)</f>
        <v>26105</v>
      </c>
    </row>
    <row r="12" spans="1:15" ht="12.75" customHeight="1">
      <c r="A12" s="2" t="s">
        <v>35</v>
      </c>
      <c r="B12" s="200">
        <v>14.021249750063774</v>
      </c>
      <c r="C12" s="200">
        <v>-1.077199281867152</v>
      </c>
      <c r="D12" s="200">
        <v>14.484435727261541</v>
      </c>
      <c r="E12" s="200">
        <v>61.6</v>
      </c>
      <c r="H12" s="30"/>
      <c r="I12" s="89"/>
      <c r="K12" s="36"/>
      <c r="L12" s="36"/>
      <c r="M12" s="37"/>
      <c r="N12" s="37"/>
      <c r="O12" s="37"/>
    </row>
    <row r="13" spans="1:15" ht="15.75" customHeight="1">
      <c r="A13" s="2" t="s">
        <v>36</v>
      </c>
      <c r="B13" s="200">
        <v>21.0599365059107</v>
      </c>
      <c r="C13" s="200">
        <v>14.163686928883592</v>
      </c>
      <c r="D13" s="200">
        <v>22.033427122470655</v>
      </c>
      <c r="E13" s="200">
        <v>-22.704081632653057</v>
      </c>
      <c r="H13" s="38" t="s">
        <v>122</v>
      </c>
      <c r="I13" s="179" t="s">
        <v>225</v>
      </c>
      <c r="J13" s="179" t="s">
        <v>225</v>
      </c>
      <c r="K13" s="176">
        <f>ROUND(M13/116.704,1)</f>
        <v>689</v>
      </c>
      <c r="L13" s="176">
        <f>ROUND(K13/31,1)</f>
        <v>22.2</v>
      </c>
      <c r="M13" s="39">
        <f>SUM(N13:O13)</f>
        <v>80414</v>
      </c>
      <c r="N13" s="39">
        <f>'TAB04-05'!B38</f>
        <v>78188</v>
      </c>
      <c r="O13" s="33">
        <v>2226</v>
      </c>
    </row>
    <row r="14" spans="1:15" ht="15.75" customHeight="1">
      <c r="A14" s="2" t="s">
        <v>37</v>
      </c>
      <c r="B14" s="200">
        <v>8.487414154970807</v>
      </c>
      <c r="C14" s="200">
        <v>10.056074766355152</v>
      </c>
      <c r="D14" s="200">
        <v>8.437357766950441</v>
      </c>
      <c r="E14" s="200">
        <v>-4.827586206896555</v>
      </c>
      <c r="H14" s="38" t="s">
        <v>123</v>
      </c>
      <c r="I14" s="179" t="s">
        <v>225</v>
      </c>
      <c r="J14" s="179" t="s">
        <v>225</v>
      </c>
      <c r="K14" s="176">
        <f>ROUND(M14/116.704,1)</f>
        <v>632.4</v>
      </c>
      <c r="L14" s="176">
        <f>ROUND(K14/28,1)</f>
        <v>22.6</v>
      </c>
      <c r="M14" s="39">
        <f aca="true" t="shared" si="0" ref="M14:M24">SUM(N14:O14)</f>
        <v>73801</v>
      </c>
      <c r="N14" s="39">
        <f>'TAB04-05'!B39</f>
        <v>71758</v>
      </c>
      <c r="O14" s="33">
        <v>2043</v>
      </c>
    </row>
    <row r="15" spans="1:15" ht="15.75" customHeight="1">
      <c r="A15" s="2" t="s">
        <v>38</v>
      </c>
      <c r="B15" s="200">
        <v>6.104990850230394</v>
      </c>
      <c r="C15" s="200">
        <v>8.14516129032259</v>
      </c>
      <c r="D15" s="200">
        <v>6.119978238715177</v>
      </c>
      <c r="E15" s="200">
        <v>-6.818181818181827</v>
      </c>
      <c r="H15" s="38" t="s">
        <v>139</v>
      </c>
      <c r="I15" s="179" t="s">
        <v>225</v>
      </c>
      <c r="J15" s="179" t="s">
        <v>225</v>
      </c>
      <c r="K15" s="176">
        <f>ROUND(M15/116.704,1)</f>
        <v>705.9</v>
      </c>
      <c r="L15" s="176">
        <f>ROUND(K15/31,1)</f>
        <v>22.8</v>
      </c>
      <c r="M15" s="39">
        <f t="shared" si="0"/>
        <v>82378</v>
      </c>
      <c r="N15" s="39">
        <f>'TAB04-05'!B40</f>
        <v>80097</v>
      </c>
      <c r="O15" s="33">
        <v>2281</v>
      </c>
    </row>
    <row r="16" spans="8:15" ht="15.75" customHeight="1">
      <c r="H16" s="38" t="s">
        <v>125</v>
      </c>
      <c r="I16" s="179" t="s">
        <v>225</v>
      </c>
      <c r="J16" s="179" t="s">
        <v>225</v>
      </c>
      <c r="K16" s="176">
        <f>ROUND(M16/116.704,1)</f>
        <v>687.8</v>
      </c>
      <c r="L16" s="176">
        <f>ROUND(K16/30,1)</f>
        <v>22.9</v>
      </c>
      <c r="M16" s="39">
        <f t="shared" si="0"/>
        <v>80266</v>
      </c>
      <c r="N16" s="39">
        <f>'TAB04-05'!B41</f>
        <v>78043</v>
      </c>
      <c r="O16" s="33">
        <v>2223</v>
      </c>
    </row>
    <row r="17" spans="2:15" ht="15.75" customHeight="1">
      <c r="B17" s="198" t="s">
        <v>166</v>
      </c>
      <c r="C17" s="198" t="s">
        <v>185</v>
      </c>
      <c r="D17" s="198" t="s">
        <v>28</v>
      </c>
      <c r="E17" s="198" t="s">
        <v>192</v>
      </c>
      <c r="H17" s="38" t="s">
        <v>126</v>
      </c>
      <c r="I17" s="179" t="s">
        <v>225</v>
      </c>
      <c r="J17" s="179" t="s">
        <v>225</v>
      </c>
      <c r="K17" s="176">
        <f>ROUND(M17/116.704,1)</f>
        <v>706.4</v>
      </c>
      <c r="L17" s="176">
        <f>ROUND(K17/31,1)</f>
        <v>22.8</v>
      </c>
      <c r="M17" s="39">
        <f t="shared" si="0"/>
        <v>82443</v>
      </c>
      <c r="N17" s="39">
        <f>'TAB04-05'!B42</f>
        <v>80160</v>
      </c>
      <c r="O17" s="33">
        <v>2283</v>
      </c>
    </row>
    <row r="18" spans="1:15" ht="15.75" customHeight="1">
      <c r="A18" s="2" t="s">
        <v>39</v>
      </c>
      <c r="B18" s="200">
        <v>6.332407797758364</v>
      </c>
      <c r="C18" s="200">
        <v>33.64161849710982</v>
      </c>
      <c r="D18" s="200">
        <v>5.411591104151299</v>
      </c>
      <c r="E18" s="200">
        <v>21.2</v>
      </c>
      <c r="H18" s="38" t="s">
        <v>127</v>
      </c>
      <c r="I18" s="179" t="s">
        <v>225</v>
      </c>
      <c r="J18" s="179" t="s">
        <v>225</v>
      </c>
      <c r="K18" s="176">
        <f aca="true" t="shared" si="1" ref="K18:K24">ROUND(M18/116.704,1)</f>
        <v>677.1</v>
      </c>
      <c r="L18" s="176">
        <f>ROUND(K18/30,1)</f>
        <v>22.6</v>
      </c>
      <c r="M18" s="39">
        <f t="shared" si="0"/>
        <v>79022</v>
      </c>
      <c r="N18" s="39">
        <f>'TAB04-05'!B43</f>
        <v>76834</v>
      </c>
      <c r="O18" s="33">
        <v>2188</v>
      </c>
    </row>
    <row r="19" spans="1:15" ht="15.75" customHeight="1">
      <c r="A19" s="2" t="s">
        <v>40</v>
      </c>
      <c r="B19" s="200">
        <v>4.281021078621421</v>
      </c>
      <c r="C19" s="200">
        <v>14.905906465436928</v>
      </c>
      <c r="D19" s="200">
        <v>3.879313398366378</v>
      </c>
      <c r="E19" s="200">
        <v>0.30674846625767316</v>
      </c>
      <c r="H19" s="38" t="s">
        <v>128</v>
      </c>
      <c r="I19" s="179" t="s">
        <v>225</v>
      </c>
      <c r="J19" s="179" t="s">
        <v>225</v>
      </c>
      <c r="K19" s="176">
        <f t="shared" si="1"/>
        <v>692.8</v>
      </c>
      <c r="L19" s="176">
        <f>ROUND(K19/31,1)</f>
        <v>22.3</v>
      </c>
      <c r="M19" s="39">
        <f>SUM(N19:O19)</f>
        <v>80853</v>
      </c>
      <c r="N19" s="39">
        <f>'TAB04-05'!B44</f>
        <v>78615</v>
      </c>
      <c r="O19" s="33">
        <v>2238</v>
      </c>
    </row>
    <row r="20" spans="1:15" ht="15.75" customHeight="1">
      <c r="A20" s="2" t="s">
        <v>41</v>
      </c>
      <c r="B20" s="200">
        <v>-0.16416825900907384</v>
      </c>
      <c r="C20" s="200">
        <v>-2.0224337185588013</v>
      </c>
      <c r="D20" s="200">
        <v>-0.06828918003702711</v>
      </c>
      <c r="E20" s="200">
        <v>4.5356371490280765</v>
      </c>
      <c r="H20" s="38" t="s">
        <v>129</v>
      </c>
      <c r="I20" s="179" t="s">
        <v>225</v>
      </c>
      <c r="J20" s="179" t="s">
        <v>225</v>
      </c>
      <c r="K20" s="176">
        <f t="shared" si="1"/>
        <v>679.9</v>
      </c>
      <c r="L20" s="176">
        <f>ROUND(K20/31,1)</f>
        <v>21.9</v>
      </c>
      <c r="M20" s="39">
        <f t="shared" si="0"/>
        <v>79347</v>
      </c>
      <c r="N20" s="39">
        <f>'TAB04-05'!B45</f>
        <v>77150</v>
      </c>
      <c r="O20" s="33">
        <v>2197</v>
      </c>
    </row>
    <row r="21" spans="1:15" ht="15.75" customHeight="1">
      <c r="A21" s="2" t="s">
        <v>42</v>
      </c>
      <c r="B21" s="200">
        <v>6.049383521004614</v>
      </c>
      <c r="C21" s="200">
        <v>2.605976372480896</v>
      </c>
      <c r="D21" s="200">
        <v>6.040574890453243</v>
      </c>
      <c r="E21" s="200">
        <v>54.25709515859768</v>
      </c>
      <c r="H21" s="38" t="s">
        <v>130</v>
      </c>
      <c r="I21" s="179" t="s">
        <v>225</v>
      </c>
      <c r="J21" s="179" t="s">
        <v>225</v>
      </c>
      <c r="K21" s="176">
        <f t="shared" si="1"/>
        <v>643</v>
      </c>
      <c r="L21" s="176">
        <f>ROUND(K21/30,1)</f>
        <v>21.4</v>
      </c>
      <c r="M21" s="39">
        <f t="shared" si="0"/>
        <v>75043</v>
      </c>
      <c r="N21" s="39">
        <f>'TAB04-05'!B46</f>
        <v>72966</v>
      </c>
      <c r="O21" s="33">
        <v>2077</v>
      </c>
    </row>
    <row r="22" spans="1:15" ht="15.75" customHeight="1">
      <c r="A22" s="2" t="s">
        <v>43</v>
      </c>
      <c r="B22" s="200">
        <v>1.8431092036242234</v>
      </c>
      <c r="C22" s="200">
        <v>-4.852521408182682</v>
      </c>
      <c r="D22" s="200">
        <v>2.2673579830026824</v>
      </c>
      <c r="E22" s="200">
        <v>-9.789702683103698</v>
      </c>
      <c r="H22" s="38" t="s">
        <v>131</v>
      </c>
      <c r="I22" s="179" t="s">
        <v>225</v>
      </c>
      <c r="J22" s="179" t="s">
        <v>225</v>
      </c>
      <c r="K22" s="176">
        <f t="shared" si="1"/>
        <v>656.2</v>
      </c>
      <c r="L22" s="176">
        <f>ROUND(K22/31,1)</f>
        <v>21.2</v>
      </c>
      <c r="M22" s="39">
        <f t="shared" si="0"/>
        <v>76581</v>
      </c>
      <c r="N22" s="39">
        <f>'TAB04-05'!B47</f>
        <v>74460</v>
      </c>
      <c r="O22" s="33">
        <v>2121</v>
      </c>
    </row>
    <row r="23" spans="1:15" ht="15.75" customHeight="1">
      <c r="A23" s="2" t="s">
        <v>44</v>
      </c>
      <c r="B23" s="200">
        <v>-3.31622686488096</v>
      </c>
      <c r="C23" s="200">
        <v>-6.334675942878064</v>
      </c>
      <c r="D23" s="200">
        <v>-3.1889586295384476</v>
      </c>
      <c r="E23" s="200">
        <v>-4.734299516908209</v>
      </c>
      <c r="H23" s="38" t="s">
        <v>132</v>
      </c>
      <c r="I23" s="179" t="s">
        <v>225</v>
      </c>
      <c r="J23" s="179" t="s">
        <v>225</v>
      </c>
      <c r="K23" s="176">
        <f t="shared" si="1"/>
        <v>634.5</v>
      </c>
      <c r="L23" s="176">
        <f>ROUND(K23/30,1)</f>
        <v>21.2</v>
      </c>
      <c r="M23" s="39">
        <f t="shared" si="0"/>
        <v>74046</v>
      </c>
      <c r="N23" s="39">
        <f>'TAB04-05'!B48</f>
        <v>71996</v>
      </c>
      <c r="O23" s="33">
        <v>2050</v>
      </c>
    </row>
    <row r="24" spans="1:15" ht="15.75" customHeight="1">
      <c r="A24" s="27"/>
      <c r="B24" s="27"/>
      <c r="C24" s="27"/>
      <c r="D24" s="27"/>
      <c r="E24" s="27"/>
      <c r="F24" s="27"/>
      <c r="G24" s="27"/>
      <c r="H24" s="38" t="s">
        <v>133</v>
      </c>
      <c r="I24" s="179" t="s">
        <v>225</v>
      </c>
      <c r="J24" s="179" t="s">
        <v>225</v>
      </c>
      <c r="K24" s="176">
        <f t="shared" si="1"/>
        <v>674</v>
      </c>
      <c r="L24" s="176">
        <f>ROUND(K24/31,1)</f>
        <v>21.7</v>
      </c>
      <c r="M24" s="39">
        <f t="shared" si="0"/>
        <v>78655</v>
      </c>
      <c r="N24" s="39">
        <f>'TAB04-05'!B49</f>
        <v>76477</v>
      </c>
      <c r="O24" s="33">
        <v>2178</v>
      </c>
    </row>
    <row r="25" spans="1:15" ht="12.75">
      <c r="A25" s="14" t="s">
        <v>288</v>
      </c>
      <c r="B25" s="198" t="s">
        <v>166</v>
      </c>
      <c r="C25" s="198" t="s">
        <v>195</v>
      </c>
      <c r="D25" s="2" t="s">
        <v>196</v>
      </c>
      <c r="H25" s="40"/>
      <c r="I25" s="40"/>
      <c r="J25" s="32"/>
      <c r="K25" s="32"/>
      <c r="L25" s="32"/>
      <c r="M25" s="33"/>
      <c r="N25" s="33"/>
      <c r="O25" s="33"/>
    </row>
    <row r="26" spans="1:15" ht="12.75">
      <c r="A26" s="2" t="s">
        <v>33</v>
      </c>
      <c r="B26" s="200">
        <v>0.7071188449104113</v>
      </c>
      <c r="C26" s="200">
        <v>-2.776678864602914</v>
      </c>
      <c r="D26" s="200">
        <v>4.495227853206089</v>
      </c>
      <c r="H26" s="40"/>
      <c r="I26" s="40"/>
      <c r="J26" s="32"/>
      <c r="K26" s="32"/>
      <c r="L26" s="32"/>
      <c r="M26" s="33"/>
      <c r="N26" s="33"/>
      <c r="O26" s="33"/>
    </row>
    <row r="27" spans="1:9" ht="12.75">
      <c r="A27" s="2" t="s">
        <v>34</v>
      </c>
      <c r="B27" s="200">
        <v>1.479239733001478</v>
      </c>
      <c r="C27" s="200">
        <v>-2.3724503597900792</v>
      </c>
      <c r="D27" s="200">
        <v>5.698453150002962</v>
      </c>
      <c r="H27" s="1"/>
      <c r="I27" s="1"/>
    </row>
    <row r="28" spans="1:4" ht="12.75">
      <c r="A28" s="2" t="s">
        <v>35</v>
      </c>
      <c r="B28" s="200">
        <v>1.4515332294714511</v>
      </c>
      <c r="C28" s="200">
        <v>-2.5726880736154953</v>
      </c>
      <c r="D28" s="200">
        <v>5.913777445376354</v>
      </c>
    </row>
    <row r="29" spans="1:4" ht="12.75">
      <c r="A29" s="2" t="s">
        <v>36</v>
      </c>
      <c r="B29" s="200">
        <v>0.30718215001799365</v>
      </c>
      <c r="C29" s="200">
        <v>-5.835601262011991</v>
      </c>
      <c r="D29" s="200">
        <v>7.336769285891464</v>
      </c>
    </row>
    <row r="30" spans="1:4" ht="12.75">
      <c r="A30" s="2" t="s">
        <v>37</v>
      </c>
      <c r="B30" s="200">
        <v>-1.4725042405172246</v>
      </c>
      <c r="C30" s="200">
        <v>-8.013174866408704</v>
      </c>
      <c r="D30" s="200">
        <v>6.009013520280433</v>
      </c>
    </row>
    <row r="31" spans="1:4" ht="12.75">
      <c r="A31" s="2" t="s">
        <v>38</v>
      </c>
      <c r="B31" s="200">
        <v>-1.648703310207111</v>
      </c>
      <c r="C31" s="200">
        <v>-8.101423872067613</v>
      </c>
      <c r="D31" s="200">
        <v>5.718985606579835</v>
      </c>
    </row>
    <row r="33" spans="2:4" ht="12.75">
      <c r="B33" s="198" t="s">
        <v>166</v>
      </c>
      <c r="C33" s="198" t="s">
        <v>195</v>
      </c>
      <c r="D33" s="2" t="s">
        <v>196</v>
      </c>
    </row>
    <row r="34" spans="1:4" ht="12.75">
      <c r="A34" s="2" t="s">
        <v>39</v>
      </c>
      <c r="B34" s="200">
        <v>-0.4923801326515189</v>
      </c>
      <c r="C34" s="200">
        <v>-7.055614846436626</v>
      </c>
      <c r="D34" s="200">
        <v>7.019734520481009</v>
      </c>
    </row>
    <row r="35" spans="1:15" ht="12.75">
      <c r="A35" s="2" t="s">
        <v>40</v>
      </c>
      <c r="B35" s="200">
        <v>-1.0097899585562686</v>
      </c>
      <c r="C35" s="200">
        <v>-8.254349130173964</v>
      </c>
      <c r="D35" s="200">
        <v>7.319158324370534</v>
      </c>
      <c r="H35" s="33"/>
      <c r="I35" s="33"/>
      <c r="J35" s="41"/>
      <c r="K35" s="41"/>
      <c r="L35" s="41"/>
      <c r="M35" s="41"/>
      <c r="N35" s="41"/>
      <c r="O35" s="41"/>
    </row>
    <row r="36" spans="1:15" ht="12.75">
      <c r="A36" s="2" t="s">
        <v>41</v>
      </c>
      <c r="B36" s="200">
        <v>-0.3101389477135825</v>
      </c>
      <c r="C36" s="200">
        <v>-7.091612903225808</v>
      </c>
      <c r="D36" s="200">
        <v>7.319339198095392</v>
      </c>
      <c r="H36" s="41"/>
      <c r="I36" s="41"/>
      <c r="J36" s="41"/>
      <c r="K36" s="41"/>
      <c r="L36" s="41"/>
      <c r="M36" s="41"/>
      <c r="N36" s="41"/>
      <c r="O36" s="41"/>
    </row>
    <row r="37" spans="1:4" ht="12.75">
      <c r="A37" s="2" t="s">
        <v>42</v>
      </c>
      <c r="B37" s="200">
        <v>0.02014910336490061</v>
      </c>
      <c r="C37" s="200">
        <v>-5.625864630834656</v>
      </c>
      <c r="D37" s="200">
        <v>6.243822541018318</v>
      </c>
    </row>
    <row r="38" spans="1:15" ht="12.75">
      <c r="A38" s="2" t="s">
        <v>43</v>
      </c>
      <c r="B38" s="200">
        <v>0.46888082612335324</v>
      </c>
      <c r="C38" s="200">
        <v>-4.598038953752436</v>
      </c>
      <c r="D38" s="200">
        <v>6.009172971867599</v>
      </c>
      <c r="H38" s="41"/>
      <c r="I38" s="41"/>
      <c r="J38" s="41"/>
      <c r="K38" s="41"/>
      <c r="L38" s="41"/>
      <c r="M38" s="41"/>
      <c r="N38" s="41"/>
      <c r="O38" s="41"/>
    </row>
    <row r="39" spans="1:15" ht="12.75">
      <c r="A39" s="2" t="s">
        <v>44</v>
      </c>
      <c r="B39" s="200">
        <v>0.7562283440707205</v>
      </c>
      <c r="C39" s="200">
        <v>-4.559186345098425</v>
      </c>
      <c r="D39" s="200">
        <v>6.59185760482022</v>
      </c>
      <c r="H39" s="41"/>
      <c r="I39" s="41"/>
      <c r="J39" s="41"/>
      <c r="K39" s="41"/>
      <c r="L39" s="41"/>
      <c r="M39" s="41"/>
      <c r="N39" s="41"/>
      <c r="O39" s="41"/>
    </row>
    <row r="40" spans="1:15" ht="12.75">
      <c r="A40" s="27"/>
      <c r="B40" s="27"/>
      <c r="C40" s="27"/>
      <c r="D40" s="27"/>
      <c r="E40" s="27"/>
      <c r="F40" s="27"/>
      <c r="G40" s="27"/>
      <c r="H40" s="41"/>
      <c r="I40" s="41"/>
      <c r="J40" s="41"/>
      <c r="K40" s="41"/>
      <c r="L40" s="41"/>
      <c r="M40" s="41"/>
      <c r="N40" s="41"/>
      <c r="O40" s="41"/>
    </row>
    <row r="41" spans="1:15" ht="12.75">
      <c r="A41" s="14" t="s">
        <v>289</v>
      </c>
      <c r="B41" s="198" t="s">
        <v>229</v>
      </c>
      <c r="C41" s="198" t="s">
        <v>70</v>
      </c>
      <c r="H41" s="41"/>
      <c r="I41" s="41"/>
      <c r="J41" s="41"/>
      <c r="K41" s="41"/>
      <c r="L41" s="41"/>
      <c r="M41" s="41"/>
      <c r="N41" s="41"/>
      <c r="O41" s="41"/>
    </row>
    <row r="42" spans="1:15" ht="12.75">
      <c r="A42" s="2" t="s">
        <v>33</v>
      </c>
      <c r="B42" s="200">
        <v>-3.441771708586913</v>
      </c>
      <c r="C42" s="200">
        <v>0.40485829959516195</v>
      </c>
      <c r="H42" s="41"/>
      <c r="I42" s="41"/>
      <c r="J42" s="41"/>
      <c r="K42" s="41"/>
      <c r="L42" s="41"/>
      <c r="M42" s="41"/>
      <c r="N42" s="41"/>
      <c r="O42" s="41"/>
    </row>
    <row r="43" spans="1:15" ht="12.75">
      <c r="A43" s="2" t="s">
        <v>34</v>
      </c>
      <c r="B43" s="200">
        <v>-8.050313387278024</v>
      </c>
      <c r="C43" s="200">
        <v>-2.192982456140342</v>
      </c>
      <c r="H43" s="42"/>
      <c r="I43" s="42"/>
      <c r="J43" s="41"/>
      <c r="K43" s="41"/>
      <c r="L43" s="41"/>
      <c r="M43" s="41"/>
      <c r="N43" s="41"/>
      <c r="O43" s="41"/>
    </row>
    <row r="44" spans="1:15" ht="12.75">
      <c r="A44" s="2" t="s">
        <v>35</v>
      </c>
      <c r="B44" s="200">
        <v>2.4847542720637392</v>
      </c>
      <c r="C44" s="200">
        <v>2.702702702702723</v>
      </c>
      <c r="H44" s="41"/>
      <c r="I44" s="41"/>
      <c r="J44" s="41"/>
      <c r="K44" s="41"/>
      <c r="L44" s="41"/>
      <c r="M44" s="41"/>
      <c r="N44" s="41"/>
      <c r="O44" s="41"/>
    </row>
    <row r="45" spans="1:15" ht="12.75">
      <c r="A45" s="2" t="s">
        <v>36</v>
      </c>
      <c r="B45" s="200">
        <v>3.159041623940368</v>
      </c>
      <c r="C45" s="200">
        <v>-1.1538461538461604</v>
      </c>
      <c r="H45" s="41"/>
      <c r="I45" s="41"/>
      <c r="J45" s="41"/>
      <c r="K45" s="41"/>
      <c r="L45" s="41"/>
      <c r="M45" s="41"/>
      <c r="N45" s="41"/>
      <c r="O45" s="41"/>
    </row>
    <row r="46" spans="1:15" ht="12.75">
      <c r="A46" s="2" t="s">
        <v>37</v>
      </c>
      <c r="B46" s="200">
        <v>5.382742398084275</v>
      </c>
      <c r="C46" s="200">
        <v>1.5151515151515156</v>
      </c>
      <c r="H46" s="41"/>
      <c r="I46" s="41"/>
      <c r="J46" s="41"/>
      <c r="K46" s="41"/>
      <c r="L46" s="41"/>
      <c r="M46" s="41"/>
      <c r="N46" s="41"/>
      <c r="O46" s="41"/>
    </row>
    <row r="47" spans="1:15" ht="12.75">
      <c r="A47" s="2" t="s">
        <v>38</v>
      </c>
      <c r="B47" s="200">
        <v>5.387465385867003</v>
      </c>
      <c r="C47" s="200">
        <v>7.8838174273858925</v>
      </c>
      <c r="H47" s="41"/>
      <c r="I47" s="41"/>
      <c r="J47" s="41"/>
      <c r="K47" s="41"/>
      <c r="L47" s="41"/>
      <c r="M47" s="41"/>
      <c r="N47" s="41"/>
      <c r="O47" s="41"/>
    </row>
    <row r="48" spans="8:15" ht="12.75">
      <c r="H48" s="41"/>
      <c r="I48" s="41"/>
      <c r="J48" s="41"/>
      <c r="K48" s="41"/>
      <c r="L48" s="41"/>
      <c r="M48" s="41"/>
      <c r="N48" s="41"/>
      <c r="O48" s="41"/>
    </row>
    <row r="49" spans="2:15" ht="12.75">
      <c r="B49" s="198" t="s">
        <v>229</v>
      </c>
      <c r="C49" s="198" t="s">
        <v>70</v>
      </c>
      <c r="H49" s="41"/>
      <c r="I49" s="41"/>
      <c r="J49" s="41"/>
      <c r="K49" s="41"/>
      <c r="L49" s="41"/>
      <c r="M49" s="41"/>
      <c r="N49" s="41"/>
      <c r="O49" s="41"/>
    </row>
    <row r="50" spans="1:3" ht="12.75">
      <c r="A50" s="2" t="s">
        <v>39</v>
      </c>
      <c r="B50" s="200">
        <v>-1.8107720641148006</v>
      </c>
      <c r="C50" s="200">
        <v>0</v>
      </c>
    </row>
    <row r="51" spans="1:3" ht="12.75">
      <c r="A51" s="2" t="s">
        <v>40</v>
      </c>
      <c r="B51" s="200">
        <v>-1.1616411838917884</v>
      </c>
      <c r="C51" s="200">
        <v>-2.2988505747126453</v>
      </c>
    </row>
    <row r="52" spans="1:3" ht="12.75">
      <c r="A52" s="2" t="s">
        <v>41</v>
      </c>
      <c r="B52" s="200">
        <v>3.1047149852390987</v>
      </c>
      <c r="C52" s="200">
        <v>-0.39525691699606114</v>
      </c>
    </row>
    <row r="53" spans="1:3" ht="12.75">
      <c r="A53" s="2" t="s">
        <v>42</v>
      </c>
      <c r="B53" s="200">
        <v>3.6429494547253825</v>
      </c>
      <c r="C53" s="200">
        <v>0.7874015748031695</v>
      </c>
    </row>
    <row r="54" spans="1:3" ht="12.75">
      <c r="A54" s="2" t="s">
        <v>43</v>
      </c>
      <c r="B54" s="200">
        <v>-5.073360285737451</v>
      </c>
      <c r="C54" s="200">
        <v>-3.5856573705179358</v>
      </c>
    </row>
    <row r="55" spans="1:3" ht="12.75">
      <c r="A55" s="2" t="s">
        <v>44</v>
      </c>
      <c r="B55" s="200">
        <v>2.5943683597260616</v>
      </c>
      <c r="C55" s="200">
        <v>1.968503937007867</v>
      </c>
    </row>
  </sheetData>
  <mergeCells count="5">
    <mergeCell ref="A1:G1"/>
    <mergeCell ref="H2:O2"/>
    <mergeCell ref="H5:H8"/>
    <mergeCell ref="H3:O3"/>
    <mergeCell ref="I5:I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5" width="11.421875" style="2" customWidth="1"/>
    <col min="6" max="6" width="22.57421875" style="2" customWidth="1"/>
    <col min="7" max="7" width="7.8515625" style="2" customWidth="1"/>
    <col min="8" max="8" width="9.7109375" style="2" customWidth="1"/>
    <col min="9" max="16384" width="11.421875" style="2" customWidth="1"/>
  </cols>
  <sheetData>
    <row r="1" ht="12.75" customHeight="1">
      <c r="A1" s="1"/>
    </row>
    <row r="2" ht="12.75" customHeight="1">
      <c r="A2" s="3"/>
    </row>
    <row r="3" ht="12.75" customHeight="1">
      <c r="A3" s="4"/>
    </row>
    <row r="4" spans="1:8" ht="12.75" customHeight="1">
      <c r="A4" s="5"/>
      <c r="B4" s="6"/>
      <c r="C4" s="6"/>
      <c r="D4" s="6"/>
      <c r="E4" s="6"/>
      <c r="F4" s="6"/>
      <c r="G4" s="6"/>
      <c r="H4" s="6"/>
    </row>
    <row r="5" ht="12.75">
      <c r="A5" s="7" t="s">
        <v>0</v>
      </c>
    </row>
    <row r="10" spans="1:7" ht="12.75">
      <c r="A10" s="1"/>
      <c r="B10" s="1"/>
      <c r="C10" s="1"/>
      <c r="D10" s="1"/>
      <c r="E10" s="1"/>
      <c r="F10" s="1"/>
      <c r="G10" s="8" t="s">
        <v>1</v>
      </c>
    </row>
    <row r="11" spans="1:7" ht="12.75">
      <c r="A11" s="1"/>
      <c r="B11" s="1"/>
      <c r="C11" s="1"/>
      <c r="D11" s="1"/>
      <c r="E11" s="1"/>
      <c r="F11" s="1"/>
      <c r="G11" s="1"/>
    </row>
    <row r="12" spans="1:7" ht="12.75">
      <c r="A12" s="11" t="s">
        <v>2</v>
      </c>
      <c r="B12" s="1"/>
      <c r="C12" s="1"/>
      <c r="D12" s="1"/>
      <c r="E12" s="1"/>
      <c r="F12" s="1"/>
      <c r="G12" s="9">
        <v>3</v>
      </c>
    </row>
    <row r="13" spans="1:7" ht="12.75">
      <c r="A13" s="1"/>
      <c r="B13" s="1"/>
      <c r="C13" s="1"/>
      <c r="D13" s="1"/>
      <c r="E13" s="1"/>
      <c r="F13" s="1"/>
      <c r="G13" s="10"/>
    </row>
    <row r="14" spans="1:7" ht="12.75">
      <c r="A14" s="1"/>
      <c r="B14" s="1"/>
      <c r="C14" s="1"/>
      <c r="D14" s="1"/>
      <c r="E14" s="1"/>
      <c r="F14" s="1"/>
      <c r="G14" s="10"/>
    </row>
    <row r="15" spans="1:7" ht="12.75">
      <c r="A15" s="1"/>
      <c r="B15" s="1"/>
      <c r="C15" s="1"/>
      <c r="D15" s="1"/>
      <c r="E15" s="1"/>
      <c r="F15" s="1"/>
      <c r="G15" s="10"/>
    </row>
    <row r="16" spans="1:7" ht="12.75">
      <c r="A16" s="11" t="s">
        <v>3</v>
      </c>
      <c r="B16" s="1"/>
      <c r="C16" s="1"/>
      <c r="D16" s="1"/>
      <c r="E16" s="1"/>
      <c r="F16" s="1"/>
      <c r="G16" s="10"/>
    </row>
    <row r="17" spans="1:7" ht="12.75">
      <c r="A17" s="11"/>
      <c r="B17" s="1"/>
      <c r="C17" s="1"/>
      <c r="D17" s="1"/>
      <c r="E17" s="1"/>
      <c r="F17" s="1"/>
      <c r="G17" s="10"/>
    </row>
    <row r="18" spans="1:7" ht="12.75">
      <c r="A18" s="1" t="s">
        <v>246</v>
      </c>
      <c r="B18" s="1"/>
      <c r="C18" s="1"/>
      <c r="D18" s="1"/>
      <c r="E18" s="1"/>
      <c r="F18" s="1"/>
      <c r="G18" s="9">
        <v>5</v>
      </c>
    </row>
    <row r="19" spans="1:7" ht="12.75">
      <c r="A19" s="11"/>
      <c r="B19" s="1"/>
      <c r="C19" s="1"/>
      <c r="D19" s="1"/>
      <c r="E19" s="1"/>
      <c r="F19" s="1"/>
      <c r="G19" s="9"/>
    </row>
    <row r="20" spans="1:7" ht="12.75">
      <c r="A20" s="1" t="s">
        <v>249</v>
      </c>
      <c r="B20" s="1"/>
      <c r="C20" s="1"/>
      <c r="D20" s="1"/>
      <c r="E20" s="1"/>
      <c r="F20" s="1"/>
      <c r="G20" s="9">
        <v>8</v>
      </c>
    </row>
    <row r="21" spans="1:7" ht="12.75">
      <c r="A21" s="1"/>
      <c r="B21" s="1"/>
      <c r="C21" s="1"/>
      <c r="D21" s="1"/>
      <c r="E21" s="1"/>
      <c r="F21" s="1"/>
      <c r="G21" s="9"/>
    </row>
    <row r="22" spans="1:7" ht="12.75">
      <c r="A22" s="1" t="s">
        <v>270</v>
      </c>
      <c r="B22" s="1"/>
      <c r="C22" s="1"/>
      <c r="D22" s="1"/>
      <c r="E22" s="1"/>
      <c r="F22" s="1"/>
      <c r="G22" s="9">
        <v>12</v>
      </c>
    </row>
    <row r="23" spans="1:7" ht="12.75">
      <c r="A23" s="1"/>
      <c r="B23" s="1"/>
      <c r="C23" s="1"/>
      <c r="D23" s="1"/>
      <c r="E23" s="1"/>
      <c r="F23" s="1"/>
      <c r="G23" s="9"/>
    </row>
    <row r="24" spans="1:7" ht="12.75">
      <c r="A24" s="1" t="s">
        <v>255</v>
      </c>
      <c r="B24" s="1"/>
      <c r="C24" s="1"/>
      <c r="D24" s="1"/>
      <c r="E24" s="1"/>
      <c r="F24" s="1"/>
      <c r="G24" s="9">
        <v>16</v>
      </c>
    </row>
    <row r="26" spans="1:7" ht="12.75">
      <c r="A26" s="1"/>
      <c r="B26" s="1"/>
      <c r="C26" s="1"/>
      <c r="D26" s="1"/>
      <c r="E26" s="1"/>
      <c r="F26" s="1"/>
      <c r="G26" s="9"/>
    </row>
    <row r="27" spans="1:7" ht="12.75">
      <c r="A27" s="1"/>
      <c r="B27" s="1"/>
      <c r="C27" s="1"/>
      <c r="D27" s="1"/>
      <c r="E27" s="1"/>
      <c r="F27" s="1"/>
      <c r="G27" s="9"/>
    </row>
    <row r="28" spans="1:7" ht="12.75">
      <c r="A28" s="11" t="s">
        <v>4</v>
      </c>
      <c r="B28" s="1"/>
      <c r="C28" s="1"/>
      <c r="D28" s="1"/>
      <c r="E28" s="1"/>
      <c r="F28" s="1"/>
      <c r="G28" s="9"/>
    </row>
    <row r="29" spans="1:7" ht="12.75">
      <c r="A29" s="11"/>
      <c r="B29" s="1"/>
      <c r="C29" s="1"/>
      <c r="D29" s="1"/>
      <c r="E29" s="1"/>
      <c r="F29" s="1"/>
      <c r="G29" s="9"/>
    </row>
    <row r="30" spans="1:7" ht="12.75">
      <c r="A30" s="1" t="s">
        <v>238</v>
      </c>
      <c r="B30" s="1"/>
      <c r="C30" s="1"/>
      <c r="D30" s="1"/>
      <c r="E30" s="1"/>
      <c r="F30" s="1"/>
      <c r="G30" s="9">
        <v>6</v>
      </c>
    </row>
    <row r="31" spans="1:7" ht="12.75">
      <c r="A31" s="11"/>
      <c r="B31" s="1"/>
      <c r="C31" s="1"/>
      <c r="D31" s="1"/>
      <c r="E31" s="1"/>
      <c r="F31" s="1"/>
      <c r="G31" s="9"/>
    </row>
    <row r="32" spans="1:7" ht="12.75">
      <c r="A32" s="1" t="s">
        <v>239</v>
      </c>
      <c r="B32" s="1"/>
      <c r="C32" s="1"/>
      <c r="D32" s="1"/>
      <c r="E32" s="1"/>
      <c r="F32" s="1"/>
      <c r="G32" s="9">
        <v>7</v>
      </c>
    </row>
    <row r="33" spans="1:7" ht="12.75">
      <c r="A33" s="1"/>
      <c r="B33" s="1"/>
      <c r="C33" s="1"/>
      <c r="D33" s="1"/>
      <c r="E33" s="1"/>
      <c r="F33" s="1"/>
      <c r="G33" s="9"/>
    </row>
    <row r="34" spans="1:7" ht="12.75">
      <c r="A34" s="1" t="s">
        <v>240</v>
      </c>
      <c r="B34" s="1"/>
      <c r="C34" s="1"/>
      <c r="D34" s="1"/>
      <c r="E34" s="1"/>
      <c r="F34" s="1"/>
      <c r="G34" s="9">
        <v>9</v>
      </c>
    </row>
    <row r="35" spans="1:7" ht="12.75">
      <c r="A35" s="1"/>
      <c r="B35" s="1"/>
      <c r="C35" s="1"/>
      <c r="D35" s="1"/>
      <c r="E35" s="1"/>
      <c r="F35" s="1"/>
      <c r="G35" s="9"/>
    </row>
    <row r="36" spans="1:7" ht="12.75">
      <c r="A36" s="1" t="s">
        <v>232</v>
      </c>
      <c r="B36" s="1"/>
      <c r="C36" s="1"/>
      <c r="D36" s="1"/>
      <c r="E36" s="1"/>
      <c r="F36" s="1"/>
      <c r="G36" s="9">
        <v>9</v>
      </c>
    </row>
    <row r="37" spans="1:7" ht="12.75">
      <c r="A37" s="1"/>
      <c r="B37" s="1"/>
      <c r="C37" s="1"/>
      <c r="D37" s="1"/>
      <c r="E37" s="1"/>
      <c r="F37" s="1"/>
      <c r="G37" s="9"/>
    </row>
    <row r="38" spans="1:7" ht="12.75">
      <c r="A38" s="1" t="s">
        <v>233</v>
      </c>
      <c r="B38" s="1"/>
      <c r="C38" s="1"/>
      <c r="D38" s="1"/>
      <c r="E38" s="1"/>
      <c r="F38" s="12"/>
      <c r="G38" s="9">
        <v>10</v>
      </c>
    </row>
    <row r="39" spans="1:7" ht="12.75">
      <c r="A39" s="1"/>
      <c r="B39" s="1"/>
      <c r="C39" s="1"/>
      <c r="D39" s="1"/>
      <c r="E39" s="1"/>
      <c r="F39" s="1"/>
      <c r="G39" s="9"/>
    </row>
    <row r="40" spans="1:7" ht="12.75">
      <c r="A40" s="1" t="s">
        <v>234</v>
      </c>
      <c r="B40" s="1"/>
      <c r="C40" s="1"/>
      <c r="D40" s="1"/>
      <c r="E40" s="1"/>
      <c r="F40" s="1"/>
      <c r="G40" s="9">
        <v>11</v>
      </c>
    </row>
    <row r="41" spans="1:7" ht="12.75">
      <c r="A41" s="1"/>
      <c r="B41" s="1"/>
      <c r="C41" s="1"/>
      <c r="D41" s="1"/>
      <c r="E41" s="1"/>
      <c r="F41" s="1"/>
      <c r="G41" s="9"/>
    </row>
    <row r="42" spans="1:7" ht="12.75">
      <c r="A42" s="1" t="s">
        <v>241</v>
      </c>
      <c r="B42" s="1"/>
      <c r="C42" s="1"/>
      <c r="D42" s="1"/>
      <c r="E42" s="1"/>
      <c r="F42" s="1"/>
      <c r="G42" s="9">
        <v>13</v>
      </c>
    </row>
    <row r="43" spans="1:7" ht="12.75">
      <c r="A43" s="1"/>
      <c r="B43" s="1"/>
      <c r="C43" s="1"/>
      <c r="D43" s="1"/>
      <c r="E43" s="1"/>
      <c r="F43" s="1"/>
      <c r="G43" s="9"/>
    </row>
    <row r="44" spans="1:7" ht="12.75">
      <c r="A44" s="13" t="s">
        <v>242</v>
      </c>
      <c r="B44" s="1"/>
      <c r="C44" s="1"/>
      <c r="D44" s="1"/>
      <c r="E44" s="1"/>
      <c r="F44" s="1"/>
      <c r="G44" s="9">
        <v>13</v>
      </c>
    </row>
    <row r="45" spans="1:7" ht="12.75">
      <c r="A45" s="1"/>
      <c r="B45" s="1"/>
      <c r="C45" s="1"/>
      <c r="D45" s="1"/>
      <c r="E45" s="1"/>
      <c r="F45" s="1"/>
      <c r="G45" s="9"/>
    </row>
    <row r="46" spans="1:6" ht="12.75">
      <c r="A46" s="1" t="s">
        <v>307</v>
      </c>
      <c r="B46" s="1"/>
      <c r="C46" s="1"/>
      <c r="D46" s="1"/>
      <c r="E46" s="1"/>
      <c r="F46" s="1"/>
    </row>
    <row r="47" spans="1:7" ht="12.75">
      <c r="A47" s="1" t="s">
        <v>308</v>
      </c>
      <c r="B47" s="1"/>
      <c r="C47" s="1"/>
      <c r="D47" s="1"/>
      <c r="E47" s="1"/>
      <c r="F47" s="1"/>
      <c r="G47" s="9">
        <v>14</v>
      </c>
    </row>
    <row r="48" spans="1:7" ht="12.75">
      <c r="A48" s="1"/>
      <c r="B48" s="1"/>
      <c r="C48" s="1"/>
      <c r="D48" s="1"/>
      <c r="E48" s="1"/>
      <c r="F48" s="1"/>
      <c r="G48" s="9"/>
    </row>
    <row r="49" spans="1:7" ht="12.75">
      <c r="A49" s="1" t="s">
        <v>243</v>
      </c>
      <c r="B49" s="1"/>
      <c r="C49" s="1"/>
      <c r="D49" s="1"/>
      <c r="E49" s="1"/>
      <c r="F49" s="1"/>
      <c r="G49" s="9">
        <v>17</v>
      </c>
    </row>
    <row r="50" spans="1:7" ht="12.75">
      <c r="A50" s="1"/>
      <c r="B50" s="1"/>
      <c r="C50" s="1"/>
      <c r="D50" s="1"/>
      <c r="E50" s="1"/>
      <c r="F50" s="1"/>
      <c r="G50" s="9"/>
    </row>
    <row r="51" spans="1:7" ht="12.75">
      <c r="A51" s="1" t="s">
        <v>244</v>
      </c>
      <c r="B51" s="1"/>
      <c r="C51" s="1"/>
      <c r="D51" s="1"/>
      <c r="E51" s="1"/>
      <c r="F51" s="1"/>
      <c r="G51" s="9">
        <v>17</v>
      </c>
    </row>
    <row r="52" spans="1:7" ht="12.75">
      <c r="A52" s="1"/>
      <c r="B52" s="1"/>
      <c r="C52" s="1"/>
      <c r="D52" s="1"/>
      <c r="E52" s="1"/>
      <c r="F52" s="1"/>
      <c r="G52" s="12"/>
    </row>
    <row r="53" spans="1:7" ht="12.75">
      <c r="A53" s="1" t="s">
        <v>245</v>
      </c>
      <c r="B53" s="1"/>
      <c r="C53" s="1"/>
      <c r="D53" s="1"/>
      <c r="E53" s="1"/>
      <c r="F53" s="1"/>
      <c r="G53" s="9">
        <v>18</v>
      </c>
    </row>
    <row r="54" spans="1:7" ht="12.75">
      <c r="A54" s="1"/>
      <c r="B54" s="1"/>
      <c r="C54" s="1"/>
      <c r="D54" s="1"/>
      <c r="E54" s="1"/>
      <c r="F54" s="1"/>
      <c r="G54" s="9"/>
    </row>
    <row r="56" spans="1:6" ht="12.75">
      <c r="A56" s="1"/>
      <c r="B56" s="1"/>
      <c r="C56" s="1"/>
      <c r="D56" s="1"/>
      <c r="E56" s="1"/>
      <c r="F56" s="1"/>
    </row>
    <row r="59" spans="1:7" ht="12.75">
      <c r="A59" s="1"/>
      <c r="B59" s="1"/>
      <c r="C59" s="1"/>
      <c r="D59" s="1"/>
      <c r="E59" s="1"/>
      <c r="F59" s="1"/>
      <c r="G59" s="9"/>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6384" width="11.421875" style="2" customWidth="1"/>
  </cols>
  <sheetData>
    <row r="1" ht="12.75" customHeight="1">
      <c r="A1" s="1"/>
    </row>
    <row r="2" spans="1:8" ht="12.75" customHeight="1">
      <c r="A2" s="226"/>
      <c r="B2" s="226"/>
      <c r="C2" s="226"/>
      <c r="D2" s="226"/>
      <c r="E2" s="226"/>
      <c r="F2" s="226"/>
      <c r="G2" s="226"/>
      <c r="H2" s="226"/>
    </row>
    <row r="3" ht="12.75" customHeight="1">
      <c r="A3" s="4"/>
    </row>
    <row r="4" spans="1:8" ht="12.75" customHeight="1">
      <c r="A4" s="5"/>
      <c r="B4" s="6"/>
      <c r="C4" s="6"/>
      <c r="D4" s="6"/>
      <c r="E4" s="6"/>
      <c r="F4" s="6"/>
      <c r="G4" s="6"/>
      <c r="H4" s="6"/>
    </row>
    <row r="5" ht="12.75" customHeight="1">
      <c r="A5" s="1"/>
    </row>
    <row r="6" spans="1:7" ht="12.75">
      <c r="A6" s="1"/>
      <c r="B6" s="1"/>
      <c r="C6" s="1"/>
      <c r="D6" s="1"/>
      <c r="E6" s="1"/>
      <c r="F6" s="1"/>
      <c r="G6" s="1"/>
    </row>
    <row r="7" spans="1:7" ht="12.75">
      <c r="A7" s="1"/>
      <c r="B7" s="1"/>
      <c r="C7" s="1"/>
      <c r="D7" s="1"/>
      <c r="E7" s="1"/>
      <c r="F7" s="1"/>
      <c r="G7" s="1"/>
    </row>
    <row r="8" spans="1:7" ht="12.75">
      <c r="A8" s="1"/>
      <c r="B8" s="1"/>
      <c r="C8" s="1"/>
      <c r="D8" s="1"/>
      <c r="E8" s="1"/>
      <c r="F8" s="1"/>
      <c r="G8" s="1"/>
    </row>
    <row r="9" spans="1:7" ht="12.75">
      <c r="A9" s="1"/>
      <c r="B9" s="1"/>
      <c r="C9" s="1"/>
      <c r="D9" s="1"/>
      <c r="E9" s="1"/>
      <c r="F9" s="1"/>
      <c r="G9" s="1"/>
    </row>
    <row r="10" spans="1:7" ht="12.75">
      <c r="A10" s="1"/>
      <c r="B10" s="1"/>
      <c r="C10" s="1"/>
      <c r="D10" s="1"/>
      <c r="E10" s="1"/>
      <c r="F10" s="1"/>
      <c r="G10" s="1"/>
    </row>
    <row r="11" spans="1:7" ht="12.75">
      <c r="A11" s="1"/>
      <c r="B11" s="1"/>
      <c r="C11" s="1"/>
      <c r="D11" s="1"/>
      <c r="E11" s="1"/>
      <c r="F11" s="1"/>
      <c r="G11" s="1"/>
    </row>
    <row r="12" spans="1:7" ht="12.75">
      <c r="A12" s="11"/>
      <c r="B12" s="1"/>
      <c r="C12" s="1"/>
      <c r="D12" s="1"/>
      <c r="E12" s="1"/>
      <c r="F12" s="1"/>
      <c r="G12" s="1"/>
    </row>
    <row r="13" spans="1:7" ht="12.75">
      <c r="A13" s="1"/>
      <c r="B13" s="1"/>
      <c r="C13" s="1"/>
      <c r="D13" s="1"/>
      <c r="E13" s="1"/>
      <c r="F13" s="1"/>
      <c r="G13" s="1"/>
    </row>
    <row r="14" spans="1:7" ht="12.75">
      <c r="A14" s="1"/>
      <c r="B14" s="1"/>
      <c r="C14" s="1"/>
      <c r="D14" s="1"/>
      <c r="E14" s="1"/>
      <c r="F14" s="1"/>
      <c r="G14" s="1"/>
    </row>
    <row r="15" spans="1:7" ht="12.75">
      <c r="A15" s="1"/>
      <c r="B15" s="1"/>
      <c r="C15" s="1"/>
      <c r="D15" s="1"/>
      <c r="E15" s="1"/>
      <c r="F15" s="1"/>
      <c r="G15" s="1"/>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1"/>
      <c r="B33" s="1"/>
      <c r="C33" s="1"/>
      <c r="D33" s="1"/>
      <c r="E33" s="1"/>
      <c r="F33" s="1"/>
      <c r="G33" s="1"/>
    </row>
    <row r="34" spans="1:7" ht="12.75">
      <c r="A34" s="1"/>
      <c r="B34" s="1"/>
      <c r="C34" s="1"/>
      <c r="D34" s="1"/>
      <c r="E34" s="1"/>
      <c r="F34" s="1"/>
      <c r="G34" s="1"/>
    </row>
    <row r="35" spans="1:7" ht="12.75">
      <c r="A35" s="1"/>
      <c r="B35" s="1"/>
      <c r="C35" s="1"/>
      <c r="D35" s="1"/>
      <c r="E35" s="1"/>
      <c r="F35" s="1"/>
      <c r="G35" s="1"/>
    </row>
    <row r="36" spans="1:7" ht="12.75">
      <c r="A36" s="1"/>
      <c r="B36" s="1"/>
      <c r="C36" s="1"/>
      <c r="D36" s="1"/>
      <c r="E36" s="1"/>
      <c r="F36" s="1"/>
      <c r="G36" s="1"/>
    </row>
    <row r="37" spans="1:7" ht="12.75">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mergeCells count="1">
    <mergeCell ref="A2:H2"/>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dimension ref="A1:R60"/>
  <sheetViews>
    <sheetView workbookViewId="0" topLeftCell="A1">
      <selection activeCell="A1" sqref="A1"/>
    </sheetView>
  </sheetViews>
  <sheetFormatPr defaultColWidth="11.421875" defaultRowHeight="12.75"/>
  <cols>
    <col min="1" max="1" width="11.421875" style="128" customWidth="1"/>
    <col min="2" max="16384" width="11.421875" style="2" customWidth="1"/>
  </cols>
  <sheetData>
    <row r="1" ht="12.75" customHeight="1">
      <c r="A1" s="13"/>
    </row>
    <row r="2" ht="12.75" customHeight="1">
      <c r="A2" s="154"/>
    </row>
    <row r="3" ht="12.75" customHeight="1">
      <c r="A3" s="154"/>
    </row>
    <row r="4" ht="12.75" customHeight="1">
      <c r="A4" s="13"/>
    </row>
    <row r="5" spans="1:2" ht="12.75">
      <c r="A5" s="104" t="s">
        <v>2</v>
      </c>
      <c r="B5" s="128"/>
    </row>
    <row r="6" ht="15" customHeight="1">
      <c r="A6" s="13"/>
    </row>
    <row r="7" ht="12.75">
      <c r="A7" s="13" t="s">
        <v>147</v>
      </c>
    </row>
    <row r="8" ht="12.75">
      <c r="A8" s="155" t="s">
        <v>262</v>
      </c>
    </row>
    <row r="9" spans="1:18" ht="12.75">
      <c r="A9" s="155" t="s">
        <v>220</v>
      </c>
      <c r="R9" s="2" t="s">
        <v>138</v>
      </c>
    </row>
    <row r="10" ht="13.5" customHeight="1">
      <c r="A10" s="13" t="s">
        <v>223</v>
      </c>
    </row>
    <row r="11" ht="13.5" customHeight="1">
      <c r="A11" s="153"/>
    </row>
    <row r="12" spans="1:8" ht="13.5" customHeight="1">
      <c r="A12" s="227" t="s">
        <v>219</v>
      </c>
      <c r="B12" s="228"/>
      <c r="C12" s="228"/>
      <c r="D12" s="228"/>
      <c r="E12" s="228"/>
      <c r="F12" s="228"/>
      <c r="G12" s="228"/>
      <c r="H12" s="228"/>
    </row>
    <row r="13" spans="1:8" ht="13.5" customHeight="1">
      <c r="A13" s="228"/>
      <c r="B13" s="228"/>
      <c r="C13" s="228"/>
      <c r="D13" s="228"/>
      <c r="E13" s="228"/>
      <c r="F13" s="228"/>
      <c r="G13" s="228"/>
      <c r="H13" s="228"/>
    </row>
    <row r="14" ht="13.5" customHeight="1">
      <c r="A14" s="13"/>
    </row>
    <row r="15" ht="15" customHeight="1">
      <c r="A15" s="13"/>
    </row>
    <row r="16" ht="12.75">
      <c r="A16" s="153" t="s">
        <v>6</v>
      </c>
    </row>
    <row r="17" ht="15" customHeight="1">
      <c r="A17" s="13"/>
    </row>
    <row r="18" spans="1:8" ht="12" customHeight="1">
      <c r="A18" s="227" t="s">
        <v>292</v>
      </c>
      <c r="B18" s="230"/>
      <c r="C18" s="230"/>
      <c r="D18" s="230"/>
      <c r="E18" s="230"/>
      <c r="F18" s="230"/>
      <c r="G18" s="230"/>
      <c r="H18" s="230"/>
    </row>
    <row r="19" spans="1:8" ht="12" customHeight="1">
      <c r="A19" s="227"/>
      <c r="B19" s="230"/>
      <c r="C19" s="230"/>
      <c r="D19" s="230"/>
      <c r="E19" s="230"/>
      <c r="F19" s="230"/>
      <c r="G19" s="230"/>
      <c r="H19" s="230"/>
    </row>
    <row r="20" spans="1:8" ht="12" customHeight="1">
      <c r="A20" s="227"/>
      <c r="B20" s="230"/>
      <c r="C20" s="230"/>
      <c r="D20" s="230"/>
      <c r="E20" s="230"/>
      <c r="F20" s="230"/>
      <c r="G20" s="230"/>
      <c r="H20" s="230"/>
    </row>
    <row r="21" spans="1:8" ht="12" customHeight="1">
      <c r="A21" s="228"/>
      <c r="B21" s="230"/>
      <c r="C21" s="230"/>
      <c r="D21" s="230"/>
      <c r="E21" s="230"/>
      <c r="F21" s="230"/>
      <c r="G21" s="230"/>
      <c r="H21" s="230"/>
    </row>
    <row r="22" spans="1:8" ht="12" customHeight="1">
      <c r="A22" s="228"/>
      <c r="B22" s="230"/>
      <c r="C22" s="230"/>
      <c r="D22" s="230"/>
      <c r="E22" s="230"/>
      <c r="F22" s="230"/>
      <c r="G22" s="230"/>
      <c r="H22" s="230"/>
    </row>
    <row r="23" spans="1:8" ht="15" customHeight="1">
      <c r="A23" s="230"/>
      <c r="B23" s="230"/>
      <c r="C23" s="230"/>
      <c r="D23" s="230"/>
      <c r="E23" s="230"/>
      <c r="F23" s="230"/>
      <c r="G23" s="230"/>
      <c r="H23" s="230"/>
    </row>
    <row r="24" ht="12.75">
      <c r="A24" s="153" t="s">
        <v>263</v>
      </c>
    </row>
    <row r="25" ht="15" customHeight="1">
      <c r="A25" s="13"/>
    </row>
    <row r="26" spans="1:8" ht="12.75">
      <c r="A26" s="227" t="s">
        <v>217</v>
      </c>
      <c r="B26" s="229"/>
      <c r="C26" s="229"/>
      <c r="D26" s="229"/>
      <c r="E26" s="229"/>
      <c r="F26" s="229"/>
      <c r="G26" s="229"/>
      <c r="H26" s="229"/>
    </row>
    <row r="27" spans="1:8" ht="12" customHeight="1">
      <c r="A27" s="227"/>
      <c r="B27" s="229"/>
      <c r="C27" s="229"/>
      <c r="D27" s="229"/>
      <c r="E27" s="229"/>
      <c r="F27" s="229"/>
      <c r="G27" s="229"/>
      <c r="H27" s="229"/>
    </row>
    <row r="28" spans="1:8" ht="9.75" customHeight="1">
      <c r="A28" s="228"/>
      <c r="B28" s="228"/>
      <c r="C28" s="228"/>
      <c r="D28" s="228"/>
      <c r="E28" s="228"/>
      <c r="F28" s="228"/>
      <c r="G28" s="228"/>
      <c r="H28" s="228"/>
    </row>
    <row r="29" ht="12" customHeight="1">
      <c r="A29" s="13" t="s">
        <v>199</v>
      </c>
    </row>
    <row r="30" ht="15" customHeight="1">
      <c r="A30" s="13"/>
    </row>
    <row r="31" ht="15" customHeight="1">
      <c r="A31" s="13"/>
    </row>
    <row r="32" ht="12.75">
      <c r="A32" s="153" t="s">
        <v>7</v>
      </c>
    </row>
    <row r="33" ht="15" customHeight="1">
      <c r="A33" s="13"/>
    </row>
    <row r="34" spans="1:8" ht="12.75" customHeight="1">
      <c r="A34" s="227" t="s">
        <v>231</v>
      </c>
      <c r="B34" s="228"/>
      <c r="C34" s="228"/>
      <c r="D34" s="228"/>
      <c r="E34" s="228"/>
      <c r="F34" s="228"/>
      <c r="G34" s="228"/>
      <c r="H34" s="228"/>
    </row>
    <row r="35" spans="1:8" ht="12.75" customHeight="1">
      <c r="A35" s="227"/>
      <c r="B35" s="228"/>
      <c r="C35" s="228"/>
      <c r="D35" s="228"/>
      <c r="E35" s="228"/>
      <c r="F35" s="228"/>
      <c r="G35" s="228"/>
      <c r="H35" s="228"/>
    </row>
    <row r="36" spans="1:8" ht="12.75" customHeight="1">
      <c r="A36" s="227"/>
      <c r="B36" s="228"/>
      <c r="C36" s="228"/>
      <c r="D36" s="228"/>
      <c r="E36" s="228"/>
      <c r="F36" s="228"/>
      <c r="G36" s="228"/>
      <c r="H36" s="228"/>
    </row>
    <row r="37" spans="1:8" ht="12.75" customHeight="1">
      <c r="A37" s="227"/>
      <c r="B37" s="228"/>
      <c r="C37" s="228"/>
      <c r="D37" s="228"/>
      <c r="E37" s="228"/>
      <c r="F37" s="228"/>
      <c r="G37" s="228"/>
      <c r="H37" s="228"/>
    </row>
    <row r="38" spans="1:8" ht="12.75" customHeight="1">
      <c r="A38" s="227"/>
      <c r="B38" s="228"/>
      <c r="C38" s="228"/>
      <c r="D38" s="228"/>
      <c r="E38" s="228"/>
      <c r="F38" s="228"/>
      <c r="G38" s="228"/>
      <c r="H38" s="228"/>
    </row>
    <row r="39" spans="1:8" ht="4.5" customHeight="1">
      <c r="A39" s="227"/>
      <c r="B39" s="228"/>
      <c r="C39" s="228"/>
      <c r="D39" s="228"/>
      <c r="E39" s="228"/>
      <c r="F39" s="228"/>
      <c r="G39" s="228"/>
      <c r="H39" s="228"/>
    </row>
    <row r="40" spans="1:8" ht="12.75" customHeight="1">
      <c r="A40" s="227" t="s">
        <v>295</v>
      </c>
      <c r="B40" s="228"/>
      <c r="C40" s="228"/>
      <c r="D40" s="228"/>
      <c r="E40" s="228"/>
      <c r="F40" s="228"/>
      <c r="G40" s="228"/>
      <c r="H40" s="228"/>
    </row>
    <row r="41" spans="1:8" ht="12.75" customHeight="1">
      <c r="A41" s="227"/>
      <c r="B41" s="228"/>
      <c r="C41" s="228"/>
      <c r="D41" s="228"/>
      <c r="E41" s="228"/>
      <c r="F41" s="228"/>
      <c r="G41" s="228"/>
      <c r="H41" s="228"/>
    </row>
    <row r="42" spans="1:8" ht="12.75" customHeight="1">
      <c r="A42" s="227"/>
      <c r="B42" s="228"/>
      <c r="C42" s="228"/>
      <c r="D42" s="228"/>
      <c r="E42" s="228"/>
      <c r="F42" s="228"/>
      <c r="G42" s="228"/>
      <c r="H42" s="228"/>
    </row>
    <row r="43" spans="1:8" ht="12.75" customHeight="1">
      <c r="A43" s="227"/>
      <c r="B43" s="228"/>
      <c r="C43" s="228"/>
      <c r="D43" s="228"/>
      <c r="E43" s="228"/>
      <c r="F43" s="228"/>
      <c r="G43" s="228"/>
      <c r="H43" s="228"/>
    </row>
    <row r="44" spans="1:8" ht="12.75" customHeight="1">
      <c r="A44" s="227"/>
      <c r="B44" s="228"/>
      <c r="C44" s="228"/>
      <c r="D44" s="228"/>
      <c r="E44" s="228"/>
      <c r="F44" s="228"/>
      <c r="G44" s="228"/>
      <c r="H44" s="228"/>
    </row>
    <row r="45" spans="1:8" ht="12.75" customHeight="1">
      <c r="A45" s="227"/>
      <c r="B45" s="228"/>
      <c r="C45" s="228"/>
      <c r="D45" s="228"/>
      <c r="E45" s="228"/>
      <c r="F45" s="228"/>
      <c r="G45" s="228"/>
      <c r="H45" s="228"/>
    </row>
    <row r="46" spans="1:8" ht="12.75" customHeight="1">
      <c r="A46" s="228"/>
      <c r="B46" s="228"/>
      <c r="C46" s="228"/>
      <c r="D46" s="228"/>
      <c r="E46" s="228"/>
      <c r="F46" s="228"/>
      <c r="G46" s="228"/>
      <c r="H46" s="228"/>
    </row>
    <row r="47" spans="1:8" ht="15" customHeight="1">
      <c r="A47" s="227" t="s">
        <v>218</v>
      </c>
      <c r="B47" s="228"/>
      <c r="C47" s="228"/>
      <c r="D47" s="228"/>
      <c r="E47" s="228"/>
      <c r="F47" s="228"/>
      <c r="G47" s="228"/>
      <c r="H47" s="228"/>
    </row>
    <row r="48" spans="1:8" ht="15" customHeight="1">
      <c r="A48" s="227"/>
      <c r="B48" s="228"/>
      <c r="C48" s="228"/>
      <c r="D48" s="228"/>
      <c r="E48" s="228"/>
      <c r="F48" s="228"/>
      <c r="G48" s="228"/>
      <c r="H48" s="228"/>
    </row>
    <row r="49" ht="12.75" customHeight="1">
      <c r="A49" s="167"/>
    </row>
    <row r="50" ht="15" customHeight="1">
      <c r="A50" s="13"/>
    </row>
    <row r="51" ht="12.75" customHeight="1">
      <c r="A51" s="13"/>
    </row>
    <row r="52" ht="12.75" customHeight="1">
      <c r="A52" s="13"/>
    </row>
    <row r="53" ht="12.75" customHeight="1">
      <c r="A53" s="13"/>
    </row>
    <row r="54" ht="12.75" customHeight="1">
      <c r="A54" s="13"/>
    </row>
    <row r="55" ht="12.75" customHeight="1">
      <c r="A55" s="13"/>
    </row>
    <row r="56" ht="12.75" customHeight="1">
      <c r="A56" s="13"/>
    </row>
    <row r="57" ht="12.75" customHeight="1">
      <c r="A57" s="13"/>
    </row>
    <row r="58" ht="12.75" customHeight="1">
      <c r="A58" s="13"/>
    </row>
    <row r="59" ht="12.75" customHeight="1">
      <c r="A59" s="13"/>
    </row>
    <row r="60" ht="12.75" customHeight="1">
      <c r="A60" s="13" t="s">
        <v>266</v>
      </c>
    </row>
    <row r="61" ht="12.75" customHeight="1"/>
    <row r="62" ht="12.75" customHeight="1"/>
    <row r="63" ht="12.75" customHeight="1"/>
    <row r="64" ht="15"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75" customHeight="1"/>
    <row r="83" ht="9.75" customHeight="1"/>
  </sheetData>
  <mergeCells count="6">
    <mergeCell ref="A47:H48"/>
    <mergeCell ref="A12:H13"/>
    <mergeCell ref="A34:H39"/>
    <mergeCell ref="A40:H46"/>
    <mergeCell ref="A26:H28"/>
    <mergeCell ref="A18:H23"/>
  </mergeCells>
  <printOptions horizontalCentered="1"/>
  <pageMargins left="0.5905511811023623" right="0.3937007874015748" top="0.3937007874015748" bottom="0.3937007874015748" header="0.5118110236220472" footer="0.5118110236220472"/>
  <pageSetup horizontalDpi="600" verticalDpi="600" orientation="portrait" paperSize="9" r:id="rId2"/>
  <headerFooter alignWithMargins="0">
    <oddHeader xml:space="preserve">&amp;C&amp;9- 3 - </oddHeader>
  </headerFooter>
  <drawing r:id="rId1"/>
</worksheet>
</file>

<file path=xl/worksheets/sheet6.xml><?xml version="1.0" encoding="utf-8"?>
<worksheet xmlns="http://schemas.openxmlformats.org/spreadsheetml/2006/main" xmlns:r="http://schemas.openxmlformats.org/officeDocument/2006/relationships">
  <dimension ref="A1:H240"/>
  <sheetViews>
    <sheetView workbookViewId="0" topLeftCell="A1">
      <selection activeCell="A1" sqref="A1"/>
    </sheetView>
  </sheetViews>
  <sheetFormatPr defaultColWidth="11.421875" defaultRowHeight="12.75"/>
  <cols>
    <col min="1" max="16384" width="11.421875" style="2" customWidth="1"/>
  </cols>
  <sheetData>
    <row r="1" ht="12.75">
      <c r="A1" s="13"/>
    </row>
    <row r="2" ht="12.75">
      <c r="A2" s="13"/>
    </row>
    <row r="3" ht="12.75">
      <c r="A3" s="13"/>
    </row>
    <row r="4" ht="12.75">
      <c r="A4" s="153" t="s">
        <v>8</v>
      </c>
    </row>
    <row r="5" ht="12.75">
      <c r="A5" s="13"/>
    </row>
    <row r="6" spans="1:8" ht="12.75">
      <c r="A6" s="227" t="s">
        <v>230</v>
      </c>
      <c r="B6" s="228"/>
      <c r="C6" s="228"/>
      <c r="D6" s="228"/>
      <c r="E6" s="228"/>
      <c r="F6" s="228"/>
      <c r="G6" s="228"/>
      <c r="H6" s="228"/>
    </row>
    <row r="7" spans="1:8" ht="12.75">
      <c r="A7" s="228"/>
      <c r="B7" s="228"/>
      <c r="C7" s="228"/>
      <c r="D7" s="228"/>
      <c r="E7" s="228"/>
      <c r="F7" s="228"/>
      <c r="G7" s="228"/>
      <c r="H7" s="228"/>
    </row>
    <row r="8" spans="1:8" ht="12.75">
      <c r="A8" s="228"/>
      <c r="B8" s="228"/>
      <c r="C8" s="228"/>
      <c r="D8" s="228"/>
      <c r="E8" s="228"/>
      <c r="F8" s="228"/>
      <c r="G8" s="228"/>
      <c r="H8" s="228"/>
    </row>
    <row r="9" spans="1:8" ht="12.75">
      <c r="A9" s="228"/>
      <c r="B9" s="228"/>
      <c r="C9" s="228"/>
      <c r="D9" s="228"/>
      <c r="E9" s="228"/>
      <c r="F9" s="228"/>
      <c r="G9" s="228"/>
      <c r="H9" s="228"/>
    </row>
    <row r="10" spans="1:8" ht="12.75">
      <c r="A10" s="227" t="s">
        <v>221</v>
      </c>
      <c r="B10" s="228"/>
      <c r="C10" s="228"/>
      <c r="D10" s="228"/>
      <c r="E10" s="228"/>
      <c r="F10" s="228"/>
      <c r="G10" s="228"/>
      <c r="H10" s="228"/>
    </row>
    <row r="11" spans="1:8" ht="12.75">
      <c r="A11" s="228"/>
      <c r="B11" s="228"/>
      <c r="C11" s="228"/>
      <c r="D11" s="228"/>
      <c r="E11" s="228"/>
      <c r="F11" s="228"/>
      <c r="G11" s="228"/>
      <c r="H11" s="228"/>
    </row>
    <row r="12" spans="1:8" ht="12.75">
      <c r="A12" s="227" t="s">
        <v>222</v>
      </c>
      <c r="B12" s="228"/>
      <c r="C12" s="228"/>
      <c r="D12" s="228"/>
      <c r="E12" s="228"/>
      <c r="F12" s="228"/>
      <c r="G12" s="228"/>
      <c r="H12" s="228"/>
    </row>
    <row r="13" spans="1:8" ht="12.75">
      <c r="A13" s="228"/>
      <c r="B13" s="228"/>
      <c r="C13" s="228"/>
      <c r="D13" s="228"/>
      <c r="E13" s="228"/>
      <c r="F13" s="228"/>
      <c r="G13" s="228"/>
      <c r="H13" s="228"/>
    </row>
    <row r="14" spans="1:8" ht="12.75">
      <c r="A14" s="228"/>
      <c r="B14" s="228"/>
      <c r="C14" s="228"/>
      <c r="D14" s="228"/>
      <c r="E14" s="228"/>
      <c r="F14" s="228"/>
      <c r="G14" s="228"/>
      <c r="H14" s="228"/>
    </row>
    <row r="15" ht="12.75">
      <c r="A15" s="13"/>
    </row>
    <row r="16" ht="12.75">
      <c r="A16" s="13"/>
    </row>
    <row r="17" ht="12.75" customHeight="1">
      <c r="A17" s="153" t="s">
        <v>180</v>
      </c>
    </row>
    <row r="18" ht="15" customHeight="1">
      <c r="A18" s="13"/>
    </row>
    <row r="19" spans="1:8" ht="12.75" customHeight="1">
      <c r="A19" s="227" t="s">
        <v>274</v>
      </c>
      <c r="B19" s="229"/>
      <c r="C19" s="229"/>
      <c r="D19" s="229"/>
      <c r="E19" s="229"/>
      <c r="F19" s="229"/>
      <c r="G19" s="229"/>
      <c r="H19" s="229"/>
    </row>
    <row r="20" spans="1:8" ht="12.75" customHeight="1">
      <c r="A20" s="227"/>
      <c r="B20" s="229"/>
      <c r="C20" s="229"/>
      <c r="D20" s="229"/>
      <c r="E20" s="229"/>
      <c r="F20" s="229"/>
      <c r="G20" s="229"/>
      <c r="H20" s="229"/>
    </row>
    <row r="21" spans="1:8" ht="12.75" customHeight="1">
      <c r="A21" s="227"/>
      <c r="B21" s="229"/>
      <c r="C21" s="229"/>
      <c r="D21" s="229"/>
      <c r="E21" s="229"/>
      <c r="F21" s="229"/>
      <c r="G21" s="229"/>
      <c r="H21" s="229"/>
    </row>
    <row r="22" spans="1:8" ht="12.75" customHeight="1">
      <c r="A22" s="227"/>
      <c r="B22" s="229"/>
      <c r="C22" s="229"/>
      <c r="D22" s="229"/>
      <c r="E22" s="229"/>
      <c r="F22" s="229"/>
      <c r="G22" s="229"/>
      <c r="H22" s="229"/>
    </row>
    <row r="23" ht="12.75">
      <c r="A23" s="13"/>
    </row>
    <row r="24" ht="12.75">
      <c r="A24" s="13"/>
    </row>
    <row r="25" spans="1:2" ht="12.75">
      <c r="A25" s="231" t="s">
        <v>309</v>
      </c>
      <c r="B25" s="231"/>
    </row>
    <row r="26" spans="1:2" ht="12.75">
      <c r="A26" s="210"/>
      <c r="B26"/>
    </row>
    <row r="27" spans="1:2" ht="12.75">
      <c r="A27" s="232" t="s">
        <v>310</v>
      </c>
      <c r="B27" s="232"/>
    </row>
    <row r="28" ht="12.75">
      <c r="A28" s="13"/>
    </row>
    <row r="29" ht="12.75">
      <c r="A29" s="13"/>
    </row>
    <row r="30" ht="12.75">
      <c r="A30" s="13"/>
    </row>
    <row r="31" ht="12.75">
      <c r="A31" s="13"/>
    </row>
    <row r="32" ht="12.75">
      <c r="A32" s="13"/>
    </row>
    <row r="33" ht="12.75">
      <c r="A33" s="13"/>
    </row>
    <row r="34" ht="12.75">
      <c r="A34" s="13"/>
    </row>
    <row r="35" ht="12.75">
      <c r="A35" s="13"/>
    </row>
    <row r="36" ht="12.75">
      <c r="A36" s="13"/>
    </row>
    <row r="37" ht="12.75">
      <c r="A37" s="13"/>
    </row>
    <row r="38" ht="12.75">
      <c r="A38" s="13"/>
    </row>
    <row r="39" ht="12.75">
      <c r="A39" s="13"/>
    </row>
    <row r="40" ht="12.75">
      <c r="A40" s="13"/>
    </row>
    <row r="41" ht="12.75">
      <c r="A41" s="13"/>
    </row>
    <row r="42" ht="12.75">
      <c r="A42" s="13"/>
    </row>
    <row r="43" ht="12.75">
      <c r="A43" s="153"/>
    </row>
    <row r="44" ht="12.75">
      <c r="A44" s="13"/>
    </row>
    <row r="45" ht="12.75">
      <c r="A45" s="13"/>
    </row>
    <row r="46" ht="12.75">
      <c r="A46" s="13"/>
    </row>
    <row r="47" ht="12.75">
      <c r="A47" s="13"/>
    </row>
    <row r="48" ht="12.75">
      <c r="A48" s="13"/>
    </row>
    <row r="49" ht="12.75">
      <c r="A49" s="13"/>
    </row>
    <row r="50" ht="12.75">
      <c r="A50" s="13"/>
    </row>
    <row r="51" ht="12.75">
      <c r="A51" s="128"/>
    </row>
    <row r="52" ht="12.75">
      <c r="A52" s="6"/>
    </row>
    <row r="53" s="117" customFormat="1" ht="12">
      <c r="A53" s="117" t="s">
        <v>264</v>
      </c>
    </row>
    <row r="54" s="117" customFormat="1" ht="12">
      <c r="A54" s="117" t="s">
        <v>272</v>
      </c>
    </row>
    <row r="55" ht="12.75">
      <c r="A55" s="117" t="s">
        <v>265</v>
      </c>
    </row>
    <row r="56" ht="12.75">
      <c r="A56" s="117" t="s">
        <v>273</v>
      </c>
    </row>
    <row r="57" ht="12.75">
      <c r="A57" s="128"/>
    </row>
    <row r="58" ht="12.75">
      <c r="A58" s="128"/>
    </row>
    <row r="59" ht="12.75">
      <c r="A59" s="128"/>
    </row>
    <row r="60" ht="12.75">
      <c r="A60" s="128"/>
    </row>
    <row r="61" ht="12.75">
      <c r="A61" s="128"/>
    </row>
    <row r="62" ht="12.75">
      <c r="A62" s="128"/>
    </row>
    <row r="63" ht="12.75">
      <c r="A63" s="128"/>
    </row>
    <row r="64" ht="12.75">
      <c r="A64" s="128"/>
    </row>
    <row r="65" ht="12.75">
      <c r="A65" s="128"/>
    </row>
    <row r="66" ht="12.75">
      <c r="A66" s="128"/>
    </row>
    <row r="67" ht="12.75">
      <c r="A67" s="128"/>
    </row>
    <row r="68" ht="12.75">
      <c r="A68" s="128"/>
    </row>
    <row r="69" ht="12.75">
      <c r="A69" s="128"/>
    </row>
    <row r="70" ht="12.75">
      <c r="A70" s="128"/>
    </row>
    <row r="71" ht="12.75">
      <c r="A71" s="128"/>
    </row>
    <row r="72" ht="12.75">
      <c r="A72" s="128"/>
    </row>
    <row r="73" ht="12.75">
      <c r="A73" s="128"/>
    </row>
    <row r="74" ht="12.75">
      <c r="A74" s="128"/>
    </row>
    <row r="75" ht="12.75">
      <c r="A75" s="128"/>
    </row>
    <row r="76" ht="12.75">
      <c r="A76" s="128"/>
    </row>
    <row r="77" ht="12.75">
      <c r="A77" s="128"/>
    </row>
    <row r="78" ht="12.75">
      <c r="A78" s="128"/>
    </row>
    <row r="79" ht="12.75">
      <c r="A79" s="128"/>
    </row>
    <row r="80" ht="12.75">
      <c r="A80" s="128"/>
    </row>
    <row r="81" ht="12.75">
      <c r="A81" s="128"/>
    </row>
    <row r="82" ht="12.75">
      <c r="A82" s="128"/>
    </row>
    <row r="83" ht="12.75">
      <c r="A83" s="128"/>
    </row>
    <row r="84" ht="12.75">
      <c r="A84" s="128"/>
    </row>
    <row r="85" ht="12.75">
      <c r="A85" s="128"/>
    </row>
    <row r="86" ht="12.75">
      <c r="A86" s="128"/>
    </row>
    <row r="87" ht="12.75">
      <c r="A87" s="128"/>
    </row>
    <row r="88" ht="12.75">
      <c r="A88" s="128"/>
    </row>
    <row r="89" ht="12.75">
      <c r="A89" s="128"/>
    </row>
    <row r="90" ht="12.75">
      <c r="A90" s="128"/>
    </row>
    <row r="91" ht="12.75">
      <c r="A91" s="128"/>
    </row>
    <row r="92" ht="12.75">
      <c r="A92" s="128"/>
    </row>
    <row r="93" ht="12.75">
      <c r="A93" s="128"/>
    </row>
    <row r="94" ht="12.75">
      <c r="A94" s="128"/>
    </row>
    <row r="95" ht="12.75">
      <c r="A95" s="128"/>
    </row>
    <row r="96" ht="12.75">
      <c r="A96" s="128"/>
    </row>
    <row r="97" ht="12.75">
      <c r="A97" s="128"/>
    </row>
    <row r="98" ht="12.75">
      <c r="A98" s="128"/>
    </row>
    <row r="99" ht="12.75">
      <c r="A99" s="128"/>
    </row>
    <row r="100" ht="12.75">
      <c r="A100" s="128"/>
    </row>
    <row r="101" ht="12.75">
      <c r="A101" s="128"/>
    </row>
    <row r="102" ht="12.75">
      <c r="A102" s="128"/>
    </row>
    <row r="103" ht="12.75">
      <c r="A103" s="128"/>
    </row>
    <row r="104" ht="12.75">
      <c r="A104" s="128"/>
    </row>
    <row r="105" ht="12.75">
      <c r="A105" s="128"/>
    </row>
    <row r="106" ht="12.75">
      <c r="A106" s="128"/>
    </row>
    <row r="107" ht="12.75">
      <c r="A107" s="128"/>
    </row>
    <row r="108" ht="12.75">
      <c r="A108" s="128"/>
    </row>
    <row r="109" ht="12.75">
      <c r="A109" s="128"/>
    </row>
    <row r="110" ht="12.75">
      <c r="A110" s="128"/>
    </row>
    <row r="111" ht="12.75">
      <c r="A111" s="128"/>
    </row>
    <row r="112" ht="12.75">
      <c r="A112" s="128"/>
    </row>
    <row r="113" ht="12.75">
      <c r="A113" s="128"/>
    </row>
    <row r="114" ht="12.75">
      <c r="A114" s="128"/>
    </row>
    <row r="115" ht="12.75">
      <c r="A115" s="128"/>
    </row>
    <row r="116" ht="12.75">
      <c r="A116" s="128"/>
    </row>
    <row r="117" ht="12.75">
      <c r="A117" s="128"/>
    </row>
    <row r="118" ht="12.75">
      <c r="A118" s="128"/>
    </row>
    <row r="119" ht="12.75">
      <c r="A119" s="128"/>
    </row>
    <row r="120" ht="12.75">
      <c r="A120" s="128"/>
    </row>
    <row r="121" ht="12.75">
      <c r="A121" s="128"/>
    </row>
    <row r="122" ht="12.75">
      <c r="A122" s="128"/>
    </row>
    <row r="123" ht="12.75">
      <c r="A123" s="128"/>
    </row>
    <row r="124" ht="12.75">
      <c r="A124" s="128"/>
    </row>
    <row r="125" ht="12.75">
      <c r="A125" s="128"/>
    </row>
    <row r="126" ht="12.75">
      <c r="A126" s="128"/>
    </row>
    <row r="127" ht="12.75">
      <c r="A127" s="128"/>
    </row>
    <row r="128" ht="12.75">
      <c r="A128" s="128"/>
    </row>
    <row r="129" ht="12.75">
      <c r="A129" s="128"/>
    </row>
    <row r="130" ht="12.75">
      <c r="A130" s="128"/>
    </row>
    <row r="131" ht="12.75">
      <c r="A131" s="128"/>
    </row>
    <row r="132" ht="12.75">
      <c r="A132" s="128"/>
    </row>
    <row r="133" ht="12.75">
      <c r="A133" s="128"/>
    </row>
    <row r="134" ht="12.75">
      <c r="A134" s="128"/>
    </row>
    <row r="135" ht="12.75">
      <c r="A135" s="128"/>
    </row>
    <row r="136" ht="12.75">
      <c r="A136" s="128"/>
    </row>
    <row r="137" ht="12.75">
      <c r="A137" s="128"/>
    </row>
    <row r="138" ht="12.75">
      <c r="A138" s="128"/>
    </row>
    <row r="139" ht="12.75">
      <c r="A139" s="128"/>
    </row>
    <row r="140" ht="12.75">
      <c r="A140" s="128"/>
    </row>
    <row r="141" ht="12.75">
      <c r="A141" s="128"/>
    </row>
    <row r="142" ht="12.75">
      <c r="A142" s="128"/>
    </row>
    <row r="143" ht="12.75">
      <c r="A143" s="128"/>
    </row>
    <row r="144" ht="12.75">
      <c r="A144" s="128"/>
    </row>
    <row r="145" ht="12.75">
      <c r="A145" s="128"/>
    </row>
    <row r="146" ht="12.75">
      <c r="A146" s="128"/>
    </row>
    <row r="147" ht="12.75">
      <c r="A147" s="128"/>
    </row>
    <row r="148" ht="12.75">
      <c r="A148" s="128"/>
    </row>
    <row r="149" ht="12.75">
      <c r="A149" s="128"/>
    </row>
    <row r="150" ht="12.75">
      <c r="A150" s="128"/>
    </row>
    <row r="151" ht="12.75">
      <c r="A151" s="128"/>
    </row>
    <row r="152" ht="12.75">
      <c r="A152" s="128"/>
    </row>
    <row r="153" ht="12.75">
      <c r="A153" s="128"/>
    </row>
    <row r="154" ht="12.75">
      <c r="A154" s="128"/>
    </row>
    <row r="155" ht="12.75">
      <c r="A155" s="128"/>
    </row>
    <row r="156" ht="12.75">
      <c r="A156" s="128"/>
    </row>
    <row r="157" ht="12.75">
      <c r="A157" s="128"/>
    </row>
    <row r="158" ht="12.75">
      <c r="A158" s="128"/>
    </row>
    <row r="159" ht="12.75">
      <c r="A159" s="128"/>
    </row>
    <row r="160" ht="12.75">
      <c r="A160" s="128"/>
    </row>
    <row r="161" ht="12.75">
      <c r="A161" s="128"/>
    </row>
    <row r="162" ht="12.75">
      <c r="A162" s="128"/>
    </row>
    <row r="163" ht="12.75">
      <c r="A163" s="128"/>
    </row>
    <row r="164" ht="12.75">
      <c r="A164" s="128"/>
    </row>
    <row r="165" ht="12.75">
      <c r="A165" s="128"/>
    </row>
    <row r="166" ht="12.75">
      <c r="A166" s="128"/>
    </row>
    <row r="167" ht="12.75">
      <c r="A167" s="128"/>
    </row>
    <row r="168" ht="12.75">
      <c r="A168" s="128"/>
    </row>
    <row r="169" ht="12.75">
      <c r="A169" s="128"/>
    </row>
    <row r="170" ht="12.75">
      <c r="A170" s="128"/>
    </row>
    <row r="171" ht="12.75">
      <c r="A171" s="128"/>
    </row>
    <row r="172" ht="12.75">
      <c r="A172" s="128"/>
    </row>
    <row r="173" ht="12.75">
      <c r="A173" s="128"/>
    </row>
    <row r="174" ht="12.75">
      <c r="A174" s="128"/>
    </row>
    <row r="175" ht="12.75">
      <c r="A175" s="128"/>
    </row>
    <row r="176" ht="12.75">
      <c r="A176" s="128"/>
    </row>
    <row r="177" ht="12.75">
      <c r="A177" s="128"/>
    </row>
    <row r="178" ht="12.75">
      <c r="A178" s="128"/>
    </row>
    <row r="179" ht="12.75">
      <c r="A179" s="128"/>
    </row>
    <row r="180" ht="12.75">
      <c r="A180" s="128"/>
    </row>
    <row r="181" ht="12.75">
      <c r="A181" s="128"/>
    </row>
    <row r="182" ht="12.75">
      <c r="A182" s="128"/>
    </row>
    <row r="183" ht="12.75">
      <c r="A183" s="128"/>
    </row>
    <row r="184" ht="12.75">
      <c r="A184" s="128"/>
    </row>
    <row r="185" ht="12.75">
      <c r="A185" s="128"/>
    </row>
    <row r="186" ht="12.75">
      <c r="A186" s="128"/>
    </row>
    <row r="187" ht="12.75">
      <c r="A187" s="128"/>
    </row>
    <row r="188" ht="12.75">
      <c r="A188" s="128"/>
    </row>
    <row r="189" ht="12.75">
      <c r="A189" s="128"/>
    </row>
    <row r="190" ht="12.75">
      <c r="A190" s="128"/>
    </row>
    <row r="191" ht="12.75">
      <c r="A191" s="128"/>
    </row>
    <row r="192" ht="12.75">
      <c r="A192" s="128"/>
    </row>
    <row r="193" ht="12.75">
      <c r="A193" s="128"/>
    </row>
    <row r="194" ht="12.75">
      <c r="A194" s="128"/>
    </row>
    <row r="195" ht="12.75">
      <c r="A195" s="128"/>
    </row>
    <row r="196" ht="12.75">
      <c r="A196" s="128"/>
    </row>
    <row r="197" ht="12.75">
      <c r="A197" s="128"/>
    </row>
    <row r="198" ht="12.75">
      <c r="A198" s="128"/>
    </row>
    <row r="199" ht="12.75">
      <c r="A199" s="128"/>
    </row>
    <row r="200" ht="12.75">
      <c r="A200" s="128"/>
    </row>
    <row r="201" ht="12.75">
      <c r="A201" s="128"/>
    </row>
    <row r="202" ht="12.75">
      <c r="A202" s="128"/>
    </row>
    <row r="203" ht="12.75">
      <c r="A203" s="128"/>
    </row>
    <row r="204" ht="12.75">
      <c r="A204" s="128"/>
    </row>
    <row r="205" ht="12.75">
      <c r="A205" s="128"/>
    </row>
    <row r="206" ht="12.75">
      <c r="A206" s="128"/>
    </row>
    <row r="207" ht="12.75">
      <c r="A207" s="128"/>
    </row>
    <row r="208" ht="12.75">
      <c r="A208" s="128"/>
    </row>
    <row r="209" ht="12.75">
      <c r="A209" s="128"/>
    </row>
    <row r="210" ht="12.75">
      <c r="A210" s="128"/>
    </row>
    <row r="211" ht="12.75">
      <c r="A211" s="128"/>
    </row>
    <row r="212" ht="12.75">
      <c r="A212" s="128"/>
    </row>
    <row r="213" ht="12.75">
      <c r="A213" s="128"/>
    </row>
    <row r="214" ht="12.75">
      <c r="A214" s="128"/>
    </row>
    <row r="215" ht="12.75">
      <c r="A215" s="128"/>
    </row>
    <row r="216" ht="12.75">
      <c r="A216" s="128"/>
    </row>
    <row r="217" ht="12.75">
      <c r="A217" s="128"/>
    </row>
    <row r="218" ht="12.75">
      <c r="A218" s="128"/>
    </row>
    <row r="219" ht="12.75">
      <c r="A219" s="128"/>
    </row>
    <row r="220" ht="12.75">
      <c r="A220" s="128"/>
    </row>
    <row r="221" ht="12.75">
      <c r="A221" s="128"/>
    </row>
    <row r="222" ht="12.75">
      <c r="A222" s="128"/>
    </row>
    <row r="223" ht="12.75">
      <c r="A223" s="128"/>
    </row>
    <row r="224" ht="12.75">
      <c r="A224" s="128"/>
    </row>
    <row r="225" ht="12.75">
      <c r="A225" s="128"/>
    </row>
    <row r="226" ht="12.75">
      <c r="A226" s="128"/>
    </row>
    <row r="227" ht="12.75">
      <c r="A227" s="128"/>
    </row>
    <row r="228" ht="12.75">
      <c r="A228" s="128"/>
    </row>
    <row r="229" ht="12.75">
      <c r="A229" s="128"/>
    </row>
    <row r="230" ht="12.75">
      <c r="A230" s="128"/>
    </row>
    <row r="231" ht="12.75">
      <c r="A231" s="128"/>
    </row>
    <row r="232" ht="12.75">
      <c r="A232" s="128"/>
    </row>
    <row r="233" ht="12.75">
      <c r="A233" s="128"/>
    </row>
    <row r="234" ht="12.75">
      <c r="A234" s="128"/>
    </row>
    <row r="235" ht="12.75">
      <c r="A235" s="128"/>
    </row>
    <row r="236" ht="12.75">
      <c r="A236" s="128"/>
    </row>
    <row r="237" ht="12.75">
      <c r="A237" s="128"/>
    </row>
    <row r="238" ht="12.75">
      <c r="A238" s="128"/>
    </row>
    <row r="239" ht="12.75">
      <c r="A239" s="128"/>
    </row>
    <row r="240" ht="12.75">
      <c r="A240" s="128"/>
    </row>
  </sheetData>
  <mergeCells count="6">
    <mergeCell ref="A25:B25"/>
    <mergeCell ref="A27:B27"/>
    <mergeCell ref="A6:H9"/>
    <mergeCell ref="A10:H11"/>
    <mergeCell ref="A12:H14"/>
    <mergeCell ref="A19:H22"/>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&amp;C&amp;9- 4 -</oddHeader>
  </headerFooter>
  <drawing r:id="rId1"/>
</worksheet>
</file>

<file path=xl/worksheets/sheet7.xml><?xml version="1.0" encoding="utf-8"?>
<worksheet xmlns="http://schemas.openxmlformats.org/spreadsheetml/2006/main" xmlns:r="http://schemas.openxmlformats.org/officeDocument/2006/relationships">
  <dimension ref="A1:AX60"/>
  <sheetViews>
    <sheetView workbookViewId="0" topLeftCell="A1">
      <selection activeCell="A1" sqref="A1"/>
    </sheetView>
  </sheetViews>
  <sheetFormatPr defaultColWidth="11.421875" defaultRowHeight="12.75"/>
  <cols>
    <col min="1" max="6" width="1.7109375" style="2" customWidth="1"/>
    <col min="7" max="7" width="1.7109375" style="89" customWidth="1"/>
    <col min="8" max="50" width="1.7109375" style="2" customWidth="1"/>
    <col min="51" max="16384" width="11.421875" style="2" customWidth="1"/>
  </cols>
  <sheetData>
    <row r="1" spans="1:6" ht="12.75">
      <c r="A1" s="89"/>
      <c r="B1" s="89"/>
      <c r="C1" s="89"/>
      <c r="D1" s="89"/>
      <c r="E1" s="89"/>
      <c r="F1" s="89"/>
    </row>
    <row r="2" spans="1:50" ht="12.75">
      <c r="A2" s="89"/>
      <c r="B2" s="89"/>
      <c r="C2" s="89"/>
      <c r="D2" s="89"/>
      <c r="E2" s="89"/>
      <c r="F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24.75" customHeight="1">
      <c r="A4" s="235" t="s">
        <v>246</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row>
    <row r="5" spans="1:50" ht="12.75">
      <c r="A5" s="96"/>
      <c r="B5" s="89"/>
      <c r="C5" s="89"/>
      <c r="D5" s="89"/>
      <c r="E5" s="89"/>
      <c r="F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96"/>
      <c r="B6" s="89"/>
      <c r="C6" s="89"/>
      <c r="D6" s="89"/>
      <c r="E6" s="89"/>
      <c r="F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214" t="s">
        <v>185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34"/>
    </row>
    <row r="9" spans="1:50" ht="12.75" customHeight="1">
      <c r="A9" s="96"/>
      <c r="B9" s="89"/>
      <c r="C9" s="89"/>
      <c r="D9" s="89"/>
      <c r="E9" s="89"/>
      <c r="F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ustomHeight="1">
      <c r="A13" s="96"/>
      <c r="B13" s="89"/>
      <c r="C13" s="89"/>
      <c r="D13" s="89"/>
      <c r="E13" s="89"/>
      <c r="F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233" t="s">
        <v>189</v>
      </c>
      <c r="AO13" s="215"/>
      <c r="AP13" s="215"/>
      <c r="AQ13" s="215"/>
      <c r="AR13" s="215"/>
      <c r="AS13" s="215"/>
      <c r="AT13" s="215"/>
      <c r="AU13" s="215"/>
      <c r="AV13" s="215"/>
      <c r="AW13" s="89"/>
      <c r="AX13" s="97"/>
    </row>
    <row r="14" spans="1:50" ht="12.75" customHeight="1">
      <c r="A14" s="96"/>
      <c r="B14" s="89"/>
      <c r="C14" s="89"/>
      <c r="D14" s="89"/>
      <c r="E14" s="89"/>
      <c r="F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215"/>
      <c r="AO14" s="215"/>
      <c r="AP14" s="215"/>
      <c r="AQ14" s="215"/>
      <c r="AR14" s="215"/>
      <c r="AS14" s="215"/>
      <c r="AT14" s="215"/>
      <c r="AU14" s="215"/>
      <c r="AV14" s="215"/>
      <c r="AW14" s="89"/>
      <c r="AX14" s="97"/>
    </row>
    <row r="15" spans="1:50" ht="12.75">
      <c r="A15" s="96"/>
      <c r="B15" s="89"/>
      <c r="C15" s="89"/>
      <c r="D15" s="89"/>
      <c r="E15" s="89"/>
      <c r="F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ustomHeight="1">
      <c r="A18" s="96"/>
      <c r="B18" s="89"/>
      <c r="C18" s="89"/>
      <c r="D18" s="89"/>
      <c r="E18" s="89"/>
      <c r="F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233" t="s">
        <v>187</v>
      </c>
      <c r="AO18" s="215"/>
      <c r="AP18" s="215"/>
      <c r="AQ18" s="215"/>
      <c r="AR18" s="215"/>
      <c r="AS18" s="215"/>
      <c r="AT18" s="215"/>
      <c r="AU18" s="215"/>
      <c r="AV18" s="215"/>
      <c r="AW18" s="215"/>
      <c r="AX18" s="213"/>
    </row>
    <row r="19" spans="1:50" ht="12.75">
      <c r="A19" s="96"/>
      <c r="B19" s="89"/>
      <c r="C19" s="89"/>
      <c r="D19" s="89"/>
      <c r="E19" s="89"/>
      <c r="F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215"/>
      <c r="AO19" s="215"/>
      <c r="AP19" s="215"/>
      <c r="AQ19" s="215"/>
      <c r="AR19" s="215"/>
      <c r="AS19" s="215"/>
      <c r="AT19" s="215"/>
      <c r="AU19" s="215"/>
      <c r="AV19" s="215"/>
      <c r="AW19" s="215"/>
      <c r="AX19" s="213"/>
    </row>
    <row r="20" spans="1:50" ht="12.75">
      <c r="A20" s="96"/>
      <c r="B20" s="89"/>
      <c r="C20" s="89"/>
      <c r="D20" s="89"/>
      <c r="E20" s="89"/>
      <c r="F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ustomHeight="1">
      <c r="A22" s="96"/>
      <c r="B22" s="89"/>
      <c r="C22" s="89"/>
      <c r="D22" s="89"/>
      <c r="E22" s="89"/>
      <c r="F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233" t="s">
        <v>190</v>
      </c>
      <c r="AO22" s="215"/>
      <c r="AP22" s="215"/>
      <c r="AQ22" s="215"/>
      <c r="AR22" s="215"/>
      <c r="AS22" s="215"/>
      <c r="AT22" s="215"/>
      <c r="AU22" s="215"/>
      <c r="AV22" s="215"/>
      <c r="AW22" s="89"/>
      <c r="AX22" s="97"/>
    </row>
    <row r="23" spans="1:50" ht="12.75">
      <c r="A23" s="96"/>
      <c r="B23" s="89"/>
      <c r="C23" s="89"/>
      <c r="D23" s="89"/>
      <c r="E23" s="89"/>
      <c r="F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215"/>
      <c r="AO23" s="215"/>
      <c r="AP23" s="215"/>
      <c r="AQ23" s="215"/>
      <c r="AR23" s="215"/>
      <c r="AS23" s="215"/>
      <c r="AT23" s="215"/>
      <c r="AU23" s="215"/>
      <c r="AV23" s="215"/>
      <c r="AW23" s="89"/>
      <c r="AX23" s="97"/>
    </row>
    <row r="24" spans="1:50" ht="12.75">
      <c r="A24" s="96"/>
      <c r="B24" s="89"/>
      <c r="C24" s="89"/>
      <c r="D24" s="89"/>
      <c r="E24" s="89"/>
      <c r="F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ustomHeight="1">
      <c r="A26" s="96"/>
      <c r="B26" s="89"/>
      <c r="C26" s="89"/>
      <c r="D26" s="89"/>
      <c r="E26" s="89"/>
      <c r="F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233" t="s">
        <v>191</v>
      </c>
      <c r="AO27" s="215"/>
      <c r="AP27" s="215"/>
      <c r="AQ27" s="215"/>
      <c r="AR27" s="215"/>
      <c r="AS27" s="215"/>
      <c r="AT27" s="215"/>
      <c r="AU27" s="215"/>
      <c r="AV27" s="215"/>
      <c r="AW27" s="118"/>
      <c r="AX27" s="97"/>
    </row>
    <row r="28" spans="1:50" ht="12.75">
      <c r="A28" s="96"/>
      <c r="B28" s="89"/>
      <c r="C28" s="89"/>
      <c r="D28" s="89"/>
      <c r="E28" s="89"/>
      <c r="F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215"/>
      <c r="AO28" s="215"/>
      <c r="AP28" s="215"/>
      <c r="AQ28" s="215"/>
      <c r="AR28" s="215"/>
      <c r="AS28" s="215"/>
      <c r="AT28" s="215"/>
      <c r="AU28" s="215"/>
      <c r="AV28" s="215"/>
      <c r="AW28" s="118"/>
      <c r="AX28" s="97"/>
    </row>
    <row r="29" spans="1:50" ht="12.75">
      <c r="A29" s="96"/>
      <c r="B29" s="89"/>
      <c r="C29" s="89"/>
      <c r="D29" s="89"/>
      <c r="E29" s="89"/>
      <c r="F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96"/>
      <c r="B30" s="89"/>
      <c r="C30" s="89"/>
      <c r="D30" s="89"/>
      <c r="E30" s="89"/>
      <c r="F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97"/>
    </row>
    <row r="31" spans="1:50" ht="12.75">
      <c r="A31" s="96"/>
      <c r="B31" s="89"/>
      <c r="C31" s="89"/>
      <c r="D31" s="89"/>
      <c r="E31" s="89"/>
      <c r="F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214" t="s">
        <v>28</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34"/>
    </row>
    <row r="34" spans="1:50" ht="12.75">
      <c r="A34" s="96"/>
      <c r="B34" s="89"/>
      <c r="C34" s="89"/>
      <c r="D34" s="89"/>
      <c r="E34" s="89"/>
      <c r="F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ustomHeight="1">
      <c r="A37" s="96"/>
      <c r="B37" s="89"/>
      <c r="C37" s="89"/>
      <c r="D37" s="89"/>
      <c r="E37" s="89"/>
      <c r="F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238" t="s">
        <v>275</v>
      </c>
      <c r="AO37" s="239"/>
      <c r="AP37" s="239"/>
      <c r="AQ37" s="239"/>
      <c r="AR37" s="239"/>
      <c r="AS37" s="239"/>
      <c r="AT37" s="239"/>
      <c r="AU37" s="240"/>
      <c r="AV37" s="240"/>
      <c r="AW37" s="89"/>
      <c r="AX37" s="97"/>
    </row>
    <row r="38" spans="1:50" ht="12.75">
      <c r="A38" s="96"/>
      <c r="B38" s="89"/>
      <c r="C38" s="89"/>
      <c r="D38" s="89"/>
      <c r="E38" s="89"/>
      <c r="F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239"/>
      <c r="AO38" s="239"/>
      <c r="AP38" s="239"/>
      <c r="AQ38" s="239"/>
      <c r="AR38" s="239"/>
      <c r="AS38" s="239"/>
      <c r="AT38" s="239"/>
      <c r="AU38" s="240"/>
      <c r="AV38" s="240"/>
      <c r="AW38" s="89"/>
      <c r="AX38" s="97"/>
    </row>
    <row r="39" spans="1:50" ht="12.75" customHeight="1">
      <c r="A39" s="96"/>
      <c r="B39" s="89"/>
      <c r="C39" s="89"/>
      <c r="D39" s="89"/>
      <c r="E39" s="89"/>
      <c r="F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239"/>
      <c r="AO39" s="239"/>
      <c r="AP39" s="239"/>
      <c r="AQ39" s="239"/>
      <c r="AR39" s="239"/>
      <c r="AS39" s="239"/>
      <c r="AT39" s="239"/>
      <c r="AU39" s="240"/>
      <c r="AV39" s="240"/>
      <c r="AW39" s="89"/>
      <c r="AX39" s="97"/>
    </row>
    <row r="40" spans="1:50" ht="12.75">
      <c r="A40" s="96"/>
      <c r="B40" s="89"/>
      <c r="C40" s="89"/>
      <c r="D40" s="89"/>
      <c r="E40" s="89"/>
      <c r="F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233" t="s">
        <v>283</v>
      </c>
      <c r="AO42" s="215"/>
      <c r="AP42" s="215"/>
      <c r="AQ42" s="215"/>
      <c r="AR42" s="215"/>
      <c r="AS42" s="215"/>
      <c r="AT42" s="215"/>
      <c r="AU42" s="215"/>
      <c r="AV42" s="215"/>
      <c r="AW42" s="215"/>
      <c r="AX42" s="97"/>
    </row>
    <row r="43" spans="1:50" ht="12.75">
      <c r="A43" s="96"/>
      <c r="B43" s="89"/>
      <c r="C43" s="89"/>
      <c r="D43" s="89"/>
      <c r="E43" s="89"/>
      <c r="F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215"/>
      <c r="AO43" s="215"/>
      <c r="AP43" s="215"/>
      <c r="AQ43" s="215"/>
      <c r="AR43" s="215"/>
      <c r="AS43" s="215"/>
      <c r="AT43" s="215"/>
      <c r="AU43" s="215"/>
      <c r="AV43" s="215"/>
      <c r="AW43" s="215"/>
      <c r="AX43" s="97"/>
    </row>
    <row r="44" spans="1:50" ht="12.75">
      <c r="A44" s="96"/>
      <c r="B44" s="89"/>
      <c r="C44" s="89"/>
      <c r="D44" s="89"/>
      <c r="E44" s="89"/>
      <c r="F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215"/>
      <c r="AO44" s="215"/>
      <c r="AP44" s="215"/>
      <c r="AQ44" s="215"/>
      <c r="AR44" s="215"/>
      <c r="AS44" s="215"/>
      <c r="AT44" s="215"/>
      <c r="AU44" s="215"/>
      <c r="AV44" s="215"/>
      <c r="AW44" s="215"/>
      <c r="AX44" s="97"/>
    </row>
    <row r="45" spans="1:50" ht="12.75">
      <c r="A45" s="96"/>
      <c r="B45" s="89"/>
      <c r="C45" s="89"/>
      <c r="D45" s="89"/>
      <c r="E45" s="89"/>
      <c r="F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118"/>
      <c r="AO45" s="118"/>
      <c r="AP45" s="118"/>
      <c r="AQ45" s="118"/>
      <c r="AR45" s="118"/>
      <c r="AS45" s="118"/>
      <c r="AT45" s="118"/>
      <c r="AU45" s="118"/>
      <c r="AV45" s="118"/>
      <c r="AW45" s="118"/>
      <c r="AX45" s="97"/>
    </row>
    <row r="46" spans="1:50" ht="12.75">
      <c r="A46" s="96"/>
      <c r="B46" s="89"/>
      <c r="C46" s="89"/>
      <c r="D46" s="89"/>
      <c r="E46" s="89"/>
      <c r="F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233" t="s">
        <v>17</v>
      </c>
      <c r="AO46" s="233"/>
      <c r="AP46" s="233"/>
      <c r="AQ46" s="233"/>
      <c r="AR46" s="233"/>
      <c r="AS46" s="233"/>
      <c r="AT46" s="233"/>
      <c r="AU46" s="233"/>
      <c r="AV46" s="233"/>
      <c r="AW46" s="233"/>
      <c r="AX46" s="97"/>
    </row>
    <row r="47" spans="1:50" ht="12.75">
      <c r="A47" s="96"/>
      <c r="B47" s="89"/>
      <c r="C47" s="89"/>
      <c r="D47" s="89"/>
      <c r="E47" s="89"/>
      <c r="F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233"/>
      <c r="AO47" s="233"/>
      <c r="AP47" s="233"/>
      <c r="AQ47" s="233"/>
      <c r="AR47" s="233"/>
      <c r="AS47" s="233"/>
      <c r="AT47" s="233"/>
      <c r="AU47" s="233"/>
      <c r="AV47" s="233"/>
      <c r="AW47" s="233"/>
      <c r="AX47" s="97"/>
    </row>
    <row r="48" spans="1:50" ht="12.75">
      <c r="A48" s="96"/>
      <c r="B48" s="89"/>
      <c r="C48" s="89"/>
      <c r="D48" s="89"/>
      <c r="E48" s="89"/>
      <c r="F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233"/>
      <c r="AO48" s="233"/>
      <c r="AP48" s="233"/>
      <c r="AQ48" s="233"/>
      <c r="AR48" s="233"/>
      <c r="AS48" s="233"/>
      <c r="AT48" s="233"/>
      <c r="AU48" s="233"/>
      <c r="AV48" s="233"/>
      <c r="AW48" s="233"/>
      <c r="AX48" s="97"/>
    </row>
    <row r="49" spans="1:50" ht="12.75" customHeight="1">
      <c r="A49" s="96"/>
      <c r="B49" s="89"/>
      <c r="C49" s="89"/>
      <c r="D49" s="89"/>
      <c r="E49" s="89"/>
      <c r="F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40"/>
      <c r="AO49" s="40"/>
      <c r="AP49" s="40"/>
      <c r="AQ49" s="40"/>
      <c r="AR49" s="40"/>
      <c r="AS49" s="40"/>
      <c r="AT49" s="40"/>
      <c r="AU49" s="40"/>
      <c r="AV49" s="40"/>
      <c r="AW49" s="40"/>
      <c r="AX49" s="97"/>
    </row>
    <row r="50" spans="1:50" ht="12.75">
      <c r="A50" s="96"/>
      <c r="B50" s="89"/>
      <c r="C50" s="89"/>
      <c r="D50" s="89"/>
      <c r="E50" s="89"/>
      <c r="F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40"/>
      <c r="AO50" s="40"/>
      <c r="AP50" s="40"/>
      <c r="AQ50" s="40"/>
      <c r="AR50" s="40"/>
      <c r="AS50" s="40"/>
      <c r="AT50" s="40"/>
      <c r="AU50" s="40"/>
      <c r="AV50" s="40"/>
      <c r="AW50" s="40"/>
      <c r="AX50" s="97"/>
    </row>
    <row r="51" spans="1:50" ht="12.75">
      <c r="A51" s="96"/>
      <c r="B51" s="89"/>
      <c r="C51" s="89"/>
      <c r="D51" s="89"/>
      <c r="E51" s="89"/>
      <c r="F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118"/>
      <c r="AP51" s="118"/>
      <c r="AQ51" s="118"/>
      <c r="AR51" s="118"/>
      <c r="AS51" s="118"/>
      <c r="AT51" s="118"/>
      <c r="AU51" s="118"/>
      <c r="AV51" s="40"/>
      <c r="AW51" s="40"/>
      <c r="AX51" s="97"/>
    </row>
    <row r="52" spans="1:50" ht="12.75" customHeight="1">
      <c r="A52" s="96"/>
      <c r="B52" s="89"/>
      <c r="C52" s="89"/>
      <c r="D52" s="89"/>
      <c r="E52" s="89"/>
      <c r="F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40" t="s">
        <v>18</v>
      </c>
      <c r="AO52" s="118"/>
      <c r="AP52" s="118"/>
      <c r="AQ52" s="118"/>
      <c r="AR52" s="118"/>
      <c r="AS52" s="118"/>
      <c r="AT52" s="118"/>
      <c r="AU52" s="118"/>
      <c r="AV52" s="40"/>
      <c r="AW52" s="40"/>
      <c r="AX52" s="97"/>
    </row>
    <row r="53" spans="1:50" ht="12.75">
      <c r="A53" s="96"/>
      <c r="B53" s="89"/>
      <c r="C53" s="89"/>
      <c r="D53" s="89"/>
      <c r="E53" s="89"/>
      <c r="F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40"/>
      <c r="AO53" s="40"/>
      <c r="AP53" s="40"/>
      <c r="AQ53" s="40"/>
      <c r="AR53" s="40"/>
      <c r="AS53" s="40"/>
      <c r="AT53" s="40"/>
      <c r="AU53" s="40"/>
      <c r="AV53" s="40"/>
      <c r="AW53" s="40"/>
      <c r="AX53" s="97"/>
    </row>
    <row r="54" spans="1:50" ht="12.75">
      <c r="A54" s="96"/>
      <c r="B54" s="89"/>
      <c r="C54" s="89"/>
      <c r="D54" s="89"/>
      <c r="E54" s="89"/>
      <c r="F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7"/>
    </row>
    <row r="55" spans="1:50" ht="12.75">
      <c r="A55" s="96"/>
      <c r="B55" s="89"/>
      <c r="C55" s="89"/>
      <c r="D55" s="89"/>
      <c r="E55" s="89"/>
      <c r="F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6"/>
      <c r="B57" s="89"/>
      <c r="C57" s="89"/>
      <c r="D57" s="89"/>
      <c r="E57" s="89"/>
      <c r="F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97"/>
    </row>
    <row r="58" spans="1:50" ht="12.75">
      <c r="A58" s="99" t="s">
        <v>186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1"/>
    </row>
    <row r="60" spans="1:2" ht="12.75">
      <c r="A60" s="89"/>
      <c r="B60" s="89"/>
    </row>
  </sheetData>
  <mergeCells count="11">
    <mergeCell ref="A4:AX4"/>
    <mergeCell ref="A7:AX7"/>
    <mergeCell ref="AN13:AV14"/>
    <mergeCell ref="AN37:AV39"/>
    <mergeCell ref="A8:AX8"/>
    <mergeCell ref="AN42:AW44"/>
    <mergeCell ref="AN46:AW48"/>
    <mergeCell ref="AN18:AX19"/>
    <mergeCell ref="AN22:AV23"/>
    <mergeCell ref="AN27:AV28"/>
    <mergeCell ref="A33:AX33"/>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8.xml><?xml version="1.0" encoding="utf-8"?>
<worksheet xmlns="http://schemas.openxmlformats.org/spreadsheetml/2006/main" xmlns:r="http://schemas.openxmlformats.org/officeDocument/2006/relationships">
  <dimension ref="A1:H139"/>
  <sheetViews>
    <sheetView workbookViewId="0" topLeftCell="A1">
      <selection activeCell="A1" sqref="A1"/>
    </sheetView>
  </sheetViews>
  <sheetFormatPr defaultColWidth="11.421875" defaultRowHeight="12.75"/>
  <cols>
    <col min="1" max="1" width="30.7109375" style="1" customWidth="1"/>
    <col min="2" max="3" width="28.7109375" style="1" customWidth="1"/>
    <col min="4" max="8" width="13.7109375" style="1" customWidth="1"/>
    <col min="9" max="16384" width="11.421875" style="1" customWidth="1"/>
  </cols>
  <sheetData>
    <row r="1" spans="4:8" ht="12.75">
      <c r="D1" s="2"/>
      <c r="E1" s="2"/>
      <c r="F1" s="2"/>
      <c r="G1" s="2"/>
      <c r="H1" s="2"/>
    </row>
    <row r="2" spans="4:8" ht="12.75">
      <c r="D2" s="2"/>
      <c r="E2" s="2"/>
      <c r="F2" s="2"/>
      <c r="G2" s="2"/>
      <c r="H2" s="2"/>
    </row>
    <row r="3" spans="1:8" ht="12.75">
      <c r="A3" s="241" t="s">
        <v>247</v>
      </c>
      <c r="B3" s="241"/>
      <c r="C3" s="241"/>
      <c r="D3" s="2"/>
      <c r="E3" s="2"/>
      <c r="F3" s="2"/>
      <c r="G3" s="2"/>
      <c r="H3" s="2"/>
    </row>
    <row r="4" spans="4:8" ht="12.75">
      <c r="D4" s="2"/>
      <c r="E4" s="2"/>
      <c r="F4" s="2"/>
      <c r="G4" s="2"/>
      <c r="H4" s="2"/>
    </row>
    <row r="5" spans="1:8" ht="12.75">
      <c r="A5" s="246" t="s">
        <v>115</v>
      </c>
      <c r="B5" s="242" t="s">
        <v>37</v>
      </c>
      <c r="C5" s="244" t="s">
        <v>43</v>
      </c>
      <c r="D5" s="2"/>
      <c r="E5" s="2"/>
      <c r="F5" s="2"/>
      <c r="G5" s="2"/>
      <c r="H5" s="2"/>
    </row>
    <row r="6" spans="1:8" ht="12.75">
      <c r="A6" s="247"/>
      <c r="B6" s="243"/>
      <c r="C6" s="245"/>
      <c r="D6" s="2"/>
      <c r="E6" s="2"/>
      <c r="F6" s="2"/>
      <c r="G6" s="2"/>
      <c r="H6" s="2"/>
    </row>
    <row r="7" spans="1:8" ht="12.75">
      <c r="A7" s="248"/>
      <c r="B7" s="67" t="s">
        <v>9</v>
      </c>
      <c r="C7" s="67"/>
      <c r="D7" s="2"/>
      <c r="E7" s="2"/>
      <c r="F7" s="2"/>
      <c r="G7" s="2"/>
      <c r="H7" s="2"/>
    </row>
    <row r="8" spans="1:8" ht="9.75" customHeight="1">
      <c r="A8" s="126"/>
      <c r="B8" s="152"/>
      <c r="C8" s="152"/>
      <c r="D8" s="2"/>
      <c r="E8" s="2"/>
      <c r="F8" s="2"/>
      <c r="G8" s="2"/>
      <c r="H8" s="2"/>
    </row>
    <row r="9" spans="1:8" s="133" customFormat="1" ht="15" customHeight="1">
      <c r="A9" s="38" t="s">
        <v>10</v>
      </c>
      <c r="B9" s="188">
        <v>1600</v>
      </c>
      <c r="C9" s="188" t="s">
        <v>226</v>
      </c>
      <c r="D9" s="41"/>
      <c r="E9" s="41"/>
      <c r="F9" s="41"/>
      <c r="G9" s="41"/>
      <c r="H9" s="41"/>
    </row>
    <row r="10" spans="1:8" ht="15.75" customHeight="1">
      <c r="A10" s="126"/>
      <c r="B10" s="188"/>
      <c r="C10" s="188"/>
      <c r="D10" s="2"/>
      <c r="E10" s="2"/>
      <c r="F10" s="2"/>
      <c r="G10" s="2"/>
      <c r="H10" s="2"/>
    </row>
    <row r="11" spans="1:8" s="133" customFormat="1" ht="15" customHeight="1">
      <c r="A11" s="75" t="s">
        <v>114</v>
      </c>
      <c r="B11" s="188">
        <v>7864</v>
      </c>
      <c r="C11" s="188" t="s">
        <v>226</v>
      </c>
      <c r="D11" s="41"/>
      <c r="E11" s="41"/>
      <c r="F11" s="41"/>
      <c r="G11" s="41"/>
      <c r="H11" s="41"/>
    </row>
    <row r="12" spans="1:8" s="133" customFormat="1" ht="15" customHeight="1">
      <c r="A12" s="38" t="s">
        <v>86</v>
      </c>
      <c r="B12" s="188"/>
      <c r="C12" s="188"/>
      <c r="D12" s="41"/>
      <c r="E12" s="41"/>
      <c r="F12" s="41"/>
      <c r="G12" s="41"/>
      <c r="H12" s="41"/>
    </row>
    <row r="13" spans="1:8" s="133" customFormat="1" ht="15" customHeight="1">
      <c r="A13" s="38" t="s">
        <v>87</v>
      </c>
      <c r="B13" s="188">
        <v>568</v>
      </c>
      <c r="C13" s="188" t="s">
        <v>226</v>
      </c>
      <c r="D13" s="41"/>
      <c r="E13" s="41"/>
      <c r="F13" s="41"/>
      <c r="G13" s="41"/>
      <c r="H13" s="41"/>
    </row>
    <row r="14" spans="1:8" s="133" customFormat="1" ht="15" customHeight="1">
      <c r="A14" s="38" t="s">
        <v>88</v>
      </c>
      <c r="B14" s="188">
        <v>1522</v>
      </c>
      <c r="C14" s="188" t="s">
        <v>226</v>
      </c>
      <c r="D14" s="41"/>
      <c r="E14" s="41"/>
      <c r="F14" s="41"/>
      <c r="G14" s="41"/>
      <c r="H14" s="41"/>
    </row>
    <row r="15" spans="1:8" s="133" customFormat="1" ht="15" customHeight="1">
      <c r="A15" s="38" t="s">
        <v>89</v>
      </c>
      <c r="B15" s="188">
        <v>4586</v>
      </c>
      <c r="C15" s="188" t="s">
        <v>226</v>
      </c>
      <c r="D15" s="41"/>
      <c r="E15" s="41"/>
      <c r="F15" s="41"/>
      <c r="G15" s="41"/>
      <c r="H15" s="41"/>
    </row>
    <row r="16" spans="1:8" s="133" customFormat="1" ht="15" customHeight="1">
      <c r="A16" s="38" t="s">
        <v>90</v>
      </c>
      <c r="B16" s="188">
        <v>1188</v>
      </c>
      <c r="C16" s="188" t="s">
        <v>226</v>
      </c>
      <c r="D16" s="41"/>
      <c r="E16" s="41"/>
      <c r="F16" s="41"/>
      <c r="G16" s="41"/>
      <c r="H16" s="41"/>
    </row>
    <row r="17" spans="1:8" ht="15.75" customHeight="1">
      <c r="A17" s="126"/>
      <c r="B17" s="158"/>
      <c r="C17" s="158"/>
      <c r="D17" s="2"/>
      <c r="E17" s="2"/>
      <c r="F17" s="2"/>
      <c r="G17" s="2"/>
      <c r="H17" s="2"/>
    </row>
    <row r="18" spans="1:8" s="133" customFormat="1" ht="15" customHeight="1">
      <c r="A18" s="75" t="s">
        <v>11</v>
      </c>
      <c r="B18" s="189">
        <v>9464</v>
      </c>
      <c r="C18" s="189" t="s">
        <v>226</v>
      </c>
      <c r="D18" s="41"/>
      <c r="E18" s="41"/>
      <c r="F18" s="41"/>
      <c r="G18" s="41"/>
      <c r="H18" s="41"/>
    </row>
    <row r="19" spans="1:8" ht="15.75" customHeight="1">
      <c r="A19" s="126"/>
      <c r="B19" s="158"/>
      <c r="C19" s="158"/>
      <c r="D19" s="2"/>
      <c r="E19" s="2"/>
      <c r="F19" s="2"/>
      <c r="G19" s="2"/>
      <c r="H19" s="2"/>
    </row>
    <row r="20" spans="1:8" s="133" customFormat="1" ht="15" customHeight="1">
      <c r="A20" s="38" t="s">
        <v>12</v>
      </c>
      <c r="B20" s="181"/>
      <c r="D20" s="41"/>
      <c r="E20" s="41"/>
      <c r="F20" s="41"/>
      <c r="G20" s="41"/>
      <c r="H20" s="41"/>
    </row>
    <row r="21" spans="1:8" s="133" customFormat="1" ht="15" customHeight="1">
      <c r="A21" s="38" t="s">
        <v>284</v>
      </c>
      <c r="B21" s="188">
        <v>49661</v>
      </c>
      <c r="C21" s="188">
        <v>54792</v>
      </c>
      <c r="D21" s="41"/>
      <c r="E21" s="41"/>
      <c r="F21" s="41"/>
      <c r="G21" s="41"/>
      <c r="H21" s="41"/>
    </row>
    <row r="22" spans="1:8" ht="15.75" customHeight="1">
      <c r="A22" s="126"/>
      <c r="B22" s="188"/>
      <c r="D22" s="2"/>
      <c r="E22" s="2"/>
      <c r="F22" s="2"/>
      <c r="G22" s="2"/>
      <c r="H22" s="2"/>
    </row>
    <row r="23" spans="1:8" s="133" customFormat="1" ht="15" customHeight="1">
      <c r="A23" s="38" t="s">
        <v>134</v>
      </c>
      <c r="D23" s="41"/>
      <c r="E23" s="41"/>
      <c r="F23" s="41"/>
      <c r="G23" s="41"/>
      <c r="H23" s="41"/>
    </row>
    <row r="24" spans="1:8" s="133" customFormat="1" ht="15" customHeight="1">
      <c r="A24" s="38" t="s">
        <v>135</v>
      </c>
      <c r="B24" s="188">
        <v>47926</v>
      </c>
      <c r="C24" s="188">
        <v>46456</v>
      </c>
      <c r="D24" s="41"/>
      <c r="E24" s="41"/>
      <c r="F24" s="41"/>
      <c r="G24" s="41"/>
      <c r="H24" s="41"/>
    </row>
    <row r="25" spans="1:8" s="133" customFormat="1" ht="15" customHeight="1">
      <c r="A25" s="38" t="s">
        <v>86</v>
      </c>
      <c r="B25" s="188"/>
      <c r="D25" s="41"/>
      <c r="E25" s="41"/>
      <c r="F25" s="41"/>
      <c r="G25" s="41"/>
      <c r="H25" s="41"/>
    </row>
    <row r="26" spans="1:8" s="133" customFormat="1" ht="15" customHeight="1">
      <c r="A26" s="38" t="s">
        <v>91</v>
      </c>
      <c r="B26" s="188">
        <v>16971</v>
      </c>
      <c r="C26" s="188">
        <v>15864</v>
      </c>
      <c r="D26" s="41"/>
      <c r="E26" s="41"/>
      <c r="F26" s="41"/>
      <c r="G26" s="41"/>
      <c r="H26" s="41"/>
    </row>
    <row r="27" spans="1:8" s="133" customFormat="1" ht="15" customHeight="1">
      <c r="A27" s="38" t="s">
        <v>92</v>
      </c>
      <c r="B27" s="188">
        <v>30955</v>
      </c>
      <c r="C27" s="188">
        <v>30592</v>
      </c>
      <c r="D27" s="41"/>
      <c r="E27" s="41"/>
      <c r="F27" s="41"/>
      <c r="G27" s="41"/>
      <c r="H27" s="41"/>
    </row>
    <row r="28" spans="1:8" ht="15.75" customHeight="1">
      <c r="A28" s="126"/>
      <c r="D28" s="2"/>
      <c r="E28" s="2"/>
      <c r="F28" s="2"/>
      <c r="G28" s="2"/>
      <c r="H28" s="2"/>
    </row>
    <row r="29" spans="1:8" s="133" customFormat="1" ht="15" customHeight="1">
      <c r="A29" s="38" t="s">
        <v>13</v>
      </c>
      <c r="B29" s="188">
        <v>68821</v>
      </c>
      <c r="C29" s="188">
        <v>70432</v>
      </c>
      <c r="D29" s="41"/>
      <c r="E29" s="41"/>
      <c r="F29" s="41"/>
      <c r="G29" s="41"/>
      <c r="H29" s="41"/>
    </row>
    <row r="30" spans="1:8" s="133" customFormat="1" ht="15" customHeight="1">
      <c r="A30" s="38" t="s">
        <v>86</v>
      </c>
      <c r="B30" s="188"/>
      <c r="D30" s="41"/>
      <c r="E30" s="41"/>
      <c r="F30" s="41"/>
      <c r="G30" s="41"/>
      <c r="H30" s="41"/>
    </row>
    <row r="31" spans="1:8" s="133" customFormat="1" ht="15" customHeight="1">
      <c r="A31" s="38" t="s">
        <v>91</v>
      </c>
      <c r="B31" s="188">
        <v>16866</v>
      </c>
      <c r="C31" s="188">
        <v>18110</v>
      </c>
      <c r="D31" s="41"/>
      <c r="E31" s="41"/>
      <c r="F31" s="41"/>
      <c r="G31" s="41"/>
      <c r="H31" s="41"/>
    </row>
    <row r="32" spans="1:8" s="133" customFormat="1" ht="15" customHeight="1">
      <c r="A32" s="38" t="s">
        <v>93</v>
      </c>
      <c r="B32" s="188">
        <v>2247</v>
      </c>
      <c r="C32" s="188">
        <v>2255</v>
      </c>
      <c r="D32" s="41"/>
      <c r="E32" s="41"/>
      <c r="F32" s="41"/>
      <c r="G32" s="41"/>
      <c r="H32" s="41"/>
    </row>
    <row r="33" spans="1:8" s="133" customFormat="1" ht="15" customHeight="1">
      <c r="A33" s="38" t="s">
        <v>94</v>
      </c>
      <c r="B33" s="188">
        <v>49708</v>
      </c>
      <c r="C33" s="188">
        <v>50067</v>
      </c>
      <c r="D33" s="41"/>
      <c r="E33" s="41"/>
      <c r="F33" s="41"/>
      <c r="G33" s="41"/>
      <c r="H33" s="41"/>
    </row>
    <row r="34" spans="1:8" ht="15.75" customHeight="1">
      <c r="A34" s="126"/>
      <c r="D34" s="2"/>
      <c r="E34" s="2"/>
      <c r="F34" s="2"/>
      <c r="G34" s="2"/>
      <c r="H34" s="2"/>
    </row>
    <row r="35" spans="1:8" s="133" customFormat="1" ht="15" customHeight="1">
      <c r="A35" s="38" t="s">
        <v>14</v>
      </c>
      <c r="B35" s="188">
        <v>175574</v>
      </c>
      <c r="C35" s="188">
        <v>175515</v>
      </c>
      <c r="D35" s="41"/>
      <c r="E35" s="41"/>
      <c r="F35" s="41"/>
      <c r="G35" s="41"/>
      <c r="H35" s="41"/>
    </row>
    <row r="36" spans="1:8" s="133" customFormat="1" ht="15" customHeight="1">
      <c r="A36" s="38" t="s">
        <v>86</v>
      </c>
      <c r="B36" s="188"/>
      <c r="D36" s="41"/>
      <c r="E36" s="41"/>
      <c r="F36" s="41"/>
      <c r="G36" s="41"/>
      <c r="H36" s="41"/>
    </row>
    <row r="37" spans="1:8" s="133" customFormat="1" ht="15" customHeight="1">
      <c r="A37" s="38" t="s">
        <v>95</v>
      </c>
      <c r="B37" s="188">
        <v>2112</v>
      </c>
      <c r="C37" s="188">
        <v>2128</v>
      </c>
      <c r="D37" s="41"/>
      <c r="E37" s="41"/>
      <c r="F37" s="41"/>
      <c r="G37" s="41"/>
      <c r="H37" s="41"/>
    </row>
    <row r="38" spans="1:8" s="133" customFormat="1" ht="15" customHeight="1">
      <c r="A38" s="38" t="s">
        <v>96</v>
      </c>
      <c r="B38" s="188">
        <v>279</v>
      </c>
      <c r="C38" s="188">
        <v>267</v>
      </c>
      <c r="D38" s="41"/>
      <c r="E38" s="41"/>
      <c r="F38" s="41"/>
      <c r="G38" s="41"/>
      <c r="H38" s="41"/>
    </row>
    <row r="39" spans="1:8" s="133" customFormat="1" ht="15" customHeight="1">
      <c r="A39" s="38" t="s">
        <v>97</v>
      </c>
      <c r="B39" s="188">
        <v>18431</v>
      </c>
      <c r="C39" s="188">
        <v>17972</v>
      </c>
      <c r="D39" s="41"/>
      <c r="E39" s="41"/>
      <c r="F39" s="41"/>
      <c r="G39" s="41"/>
      <c r="H39" s="41"/>
    </row>
    <row r="40" spans="1:8" s="133" customFormat="1" ht="15" customHeight="1">
      <c r="A40" s="38" t="s">
        <v>98</v>
      </c>
      <c r="B40" s="188">
        <v>116914</v>
      </c>
      <c r="C40" s="188">
        <v>116467</v>
      </c>
      <c r="D40" s="41"/>
      <c r="E40" s="41"/>
      <c r="F40" s="41"/>
      <c r="G40" s="41"/>
      <c r="H40" s="41"/>
    </row>
    <row r="41" spans="1:8" s="133" customFormat="1" ht="15" customHeight="1">
      <c r="A41" s="38" t="s">
        <v>99</v>
      </c>
      <c r="B41" s="188">
        <v>37238</v>
      </c>
      <c r="C41" s="188">
        <v>38052</v>
      </c>
      <c r="D41" s="41"/>
      <c r="E41" s="41"/>
      <c r="F41" s="41"/>
      <c r="G41" s="41"/>
      <c r="H41" s="41"/>
    </row>
    <row r="42" spans="1:8" s="133" customFormat="1" ht="15" customHeight="1">
      <c r="A42" s="38" t="s">
        <v>100</v>
      </c>
      <c r="B42" s="188">
        <v>600</v>
      </c>
      <c r="C42" s="188">
        <v>629</v>
      </c>
      <c r="D42" s="41"/>
      <c r="E42" s="41"/>
      <c r="F42" s="41"/>
      <c r="G42" s="41"/>
      <c r="H42" s="41"/>
    </row>
    <row r="43" spans="1:8" ht="15.75" customHeight="1">
      <c r="A43" s="126"/>
      <c r="B43" s="188"/>
      <c r="D43" s="2"/>
      <c r="E43" s="2"/>
      <c r="F43" s="2"/>
      <c r="G43" s="2"/>
      <c r="H43" s="2"/>
    </row>
    <row r="44" spans="1:8" s="133" customFormat="1" ht="15" customHeight="1">
      <c r="A44" s="75" t="s">
        <v>15</v>
      </c>
      <c r="B44" s="189">
        <v>341982</v>
      </c>
      <c r="C44" s="189">
        <v>347194</v>
      </c>
      <c r="D44" s="41"/>
      <c r="E44" s="41"/>
      <c r="F44" s="41"/>
      <c r="G44" s="41"/>
      <c r="H44" s="41"/>
    </row>
    <row r="45" spans="2:8" ht="12.75">
      <c r="B45" s="134"/>
      <c r="D45" s="2"/>
      <c r="E45" s="2"/>
      <c r="F45" s="2"/>
      <c r="G45" s="2"/>
      <c r="H45" s="2"/>
    </row>
    <row r="46" spans="4:8" ht="12.75">
      <c r="D46" s="2"/>
      <c r="E46" s="2"/>
      <c r="F46" s="2"/>
      <c r="G46" s="2"/>
      <c r="H46" s="2"/>
    </row>
    <row r="47" spans="4:8" ht="12.75">
      <c r="D47" s="2"/>
      <c r="E47" s="2"/>
      <c r="F47" s="2"/>
      <c r="G47" s="2"/>
      <c r="H47" s="2"/>
    </row>
    <row r="48" spans="4:8" ht="12.75">
      <c r="D48" s="2"/>
      <c r="E48" s="2"/>
      <c r="F48" s="2"/>
      <c r="G48" s="2"/>
      <c r="H48" s="2"/>
    </row>
    <row r="49" spans="4:8" ht="12.75">
      <c r="D49" s="2"/>
      <c r="E49" s="2"/>
      <c r="F49" s="2"/>
      <c r="G49" s="2"/>
      <c r="H49" s="2"/>
    </row>
    <row r="50" spans="4:8" ht="12.75">
      <c r="D50" s="2"/>
      <c r="E50" s="2"/>
      <c r="F50" s="2"/>
      <c r="G50" s="2"/>
      <c r="H50" s="2"/>
    </row>
    <row r="51" spans="4:8" ht="12.75">
      <c r="D51" s="2"/>
      <c r="E51" s="2"/>
      <c r="F51" s="2"/>
      <c r="G51" s="2"/>
      <c r="H51" s="2"/>
    </row>
    <row r="52" spans="4:8" ht="12.75">
      <c r="D52" s="2"/>
      <c r="E52" s="2"/>
      <c r="F52" s="2"/>
      <c r="G52" s="2"/>
      <c r="H52" s="2"/>
    </row>
    <row r="53" spans="4:8" ht="12.75">
      <c r="D53" s="2"/>
      <c r="E53" s="2"/>
      <c r="F53" s="2"/>
      <c r="G53" s="2"/>
      <c r="H53" s="2"/>
    </row>
    <row r="54" spans="4:8" ht="12.75">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4.5" customHeight="1">
      <c r="A63" s="2"/>
      <c r="B63" s="2"/>
      <c r="C63" s="2"/>
      <c r="D63" s="2"/>
      <c r="E63" s="2"/>
      <c r="F63" s="2"/>
      <c r="G63" s="2"/>
      <c r="H63" s="2"/>
    </row>
    <row r="64" spans="1:8" ht="12" customHeight="1">
      <c r="A64" s="2"/>
      <c r="B64" s="2"/>
      <c r="C64" s="2"/>
      <c r="D64" s="2"/>
      <c r="E64" s="2"/>
      <c r="F64" s="2"/>
      <c r="G64" s="2"/>
      <c r="H64" s="2"/>
    </row>
    <row r="65" spans="1:8" ht="4.5" customHeight="1">
      <c r="A65" s="2"/>
      <c r="B65" s="2"/>
      <c r="C65" s="2"/>
      <c r="D65" s="2"/>
      <c r="E65" s="2"/>
      <c r="F65" s="2"/>
      <c r="G65" s="2"/>
      <c r="H65" s="2"/>
    </row>
    <row r="66" spans="1:8" ht="12.75">
      <c r="A66" s="2"/>
      <c r="B66" s="2"/>
      <c r="C66" s="2"/>
      <c r="D66" s="2"/>
      <c r="E66" s="2"/>
      <c r="F66" s="2"/>
      <c r="G66" s="2"/>
      <c r="H66" s="2"/>
    </row>
    <row r="67" spans="1:8" ht="4.5" customHeight="1">
      <c r="A67" s="2"/>
      <c r="B67" s="2"/>
      <c r="C67" s="2"/>
      <c r="D67" s="2"/>
      <c r="E67" s="2"/>
      <c r="F67" s="2"/>
      <c r="G67" s="2"/>
      <c r="H67" s="2"/>
    </row>
    <row r="68" spans="1:8" ht="12.75">
      <c r="A68" s="2"/>
      <c r="B68" s="2"/>
      <c r="C68" s="2"/>
      <c r="D68" s="2"/>
      <c r="E68" s="2"/>
      <c r="F68" s="2"/>
      <c r="G68" s="2"/>
      <c r="H68" s="2"/>
    </row>
    <row r="69" spans="1:8" ht="4.5" customHeight="1">
      <c r="A69" s="2"/>
      <c r="B69" s="2"/>
      <c r="C69" s="2"/>
      <c r="D69" s="2"/>
      <c r="E69" s="2"/>
      <c r="F69" s="2"/>
      <c r="G69" s="2"/>
      <c r="H69" s="2"/>
    </row>
    <row r="70" spans="1:8" ht="12.75">
      <c r="A70" s="2"/>
      <c r="B70" s="2"/>
      <c r="C70" s="2"/>
      <c r="D70" s="2"/>
      <c r="E70" s="2"/>
      <c r="F70" s="2"/>
      <c r="G70" s="2"/>
      <c r="H70" s="2"/>
    </row>
    <row r="71" spans="1:8" ht="4.5" customHeight="1">
      <c r="A71" s="2"/>
      <c r="B71" s="2"/>
      <c r="C71" s="2"/>
      <c r="D71" s="2"/>
      <c r="E71" s="2"/>
      <c r="F71" s="2"/>
      <c r="G71" s="2"/>
      <c r="H71" s="2"/>
    </row>
    <row r="72" spans="1:8" ht="12.75">
      <c r="A72" s="2"/>
      <c r="B72" s="2"/>
      <c r="C72" s="2"/>
      <c r="D72" s="2"/>
      <c r="E72" s="2"/>
      <c r="F72" s="2"/>
      <c r="G72" s="2"/>
      <c r="H72" s="2"/>
    </row>
    <row r="73" spans="1:8" ht="4.5" customHeight="1">
      <c r="A73" s="2"/>
      <c r="B73" s="2"/>
      <c r="C73" s="2"/>
      <c r="D73" s="2"/>
      <c r="E73" s="2"/>
      <c r="F73" s="2"/>
      <c r="G73" s="2"/>
      <c r="H73" s="2"/>
    </row>
    <row r="74" spans="1:8" ht="12.75">
      <c r="A74" s="2"/>
      <c r="B74" s="2"/>
      <c r="C74" s="2"/>
      <c r="D74" s="2"/>
      <c r="E74" s="2"/>
      <c r="F74" s="2"/>
      <c r="G74" s="2"/>
      <c r="H74" s="2"/>
    </row>
    <row r="75" spans="1:8" ht="4.5" customHeight="1">
      <c r="A75" s="2"/>
      <c r="B75" s="2"/>
      <c r="C75" s="2"/>
      <c r="D75" s="2"/>
      <c r="E75" s="2"/>
      <c r="F75" s="2"/>
      <c r="G75" s="2"/>
      <c r="H75" s="2"/>
    </row>
    <row r="76" spans="1:8" ht="12.75">
      <c r="A76" s="2"/>
      <c r="B76" s="2"/>
      <c r="C76" s="2"/>
      <c r="D76" s="2"/>
      <c r="E76" s="2"/>
      <c r="F76" s="2"/>
      <c r="G76" s="2"/>
      <c r="H76" s="2"/>
    </row>
    <row r="77" spans="1:8" ht="4.5" customHeight="1">
      <c r="A77" s="2"/>
      <c r="B77" s="2"/>
      <c r="C77" s="2"/>
      <c r="D77" s="2"/>
      <c r="E77" s="2"/>
      <c r="F77" s="2"/>
      <c r="G77" s="2"/>
      <c r="H77" s="2"/>
    </row>
    <row r="78" spans="1:8" ht="12.75">
      <c r="A78" s="2"/>
      <c r="B78" s="2"/>
      <c r="C78" s="2"/>
      <c r="D78" s="2"/>
      <c r="E78" s="2"/>
      <c r="F78" s="2"/>
      <c r="G78" s="2"/>
      <c r="H78" s="2"/>
    </row>
    <row r="79" spans="1:8" ht="4.5" customHeight="1">
      <c r="A79" s="2"/>
      <c r="B79" s="2"/>
      <c r="C79" s="2"/>
      <c r="D79" s="2"/>
      <c r="E79" s="2"/>
      <c r="F79" s="2"/>
      <c r="G79" s="2"/>
      <c r="H79" s="2"/>
    </row>
    <row r="80" spans="1:8" ht="12.75">
      <c r="A80" s="2"/>
      <c r="B80" s="2"/>
      <c r="C80" s="2"/>
      <c r="D80" s="2"/>
      <c r="E80" s="2"/>
      <c r="F80" s="2"/>
      <c r="G80" s="2"/>
      <c r="H80" s="2"/>
    </row>
    <row r="81" spans="1:8" ht="4.5" customHeight="1">
      <c r="A81" s="2"/>
      <c r="B81" s="2"/>
      <c r="C81" s="2"/>
      <c r="D81" s="2"/>
      <c r="E81" s="2"/>
      <c r="F81" s="2"/>
      <c r="G81" s="2"/>
      <c r="H81" s="2"/>
    </row>
    <row r="82" spans="1:8" ht="12.75">
      <c r="A82" s="2"/>
      <c r="B82" s="2"/>
      <c r="C82" s="2"/>
      <c r="D82" s="2"/>
      <c r="E82" s="2"/>
      <c r="F82" s="2"/>
      <c r="G82" s="2"/>
      <c r="H82" s="2"/>
    </row>
    <row r="83" spans="1:8" ht="4.5" customHeight="1">
      <c r="A83" s="2"/>
      <c r="B83" s="2"/>
      <c r="C83" s="2"/>
      <c r="D83" s="2"/>
      <c r="E83" s="2"/>
      <c r="F83" s="2"/>
      <c r="G83" s="2"/>
      <c r="H83" s="2"/>
    </row>
    <row r="84" spans="1:8" ht="12.75">
      <c r="A84" s="2"/>
      <c r="B84" s="2"/>
      <c r="C84" s="2"/>
      <c r="D84" s="2"/>
      <c r="E84" s="2"/>
      <c r="F84" s="2"/>
      <c r="G84" s="2"/>
      <c r="H84" s="2"/>
    </row>
    <row r="85" spans="1:8" ht="4.5" customHeight="1">
      <c r="A85" s="2"/>
      <c r="B85" s="2"/>
      <c r="C85" s="2"/>
      <c r="D85" s="2"/>
      <c r="E85" s="2"/>
      <c r="F85" s="2"/>
      <c r="G85" s="2"/>
      <c r="H85" s="2"/>
    </row>
    <row r="86" spans="1:8" ht="12.75">
      <c r="A86" s="2"/>
      <c r="B86" s="2"/>
      <c r="C86" s="2"/>
      <c r="D86" s="2"/>
      <c r="E86" s="2"/>
      <c r="F86" s="2"/>
      <c r="G86" s="2"/>
      <c r="H86" s="2"/>
    </row>
    <row r="87" spans="1:8" ht="4.5" customHeight="1">
      <c r="A87" s="2"/>
      <c r="B87" s="2"/>
      <c r="C87" s="2"/>
      <c r="D87" s="2"/>
      <c r="E87" s="2"/>
      <c r="F87" s="2"/>
      <c r="G87" s="2"/>
      <c r="H87" s="2"/>
    </row>
    <row r="88" spans="1:8" ht="12.75">
      <c r="A88" s="2"/>
      <c r="B88" s="2"/>
      <c r="C88" s="2"/>
      <c r="D88" s="2"/>
      <c r="E88" s="2"/>
      <c r="F88" s="2"/>
      <c r="G88" s="2"/>
      <c r="H88" s="2"/>
    </row>
    <row r="89" spans="1:8" ht="4.5" customHeight="1">
      <c r="A89" s="2"/>
      <c r="B89" s="2"/>
      <c r="C89" s="2"/>
      <c r="D89" s="2"/>
      <c r="E89" s="2"/>
      <c r="F89" s="2"/>
      <c r="G89" s="2"/>
      <c r="H89" s="2"/>
    </row>
    <row r="90" spans="1:8" ht="12.75">
      <c r="A90" s="2"/>
      <c r="B90" s="2"/>
      <c r="C90" s="2"/>
      <c r="D90" s="2"/>
      <c r="E90" s="2"/>
      <c r="F90" s="2"/>
      <c r="G90" s="2"/>
      <c r="H90" s="2"/>
    </row>
    <row r="91" spans="1:8" ht="4.5" customHeight="1">
      <c r="A91" s="2"/>
      <c r="B91" s="2"/>
      <c r="C91" s="2"/>
      <c r="D91" s="2"/>
      <c r="E91" s="2"/>
      <c r="F91" s="2"/>
      <c r="G91" s="2"/>
      <c r="H91" s="2"/>
    </row>
    <row r="92" spans="1:8" ht="12.75">
      <c r="A92" s="2"/>
      <c r="B92" s="2"/>
      <c r="C92" s="2"/>
      <c r="D92" s="2"/>
      <c r="E92" s="2"/>
      <c r="F92" s="2"/>
      <c r="G92" s="2"/>
      <c r="H92" s="2"/>
    </row>
    <row r="93" spans="1:8" ht="4.5" customHeight="1">
      <c r="A93" s="2"/>
      <c r="B93" s="2"/>
      <c r="C93" s="2"/>
      <c r="D93" s="2"/>
      <c r="E93" s="2"/>
      <c r="F93" s="2"/>
      <c r="G93" s="2"/>
      <c r="H93" s="2"/>
    </row>
    <row r="94" spans="1:8" ht="12.75">
      <c r="A94" s="2"/>
      <c r="B94" s="2"/>
      <c r="C94" s="2"/>
      <c r="D94" s="2"/>
      <c r="E94" s="2"/>
      <c r="F94" s="2"/>
      <c r="G94" s="2"/>
      <c r="H94" s="2"/>
    </row>
    <row r="95" spans="1:8" ht="18" customHeight="1">
      <c r="A95" s="2"/>
      <c r="B95" s="2"/>
      <c r="C95" s="2"/>
      <c r="D95" s="2"/>
      <c r="E95" s="2"/>
      <c r="F95" s="2"/>
      <c r="G95" s="2"/>
      <c r="H95" s="2"/>
    </row>
    <row r="96" spans="1:8" ht="12.75">
      <c r="A96" s="2"/>
      <c r="B96" s="2"/>
      <c r="C96" s="2"/>
      <c r="D96" s="2"/>
      <c r="E96" s="2"/>
      <c r="F96" s="2"/>
      <c r="G96" s="2"/>
      <c r="H96" s="2"/>
    </row>
    <row r="97" spans="1:8" ht="4.5" customHeight="1">
      <c r="A97" s="2"/>
      <c r="B97" s="2"/>
      <c r="C97" s="2"/>
      <c r="D97" s="2"/>
      <c r="E97" s="2"/>
      <c r="F97" s="2"/>
      <c r="G97" s="2"/>
      <c r="H97" s="2"/>
    </row>
    <row r="98" spans="1:8" ht="12.75">
      <c r="A98" s="2"/>
      <c r="B98" s="2"/>
      <c r="C98" s="2"/>
      <c r="D98" s="2"/>
      <c r="E98" s="2"/>
      <c r="F98" s="2"/>
      <c r="G98" s="2"/>
      <c r="H98" s="2"/>
    </row>
    <row r="99" spans="1:8" ht="4.5" customHeight="1">
      <c r="A99" s="2"/>
      <c r="B99" s="2"/>
      <c r="C99" s="2"/>
      <c r="D99" s="2"/>
      <c r="E99" s="2"/>
      <c r="F99" s="2"/>
      <c r="G99" s="2"/>
      <c r="H99" s="2"/>
    </row>
    <row r="100" spans="1:8" ht="12.75">
      <c r="A100" s="2"/>
      <c r="B100" s="2"/>
      <c r="C100" s="2"/>
      <c r="D100" s="2"/>
      <c r="E100" s="2"/>
      <c r="F100" s="2"/>
      <c r="G100" s="2"/>
      <c r="H100" s="2"/>
    </row>
    <row r="101" spans="1:8" ht="4.5" customHeight="1">
      <c r="A101" s="2"/>
      <c r="B101" s="2"/>
      <c r="C101" s="2"/>
      <c r="D101" s="2"/>
      <c r="E101" s="2"/>
      <c r="F101" s="2"/>
      <c r="G101" s="2"/>
      <c r="H101" s="2"/>
    </row>
    <row r="102" spans="1:8" ht="12.75">
      <c r="A102" s="2"/>
      <c r="B102" s="2"/>
      <c r="C102" s="2"/>
      <c r="D102" s="2"/>
      <c r="E102" s="2"/>
      <c r="F102" s="2"/>
      <c r="G102" s="2"/>
      <c r="H102" s="2"/>
    </row>
    <row r="103" spans="1:8" ht="4.5" customHeight="1">
      <c r="A103" s="2"/>
      <c r="B103" s="2"/>
      <c r="C103" s="2"/>
      <c r="D103" s="2"/>
      <c r="E103" s="2"/>
      <c r="F103" s="2"/>
      <c r="G103" s="2"/>
      <c r="H103" s="2"/>
    </row>
    <row r="104" spans="1:8" ht="12.75">
      <c r="A104" s="2"/>
      <c r="B104" s="2"/>
      <c r="C104" s="2"/>
      <c r="D104" s="2"/>
      <c r="E104" s="2"/>
      <c r="F104" s="2"/>
      <c r="G104" s="2"/>
      <c r="H104" s="2"/>
    </row>
    <row r="105" spans="1:8" ht="4.5" customHeight="1">
      <c r="A105" s="2"/>
      <c r="B105" s="2"/>
      <c r="C105" s="2"/>
      <c r="D105" s="2"/>
      <c r="E105" s="2"/>
      <c r="F105" s="2"/>
      <c r="G105" s="2"/>
      <c r="H105" s="2"/>
    </row>
    <row r="106" spans="1:8" ht="12.75">
      <c r="A106" s="2"/>
      <c r="B106" s="2"/>
      <c r="C106" s="2"/>
      <c r="D106" s="2"/>
      <c r="E106" s="2"/>
      <c r="F106" s="2"/>
      <c r="G106" s="2"/>
      <c r="H106" s="2"/>
    </row>
    <row r="107" spans="1:8" ht="4.5" customHeight="1">
      <c r="A107" s="2"/>
      <c r="B107" s="2"/>
      <c r="C107" s="2"/>
      <c r="D107" s="2"/>
      <c r="E107" s="2"/>
      <c r="F107" s="2"/>
      <c r="G107" s="2"/>
      <c r="H107" s="2"/>
    </row>
    <row r="108" spans="1:8" ht="12.75">
      <c r="A108" s="2"/>
      <c r="B108" s="2"/>
      <c r="C108" s="2"/>
      <c r="D108" s="2"/>
      <c r="E108" s="2"/>
      <c r="F108" s="2"/>
      <c r="G108" s="2"/>
      <c r="H108" s="2"/>
    </row>
    <row r="109" spans="1:8" ht="18" customHeight="1">
      <c r="A109" s="2"/>
      <c r="B109" s="2"/>
      <c r="C109" s="2"/>
      <c r="D109" s="2"/>
      <c r="E109" s="2"/>
      <c r="F109" s="2"/>
      <c r="G109" s="2"/>
      <c r="H109" s="2"/>
    </row>
    <row r="110" spans="1:8" ht="12.75">
      <c r="A110" s="2"/>
      <c r="B110" s="2"/>
      <c r="C110" s="2"/>
      <c r="D110" s="2"/>
      <c r="E110" s="2"/>
      <c r="F110" s="2"/>
      <c r="G110" s="2"/>
      <c r="H110" s="2"/>
    </row>
    <row r="111" spans="1:8" ht="4.5" customHeight="1">
      <c r="A111" s="2"/>
      <c r="B111" s="2"/>
      <c r="C111" s="2"/>
      <c r="D111" s="2"/>
      <c r="E111" s="2"/>
      <c r="F111" s="2"/>
      <c r="G111" s="2"/>
      <c r="H111" s="2"/>
    </row>
    <row r="112" spans="1:8" ht="12.75">
      <c r="A112" s="2"/>
      <c r="B112" s="2"/>
      <c r="C112" s="2"/>
      <c r="D112" s="2"/>
      <c r="E112" s="2"/>
      <c r="F112" s="2"/>
      <c r="G112" s="2"/>
      <c r="H112" s="2"/>
    </row>
    <row r="113" spans="1:8" ht="4.5" customHeight="1">
      <c r="A113" s="2"/>
      <c r="B113" s="2"/>
      <c r="C113" s="2"/>
      <c r="D113" s="2"/>
      <c r="E113" s="2"/>
      <c r="F113" s="2"/>
      <c r="G113" s="2"/>
      <c r="H113" s="2"/>
    </row>
    <row r="114" spans="1:8" ht="12.75">
      <c r="A114" s="2"/>
      <c r="B114" s="2"/>
      <c r="C114" s="2"/>
      <c r="D114" s="2"/>
      <c r="E114" s="2"/>
      <c r="F114" s="2"/>
      <c r="G114" s="2"/>
      <c r="H114" s="2"/>
    </row>
    <row r="115" spans="1:8" ht="4.5" customHeight="1">
      <c r="A115" s="2"/>
      <c r="B115" s="2"/>
      <c r="C115" s="2"/>
      <c r="D115" s="2"/>
      <c r="E115" s="2"/>
      <c r="F115" s="2"/>
      <c r="G115" s="2"/>
      <c r="H115" s="2"/>
    </row>
    <row r="116" spans="1:8" ht="12.75">
      <c r="A116" s="2"/>
      <c r="B116" s="2"/>
      <c r="C116" s="2"/>
      <c r="D116" s="2"/>
      <c r="E116" s="2"/>
      <c r="F116" s="2"/>
      <c r="G116" s="2"/>
      <c r="H116" s="2"/>
    </row>
    <row r="117" spans="1:8" ht="4.5" customHeight="1">
      <c r="A117" s="2"/>
      <c r="B117" s="2"/>
      <c r="C117" s="2"/>
      <c r="D117" s="2"/>
      <c r="E117" s="2"/>
      <c r="F117" s="2"/>
      <c r="G117" s="2"/>
      <c r="H117" s="2"/>
    </row>
    <row r="118" spans="1:8" ht="12.75">
      <c r="A118" s="2"/>
      <c r="B118" s="2"/>
      <c r="C118" s="2"/>
      <c r="D118" s="2"/>
      <c r="E118" s="2"/>
      <c r="F118" s="2"/>
      <c r="G118" s="2"/>
      <c r="H118" s="2"/>
    </row>
    <row r="119" spans="1:8" ht="4.5" customHeight="1">
      <c r="A119" s="2"/>
      <c r="B119" s="2"/>
      <c r="C119" s="2"/>
      <c r="D119" s="2"/>
      <c r="E119" s="2"/>
      <c r="F119" s="2"/>
      <c r="G119" s="2"/>
      <c r="H119" s="2"/>
    </row>
    <row r="120" spans="1:8" ht="12.75">
      <c r="A120" s="2"/>
      <c r="B120" s="2"/>
      <c r="C120" s="2"/>
      <c r="D120" s="2"/>
      <c r="E120" s="2"/>
      <c r="F120" s="2"/>
      <c r="G120" s="2"/>
      <c r="H120" s="2"/>
    </row>
    <row r="121" spans="1:8" ht="4.5" customHeight="1">
      <c r="A121" s="2"/>
      <c r="B121" s="2"/>
      <c r="C121" s="2"/>
      <c r="D121" s="2"/>
      <c r="E121" s="2"/>
      <c r="F121" s="2"/>
      <c r="G121" s="2"/>
      <c r="H121" s="2"/>
    </row>
    <row r="122" spans="1:8" ht="12.75">
      <c r="A122" s="2"/>
      <c r="B122" s="2"/>
      <c r="C122" s="2"/>
      <c r="D122" s="2"/>
      <c r="E122" s="2"/>
      <c r="F122" s="2"/>
      <c r="G122" s="2"/>
      <c r="H122" s="2"/>
    </row>
    <row r="123" spans="1:8" ht="4.5" customHeight="1">
      <c r="A123" s="2"/>
      <c r="B123" s="2"/>
      <c r="C123" s="2"/>
      <c r="D123" s="2"/>
      <c r="E123" s="2"/>
      <c r="F123" s="2"/>
      <c r="G123" s="2"/>
      <c r="H123" s="2"/>
    </row>
    <row r="124" spans="1:8" ht="12.75">
      <c r="A124" s="2"/>
      <c r="B124" s="2"/>
      <c r="C124" s="2"/>
      <c r="D124" s="2"/>
      <c r="E124" s="2"/>
      <c r="F124" s="2"/>
      <c r="G124" s="2"/>
      <c r="H124" s="2"/>
    </row>
    <row r="125" spans="1:8" ht="4.5" customHeight="1">
      <c r="A125" s="2"/>
      <c r="B125" s="2"/>
      <c r="C125" s="2"/>
      <c r="D125" s="2"/>
      <c r="E125" s="2"/>
      <c r="F125" s="2"/>
      <c r="G125" s="2"/>
      <c r="H125" s="2"/>
    </row>
    <row r="126" spans="1:8" ht="12.75">
      <c r="A126" s="2"/>
      <c r="B126" s="2"/>
      <c r="C126" s="2"/>
      <c r="D126" s="2"/>
      <c r="E126" s="2"/>
      <c r="F126" s="2"/>
      <c r="G126" s="2"/>
      <c r="H126" s="2"/>
    </row>
    <row r="127" spans="1:8" ht="4.5" customHeight="1">
      <c r="A127" s="2"/>
      <c r="B127" s="2"/>
      <c r="C127" s="2"/>
      <c r="D127" s="2"/>
      <c r="E127" s="2"/>
      <c r="F127" s="2"/>
      <c r="G127" s="2"/>
      <c r="H127" s="2"/>
    </row>
    <row r="128" spans="1:8" ht="12.75">
      <c r="A128" s="2"/>
      <c r="B128" s="2"/>
      <c r="C128" s="2"/>
      <c r="D128" s="2"/>
      <c r="E128" s="2"/>
      <c r="F128" s="2"/>
      <c r="G128" s="2"/>
      <c r="H128" s="2"/>
    </row>
    <row r="129" spans="1:8" ht="4.5" customHeight="1">
      <c r="A129" s="2"/>
      <c r="B129" s="2"/>
      <c r="C129" s="2"/>
      <c r="D129" s="2"/>
      <c r="E129" s="2"/>
      <c r="F129" s="2"/>
      <c r="G129" s="2"/>
      <c r="H129" s="2"/>
    </row>
    <row r="130" spans="1:8" ht="12.75">
      <c r="A130" s="2"/>
      <c r="B130" s="2"/>
      <c r="C130" s="2"/>
      <c r="D130" s="2"/>
      <c r="E130" s="2"/>
      <c r="F130" s="2"/>
      <c r="G130" s="2"/>
      <c r="H130" s="2"/>
    </row>
    <row r="131" spans="1:8" ht="4.5" customHeight="1">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sheetData>
  <mergeCells count="4">
    <mergeCell ref="A3:C3"/>
    <mergeCell ref="B5:B6"/>
    <mergeCell ref="C5:C6"/>
    <mergeCell ref="A5:A7"/>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 xml:space="preserve">&amp;C&amp;9- 6 - </oddHeader>
  </headerFooter>
</worksheet>
</file>

<file path=xl/worksheets/sheet9.xml><?xml version="1.0" encoding="utf-8"?>
<worksheet xmlns="http://schemas.openxmlformats.org/spreadsheetml/2006/main" xmlns:r="http://schemas.openxmlformats.org/officeDocument/2006/relationships">
  <dimension ref="A3:C56"/>
  <sheetViews>
    <sheetView workbookViewId="0" topLeftCell="A1">
      <selection activeCell="A1" sqref="A1"/>
    </sheetView>
  </sheetViews>
  <sheetFormatPr defaultColWidth="11.421875" defaultRowHeight="12.75"/>
  <cols>
    <col min="1" max="1" width="30.7109375" style="1" customWidth="1"/>
    <col min="2" max="3" width="28.7109375" style="1" customWidth="1"/>
    <col min="4" max="4" width="0" style="2" hidden="1" customWidth="1"/>
    <col min="5" max="16384" width="11.421875" style="2" customWidth="1"/>
  </cols>
  <sheetData>
    <row r="3" spans="1:3" ht="12.75">
      <c r="A3" s="241" t="s">
        <v>248</v>
      </c>
      <c r="B3" s="241"/>
      <c r="C3" s="241"/>
    </row>
    <row r="5" spans="1:3" ht="12.75">
      <c r="A5" s="246" t="s">
        <v>115</v>
      </c>
      <c r="B5" s="242" t="s">
        <v>37</v>
      </c>
      <c r="C5" s="244" t="s">
        <v>43</v>
      </c>
    </row>
    <row r="6" spans="1:3" ht="12.75">
      <c r="A6" s="247"/>
      <c r="B6" s="243"/>
      <c r="C6" s="245"/>
    </row>
    <row r="7" spans="1:3" ht="12.75">
      <c r="A7" s="248"/>
      <c r="B7" s="249" t="s">
        <v>9</v>
      </c>
      <c r="C7" s="250"/>
    </row>
    <row r="8" spans="1:3" s="1" customFormat="1" ht="9.75" customHeight="1">
      <c r="A8" s="151"/>
      <c r="B8" s="152"/>
      <c r="C8" s="2"/>
    </row>
    <row r="9" spans="1:3" s="41" customFormat="1" ht="15" customHeight="1">
      <c r="A9" s="38" t="s">
        <v>275</v>
      </c>
      <c r="B9" s="183">
        <v>250846</v>
      </c>
      <c r="C9" s="183">
        <v>261473</v>
      </c>
    </row>
    <row r="10" spans="1:3" s="47" customFormat="1" ht="12" customHeight="1">
      <c r="A10" s="126"/>
      <c r="C10" s="184"/>
    </row>
    <row r="11" spans="1:2" s="41" customFormat="1" ht="15" customHeight="1">
      <c r="A11" s="38" t="s">
        <v>278</v>
      </c>
      <c r="B11" s="183"/>
    </row>
    <row r="12" spans="1:3" s="41" customFormat="1" ht="15" customHeight="1">
      <c r="A12" s="38" t="s">
        <v>276</v>
      </c>
      <c r="B12" s="183">
        <v>189407</v>
      </c>
      <c r="C12" s="183">
        <v>175793</v>
      </c>
    </row>
    <row r="13" spans="1:2" s="47" customFormat="1" ht="12" customHeight="1">
      <c r="A13" s="126"/>
      <c r="B13" s="183"/>
    </row>
    <row r="14" spans="1:3" s="41" customFormat="1" ht="15" customHeight="1">
      <c r="A14" s="38" t="s">
        <v>17</v>
      </c>
      <c r="B14" s="183">
        <v>234900</v>
      </c>
      <c r="C14" s="183">
        <v>249880</v>
      </c>
    </row>
    <row r="15" spans="1:2" s="41" customFormat="1" ht="15" customHeight="1">
      <c r="A15" s="38" t="s">
        <v>86</v>
      </c>
      <c r="B15" s="183"/>
    </row>
    <row r="16" spans="1:3" s="41" customFormat="1" ht="15" customHeight="1">
      <c r="A16" s="38" t="s">
        <v>277</v>
      </c>
      <c r="B16" s="183">
        <v>109442</v>
      </c>
      <c r="C16" s="183">
        <v>112452</v>
      </c>
    </row>
    <row r="17" spans="1:3" s="41" customFormat="1" ht="15" customHeight="1">
      <c r="A17" s="38" t="s">
        <v>279</v>
      </c>
      <c r="B17" s="183">
        <v>101260</v>
      </c>
      <c r="C17" s="183">
        <v>99665</v>
      </c>
    </row>
    <row r="18" spans="1:3" s="41" customFormat="1" ht="15" customHeight="1">
      <c r="A18" s="38" t="s">
        <v>280</v>
      </c>
      <c r="B18" s="183">
        <v>24198</v>
      </c>
      <c r="C18" s="183">
        <v>37763</v>
      </c>
    </row>
    <row r="19" spans="1:2" s="47" customFormat="1" ht="12" customHeight="1">
      <c r="A19" s="126"/>
      <c r="B19" s="183"/>
    </row>
    <row r="20" spans="1:3" s="41" customFormat="1" ht="15" customHeight="1">
      <c r="A20" s="38" t="s">
        <v>18</v>
      </c>
      <c r="B20" s="183">
        <v>89850</v>
      </c>
      <c r="C20" s="183">
        <v>86814</v>
      </c>
    </row>
    <row r="21" spans="1:3" s="41" customFormat="1" ht="15" customHeight="1">
      <c r="A21" s="38" t="s">
        <v>86</v>
      </c>
      <c r="B21" s="183"/>
      <c r="C21" s="183"/>
    </row>
    <row r="22" spans="1:3" s="41" customFormat="1" ht="15" customHeight="1">
      <c r="A22" s="38" t="s">
        <v>101</v>
      </c>
      <c r="B22" s="183">
        <v>550</v>
      </c>
      <c r="C22" s="183">
        <v>555</v>
      </c>
    </row>
    <row r="23" spans="1:3" s="41" customFormat="1" ht="15" customHeight="1">
      <c r="A23" s="38" t="s">
        <v>102</v>
      </c>
      <c r="B23" s="183">
        <v>13745</v>
      </c>
      <c r="C23" s="183">
        <v>12163</v>
      </c>
    </row>
    <row r="24" spans="1:3" s="41" customFormat="1" ht="15" customHeight="1">
      <c r="A24" s="38" t="s">
        <v>103</v>
      </c>
      <c r="B24" s="183">
        <v>50439</v>
      </c>
      <c r="C24" s="183">
        <v>48389</v>
      </c>
    </row>
    <row r="25" spans="1:3" s="41" customFormat="1" ht="15" customHeight="1">
      <c r="A25" s="38" t="s">
        <v>104</v>
      </c>
      <c r="B25" s="183">
        <v>13464</v>
      </c>
      <c r="C25" s="183">
        <v>12320</v>
      </c>
    </row>
    <row r="26" spans="1:3" s="41" customFormat="1" ht="15" customHeight="1">
      <c r="A26" s="38" t="s">
        <v>105</v>
      </c>
      <c r="B26" s="183">
        <v>11652</v>
      </c>
      <c r="C26" s="183">
        <v>13386</v>
      </c>
    </row>
    <row r="27" spans="1:3" s="47" customFormat="1" ht="12" customHeight="1">
      <c r="A27" s="126"/>
      <c r="B27" s="183"/>
      <c r="C27" s="184"/>
    </row>
    <row r="28" spans="1:3" s="41" customFormat="1" ht="15" customHeight="1">
      <c r="A28" s="75" t="s">
        <v>19</v>
      </c>
      <c r="B28" s="185">
        <v>765003</v>
      </c>
      <c r="C28" s="185">
        <v>773959</v>
      </c>
    </row>
    <row r="29" spans="1:2" s="47" customFormat="1" ht="12" customHeight="1">
      <c r="A29" s="126"/>
      <c r="B29" s="201"/>
    </row>
    <row r="30" spans="1:3" s="41" customFormat="1" ht="15" customHeight="1">
      <c r="A30" s="38" t="s">
        <v>20</v>
      </c>
      <c r="B30" s="183">
        <v>58987</v>
      </c>
      <c r="C30" s="183" t="s">
        <v>226</v>
      </c>
    </row>
    <row r="31" spans="1:3" s="47" customFormat="1" ht="12" customHeight="1">
      <c r="A31" s="126"/>
      <c r="B31" s="183"/>
      <c r="C31" s="183"/>
    </row>
    <row r="32" spans="1:3" s="41" customFormat="1" ht="15" customHeight="1">
      <c r="A32" s="38" t="s">
        <v>21</v>
      </c>
      <c r="B32" s="183">
        <v>155774</v>
      </c>
      <c r="C32" s="183" t="s">
        <v>226</v>
      </c>
    </row>
    <row r="33" spans="1:3" s="41" customFormat="1" ht="15" customHeight="1">
      <c r="A33" s="38" t="s">
        <v>86</v>
      </c>
      <c r="B33" s="183"/>
      <c r="C33" s="183"/>
    </row>
    <row r="34" spans="1:3" s="41" customFormat="1" ht="15" customHeight="1">
      <c r="A34" s="38" t="s">
        <v>106</v>
      </c>
      <c r="B34" s="183">
        <v>150615</v>
      </c>
      <c r="C34" s="183" t="s">
        <v>226</v>
      </c>
    </row>
    <row r="35" spans="1:3" s="41" customFormat="1" ht="15" customHeight="1">
      <c r="A35" s="38" t="s">
        <v>107</v>
      </c>
      <c r="B35" s="183">
        <v>2139</v>
      </c>
      <c r="C35" s="183" t="s">
        <v>226</v>
      </c>
    </row>
    <row r="36" spans="1:3" s="41" customFormat="1" ht="15" customHeight="1">
      <c r="A36" s="38" t="s">
        <v>108</v>
      </c>
      <c r="B36" s="183">
        <v>3020</v>
      </c>
      <c r="C36" s="183" t="s">
        <v>226</v>
      </c>
    </row>
    <row r="37" spans="1:3" s="47" customFormat="1" ht="12" customHeight="1">
      <c r="A37" s="126"/>
      <c r="C37" s="183"/>
    </row>
    <row r="38" spans="1:3" ht="12.75">
      <c r="A38" s="203" t="s">
        <v>22</v>
      </c>
      <c r="B38" s="185">
        <v>214761</v>
      </c>
      <c r="C38" s="185" t="s">
        <v>226</v>
      </c>
    </row>
    <row r="39" s="47" customFormat="1" ht="12" customHeight="1">
      <c r="A39" s="126"/>
    </row>
    <row r="40" spans="1:3" s="41" customFormat="1" ht="15" customHeight="1">
      <c r="A40" s="38" t="s">
        <v>23</v>
      </c>
      <c r="B40" s="187">
        <v>3666303</v>
      </c>
      <c r="C40" s="183" t="s">
        <v>226</v>
      </c>
    </row>
    <row r="41" spans="1:3" s="41" customFormat="1" ht="15" customHeight="1">
      <c r="A41" s="38" t="s">
        <v>86</v>
      </c>
      <c r="B41" s="185"/>
      <c r="C41" s="183"/>
    </row>
    <row r="42" spans="1:3" s="41" customFormat="1" ht="15" customHeight="1">
      <c r="A42" s="38" t="s">
        <v>109</v>
      </c>
      <c r="B42" s="187">
        <v>1927405</v>
      </c>
      <c r="C42" s="187" t="s">
        <v>226</v>
      </c>
    </row>
    <row r="43" spans="1:3" s="41" customFormat="1" ht="15" customHeight="1">
      <c r="A43" s="38" t="s">
        <v>281</v>
      </c>
      <c r="B43" s="187">
        <v>1144449</v>
      </c>
      <c r="C43" s="187" t="s">
        <v>226</v>
      </c>
    </row>
    <row r="44" spans="1:3" s="41" customFormat="1" ht="15" customHeight="1">
      <c r="A44" s="38" t="s">
        <v>110</v>
      </c>
      <c r="B44" s="187"/>
      <c r="C44" s="187"/>
    </row>
    <row r="45" spans="1:3" s="41" customFormat="1" ht="15" customHeight="1">
      <c r="A45" s="38" t="s">
        <v>282</v>
      </c>
      <c r="B45" s="187">
        <v>594449</v>
      </c>
      <c r="C45" s="187" t="s">
        <v>226</v>
      </c>
    </row>
    <row r="46" spans="1:3" s="47" customFormat="1" ht="12" customHeight="1">
      <c r="A46" s="126"/>
      <c r="B46" s="183"/>
      <c r="C46" s="183"/>
    </row>
    <row r="47" spans="1:3" s="41" customFormat="1" ht="15" customHeight="1">
      <c r="A47" s="38" t="s">
        <v>116</v>
      </c>
      <c r="B47" s="183">
        <v>170783</v>
      </c>
      <c r="C47" s="183" t="s">
        <v>226</v>
      </c>
    </row>
    <row r="48" spans="1:3" s="41" customFormat="1" ht="15" customHeight="1">
      <c r="A48" s="38" t="s">
        <v>86</v>
      </c>
      <c r="B48" s="182"/>
      <c r="C48" s="182"/>
    </row>
    <row r="49" spans="1:3" s="41" customFormat="1" ht="15" customHeight="1">
      <c r="A49" s="38" t="s">
        <v>111</v>
      </c>
      <c r="B49" s="183">
        <v>7821</v>
      </c>
      <c r="C49" s="187" t="s">
        <v>226</v>
      </c>
    </row>
    <row r="50" spans="1:3" s="41" customFormat="1" ht="15" customHeight="1">
      <c r="A50" s="38" t="s">
        <v>112</v>
      </c>
      <c r="B50" s="183">
        <v>12479</v>
      </c>
      <c r="C50" s="187" t="s">
        <v>226</v>
      </c>
    </row>
    <row r="51" spans="1:3" s="41" customFormat="1" ht="15" customHeight="1">
      <c r="A51" s="38" t="s">
        <v>113</v>
      </c>
      <c r="B51" s="183">
        <v>150483</v>
      </c>
      <c r="C51" s="187" t="s">
        <v>226</v>
      </c>
    </row>
    <row r="52" s="47" customFormat="1" ht="12" customHeight="1">
      <c r="A52" s="126"/>
    </row>
    <row r="53" spans="1:3" s="41" customFormat="1" ht="15" customHeight="1">
      <c r="A53" s="75" t="s">
        <v>24</v>
      </c>
      <c r="B53" s="186">
        <v>3837086</v>
      </c>
      <c r="C53" s="185" t="s">
        <v>226</v>
      </c>
    </row>
    <row r="54" s="47" customFormat="1" ht="13.5" customHeight="1"/>
    <row r="55" spans="1:3" ht="12.75">
      <c r="A55" s="1" t="s">
        <v>285</v>
      </c>
      <c r="B55" s="2"/>
      <c r="C55" s="2"/>
    </row>
    <row r="56" spans="1:3" ht="12.75">
      <c r="A56" s="2"/>
      <c r="B56" s="2"/>
      <c r="C56" s="2"/>
    </row>
  </sheetData>
  <mergeCells count="5">
    <mergeCell ref="A3:C3"/>
    <mergeCell ref="B7:C7"/>
    <mergeCell ref="B5:B6"/>
    <mergeCell ref="C5:C6"/>
    <mergeCell ref="A5:A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2008-05-09T10:09:41Z</cp:lastPrinted>
  <dcterms:created xsi:type="dcterms:W3CDTF">2000-07-05T08:11:58Z</dcterms:created>
  <dcterms:modified xsi:type="dcterms:W3CDTF">2008-05-13T08:45:13Z</dcterms:modified>
  <cp:category/>
  <cp:version/>
  <cp:contentType/>
  <cp:contentStatus/>
</cp:coreProperties>
</file>