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2450" windowHeight="11595" activeTab="0"/>
  </bookViews>
  <sheets>
    <sheet name="Tabelle1" sheetId="1" r:id="rId1"/>
    <sheet name="Tabelle2" sheetId="2" r:id="rId2"/>
    <sheet name="Inhaltsverz." sheetId="3" r:id="rId3"/>
    <sheet name="Inhaltsverz. (2)" sheetId="4" r:id="rId4"/>
    <sheet name="Vorbemerk." sheetId="5" r:id="rId5"/>
    <sheet name="Tab1.1.1" sheetId="6" r:id="rId6"/>
    <sheet name="Tab1.1.2" sheetId="7" r:id="rId7"/>
    <sheet name="Tab1.1.3" sheetId="8" r:id="rId8"/>
    <sheet name="Tab1.2.1" sheetId="9" r:id="rId9"/>
    <sheet name="Tab1.2.2" sheetId="10" r:id="rId10"/>
    <sheet name="Tab1.2.3" sheetId="11" r:id="rId11"/>
    <sheet name="Tab2.1.1" sheetId="12" r:id="rId12"/>
    <sheet name="Tab2.1.2" sheetId="13" r:id="rId13"/>
    <sheet name="Tab2.1.3" sheetId="14" r:id="rId14"/>
    <sheet name="Tab2.2.1" sheetId="15" r:id="rId15"/>
    <sheet name="Tab2.2.2" sheetId="16" r:id="rId16"/>
    <sheet name="Tab2.2.3" sheetId="17" r:id="rId17"/>
    <sheet name="Tab2.3.1" sheetId="18" r:id="rId18"/>
    <sheet name="Tab2.3.2" sheetId="19" r:id="rId19"/>
    <sheet name="Tab3.1.1" sheetId="20" r:id="rId20"/>
    <sheet name="Tab3.1.2" sheetId="21" r:id="rId21"/>
    <sheet name="Tab3.1.3" sheetId="22" r:id="rId22"/>
    <sheet name="Tab3.2.1" sheetId="23" r:id="rId23"/>
    <sheet name="Tab3.2.2" sheetId="24" r:id="rId24"/>
    <sheet name="Tab3.2.3" sheetId="25" r:id="rId25"/>
    <sheet name="Tab3.3.1" sheetId="26" r:id="rId26"/>
    <sheet name="Tab3.3.2" sheetId="27" r:id="rId27"/>
    <sheet name="Tab4.1.1" sheetId="28" r:id="rId28"/>
    <sheet name="Tab4.1.2" sheetId="29" r:id="rId29"/>
    <sheet name="Tab4.1.3" sheetId="30" r:id="rId30"/>
    <sheet name="Tab4.2.1" sheetId="31" r:id="rId31"/>
    <sheet name="Tab4.2.2" sheetId="32" r:id="rId32"/>
    <sheet name="Tab4.2.3" sheetId="33" r:id="rId33"/>
    <sheet name="Tab4.3.1" sheetId="34" r:id="rId34"/>
    <sheet name="Tab4.3.2" sheetId="35" r:id="rId35"/>
    <sheet name="Tab5.1.1" sheetId="36" r:id="rId36"/>
    <sheet name="Tab5.1.2" sheetId="37" r:id="rId37"/>
    <sheet name="Tab5.1.3" sheetId="38" r:id="rId38"/>
    <sheet name="Tab5.2.1" sheetId="39" r:id="rId39"/>
    <sheet name="Tab5.2.2" sheetId="40" r:id="rId40"/>
    <sheet name="Tab5.2.3" sheetId="41" r:id="rId41"/>
    <sheet name="Tab5.3.1" sheetId="42" r:id="rId42"/>
    <sheet name="Tab5.3.2" sheetId="43" r:id="rId43"/>
    <sheet name="Tab6.1.1" sheetId="44" r:id="rId44"/>
    <sheet name="Tab6.1.2" sheetId="45" r:id="rId45"/>
    <sheet name="Tab6.1.3" sheetId="46" r:id="rId46"/>
    <sheet name="Tab6.2.1" sheetId="47" r:id="rId47"/>
    <sheet name="Tab6.2.2" sheetId="48" r:id="rId48"/>
    <sheet name="Tab6.2.3" sheetId="49" r:id="rId49"/>
    <sheet name="Tab6.3.1" sheetId="50" r:id="rId50"/>
    <sheet name="Tab6.3.2" sheetId="51" r:id="rId51"/>
    <sheet name="Tab7.1.1" sheetId="52" r:id="rId52"/>
    <sheet name="Tab7.1.2" sheetId="53" r:id="rId53"/>
    <sheet name="Tab7.1.3" sheetId="54" r:id="rId54"/>
    <sheet name="Tab7.2.1" sheetId="55" r:id="rId55"/>
    <sheet name="Tab7.2.2" sheetId="56" r:id="rId56"/>
    <sheet name="Tab7.2.3" sheetId="57" r:id="rId57"/>
    <sheet name="Tab7.3.1" sheetId="58" r:id="rId58"/>
    <sheet name="Tab7.3.2" sheetId="59" r:id="rId59"/>
    <sheet name="Tab7.4.1" sheetId="60" r:id="rId60"/>
    <sheet name="Tab7.4.2" sheetId="61" r:id="rId61"/>
  </sheets>
  <definedNames/>
  <calcPr fullCalcOnLoad="1"/>
</workbook>
</file>

<file path=xl/sharedStrings.xml><?xml version="1.0" encoding="utf-8"?>
<sst xmlns="http://schemas.openxmlformats.org/spreadsheetml/2006/main" count="1947" uniqueCount="360">
  <si>
    <t>Stadt Erfurt</t>
  </si>
  <si>
    <t>Stadt Gera</t>
  </si>
  <si>
    <t>Stadt Jena</t>
  </si>
  <si>
    <t>Stadt Suhl</t>
  </si>
  <si>
    <t>Stadt Weimar</t>
  </si>
  <si>
    <t>Stadt Eisenach</t>
  </si>
  <si>
    <t>Eichsfeld</t>
  </si>
  <si>
    <t>Nordhausen</t>
  </si>
  <si>
    <t>Wartburgkreis</t>
  </si>
  <si>
    <t>Unstrut-Hainich-Kreis</t>
  </si>
  <si>
    <t>Kyffhäuserkreis</t>
  </si>
  <si>
    <t>Schmalkalden-Meiningen</t>
  </si>
  <si>
    <t>Gotha</t>
  </si>
  <si>
    <t>Sömmerda</t>
  </si>
  <si>
    <t>Hildburghausen</t>
  </si>
  <si>
    <t>Ilm-Kreis</t>
  </si>
  <si>
    <t>Weimarer Land</t>
  </si>
  <si>
    <t>Sonneberg</t>
  </si>
  <si>
    <t>Saalfeld-Rudolstadt</t>
  </si>
  <si>
    <t>Saale-Holzland-Kreis</t>
  </si>
  <si>
    <t>Saale-Orla-Kreis</t>
  </si>
  <si>
    <t>Greiz</t>
  </si>
  <si>
    <t>Altenburger Land</t>
  </si>
  <si>
    <t>Thüringen</t>
  </si>
  <si>
    <t>1.1.1 Insgesamt</t>
  </si>
  <si>
    <t>1. Sterbefälle (ICD-10 A00 - T98)</t>
  </si>
  <si>
    <t>1.1.2 Männlich</t>
  </si>
  <si>
    <t>1.1.3 Weiblich</t>
  </si>
  <si>
    <t>1.2.1 Insgesamt</t>
  </si>
  <si>
    <t>1.2.3 Weiblich</t>
  </si>
  <si>
    <t xml:space="preserve"> </t>
  </si>
  <si>
    <t>1.2.2 Männlich</t>
  </si>
  <si>
    <t>1.2 Sterbefälle je 100000 der Bevölkerung (Sterbeziffer) nach Kreisen</t>
  </si>
  <si>
    <t>1.1 Sterbefälle nach Kreisen</t>
  </si>
  <si>
    <t>Kreisfreie Stadt
Landkreis
Land</t>
  </si>
  <si>
    <t>2. Sterbefälle durch Neubildungen (ICD-10 C00 - D48)</t>
  </si>
  <si>
    <t>2.2 Sterbefälle durch Neubildungen je 100000 der Bevölkerung (Sterbeziffer) nach Kreisen</t>
  </si>
  <si>
    <t>2.1.1 Insgesamt</t>
  </si>
  <si>
    <t>2.1.2 Männlich</t>
  </si>
  <si>
    <t>2.1.3 Weiblich</t>
  </si>
  <si>
    <t>2.2.1 Insgesamt</t>
  </si>
  <si>
    <t>2.2.2 Männlich</t>
  </si>
  <si>
    <t>2.2.3 Weiblich</t>
  </si>
  <si>
    <t>2.3.1 Insgesamt</t>
  </si>
  <si>
    <t>3. Sterbefälle durch Endokrine, Ernährungs- und Stoffwechselkrankheiten (ICD-10 E00 - E90)</t>
  </si>
  <si>
    <t>3.1 Sterbefälle durch Endokrine, Ernährungs- und Stoffwechselkrankheiten nach Kreisen</t>
  </si>
  <si>
    <t>3.1.1 Insgesamt</t>
  </si>
  <si>
    <t>3.1.2 Männlich</t>
  </si>
  <si>
    <t>3.1.3 Weiblich</t>
  </si>
  <si>
    <t>3.2 Sterbefälle durch Endokrine, Ernährungs- und Stoffwechselkrankheiten je 100000 der Bevölkerung (Sterbeziffer) nach Kreisen</t>
  </si>
  <si>
    <t>3.2.1 Insgesamt</t>
  </si>
  <si>
    <t>3.2.2 Männlich</t>
  </si>
  <si>
    <t>3.2.3 Weiblich</t>
  </si>
  <si>
    <t>3.3.1 Insgesamt</t>
  </si>
  <si>
    <t>4. Sterbefälle durch Krankheiten des Kreislaufsystems (ICD-10 I00 - I99)</t>
  </si>
  <si>
    <t>4.1 Sterbefälle durch Krankheiten des Kreislaufsystems nach Kreisen</t>
  </si>
  <si>
    <t>4.2 Sterbefälle durch Krankheiten des Kreislaufsystems je 100000 der Bevölkerung (Sterbeziffer) nach Kreisen</t>
  </si>
  <si>
    <t>4.1.1 Insgesamt</t>
  </si>
  <si>
    <t>4.1.2 Männlich</t>
  </si>
  <si>
    <t>4.1.3 Weiblich</t>
  </si>
  <si>
    <t>4.2.1 Insgesamt</t>
  </si>
  <si>
    <t>4.2.2 Männlich</t>
  </si>
  <si>
    <t>4.2.3 Weiblich</t>
  </si>
  <si>
    <t>4.3.1 Insgesamt</t>
  </si>
  <si>
    <t>5. Sterbefälle durch Krankheiten des Atmungssystems (ICD-10 J00 - J99)</t>
  </si>
  <si>
    <t>5.1 Sterbefälle durch Krankheiten des Atmungssystems nach Kreisen</t>
  </si>
  <si>
    <t>5.1.1 Insgesamt</t>
  </si>
  <si>
    <t>5.2 Sterbefälle durch Krankheiten des Atmungssystems je 100000 der Bevölkerung (Sterbeziffer) nach Kreisen</t>
  </si>
  <si>
    <t>5.1.2 Männlich</t>
  </si>
  <si>
    <t>5.1.3 Weiblich</t>
  </si>
  <si>
    <t>5.2.1 Insgesamt</t>
  </si>
  <si>
    <t>5.2.2 Männlich</t>
  </si>
  <si>
    <t>5.2.3 Weiblich</t>
  </si>
  <si>
    <t>5.3.1 Insgesamt</t>
  </si>
  <si>
    <t>6. Sterbefälle durch Krankheiten des Verdauungssystems (ICD-10 K00 - K93)</t>
  </si>
  <si>
    <t>6.1 Sterbefälle durch Krankheiten des Verdauungssystems nach Kreisen</t>
  </si>
  <si>
    <t>6.1.1 Insgesamt</t>
  </si>
  <si>
    <t>6.2 Sterbefälle durch Krankheiten des Verdauungssystems je 100000 der Bevölkerung (Sterbeziffer) nach Kreisen</t>
  </si>
  <si>
    <t>6.1.2 Männlich</t>
  </si>
  <si>
    <t>6.2.2 Männlich</t>
  </si>
  <si>
    <t>6.1.3 Weiblich</t>
  </si>
  <si>
    <t>6.2.3 Weiblich</t>
  </si>
  <si>
    <t>6.2.1 Insgesamt</t>
  </si>
  <si>
    <t>6.3.1 Insgesamt</t>
  </si>
  <si>
    <t>7. Sterbefälle durch Verletzungen, Vergiftungen und bestimmte andere Folgen äußerer Ursachen (ICD-10 S00 - T98)</t>
  </si>
  <si>
    <t>7.1 Sterbefälle durch Verletzungen, Vergiftungen und bestimmte andere Folgen äußerer Ursachen nach Kreisen</t>
  </si>
  <si>
    <t>7.2 Sterbefälle durch Verletzungen, Vergiftungen und bestimmte andere Folgen äußerer Ursachen je 100000 der Bevölkerung (Sterbeziffer) nach Kreisen</t>
  </si>
  <si>
    <t>7.1.1 Insgesamt</t>
  </si>
  <si>
    <t>7.1.2 Männlich</t>
  </si>
  <si>
    <t>7.2.2 Männlich</t>
  </si>
  <si>
    <t>7.1.3 Weiblich</t>
  </si>
  <si>
    <t>7.2.1 Insgesamt</t>
  </si>
  <si>
    <t>7.3.1 Insgesamt</t>
  </si>
  <si>
    <t>7.4.1 Insgesamt</t>
  </si>
  <si>
    <t>2.1 Sterbefälle durch Neubildungen nach Kreisen</t>
  </si>
  <si>
    <t>.</t>
  </si>
  <si>
    <t>7.2.3 Weiblich</t>
  </si>
  <si>
    <t>Inhaltsverzeichnis</t>
  </si>
  <si>
    <t>Seite</t>
  </si>
  <si>
    <t>Vorbemerkungen</t>
  </si>
  <si>
    <t>Tabellen</t>
  </si>
  <si>
    <t>1.</t>
  </si>
  <si>
    <t>Sterbefälle (ICD-10 A00 - T98)</t>
  </si>
  <si>
    <t>1.1</t>
  </si>
  <si>
    <t>Sterbefälle nach Kreisen</t>
  </si>
  <si>
    <t>1.1.1</t>
  </si>
  <si>
    <t>Insgesamt</t>
  </si>
  <si>
    <t>1.1.2</t>
  </si>
  <si>
    <t>Männlich</t>
  </si>
  <si>
    <t>1.1.3</t>
  </si>
  <si>
    <t>Weiblich</t>
  </si>
  <si>
    <t>1.2</t>
  </si>
  <si>
    <t>Sterbefälle je 100000 der Bevölkerung (Sterbeziffer) nach Kreisen</t>
  </si>
  <si>
    <t>1.2.1</t>
  </si>
  <si>
    <t>1.2.2</t>
  </si>
  <si>
    <t>1.2.3</t>
  </si>
  <si>
    <t>2.</t>
  </si>
  <si>
    <t>Sterbefälle durch Neubildungen (ICD-10 C00 - D48)</t>
  </si>
  <si>
    <t>2.1</t>
  </si>
  <si>
    <t>Sterbefälle durch Neubildungen nach Kreisen</t>
  </si>
  <si>
    <t>2.1.1</t>
  </si>
  <si>
    <t>2.1.2</t>
  </si>
  <si>
    <t>2.1.3</t>
  </si>
  <si>
    <t>2.2</t>
  </si>
  <si>
    <t>Sterbefälle durch Neubildungen  je 100000 der Bevölkerung (Sterbeziffer) nach Kreisen</t>
  </si>
  <si>
    <t>2.2.1</t>
  </si>
  <si>
    <t>2.2.2</t>
  </si>
  <si>
    <t>2.2.3</t>
  </si>
  <si>
    <t>2.3</t>
  </si>
  <si>
    <t>Sterbefälle durch bösartige Neubildungen des Larynx, der Trachea, der Bronchien</t>
  </si>
  <si>
    <t>2.3.1</t>
  </si>
  <si>
    <t>2.3.2</t>
  </si>
  <si>
    <t>3.</t>
  </si>
  <si>
    <t>Sterbefälle durch Endokrine, Ernährungs- und Stoffwechselkrankheiten (ICD-10 E00 - E90)</t>
  </si>
  <si>
    <t>3.1</t>
  </si>
  <si>
    <t>Sterbefälle durch Endokrine, Ernährungs- und Stoffwechselkrankheiten nach Kreisen</t>
  </si>
  <si>
    <t>3.1.1</t>
  </si>
  <si>
    <t>3.1.2</t>
  </si>
  <si>
    <t>3.1.3</t>
  </si>
  <si>
    <t>3.2</t>
  </si>
  <si>
    <t xml:space="preserve">Sterbefälle durch Endokrine, Ernährungs- und Stoffwechselkrankheiten je 100000 </t>
  </si>
  <si>
    <t>der Bevölkerung (Sterbeziffer) nach Kreisen</t>
  </si>
  <si>
    <t>3.2.1</t>
  </si>
  <si>
    <t>3.2.2</t>
  </si>
  <si>
    <t>3.2.3</t>
  </si>
  <si>
    <t>3.3</t>
  </si>
  <si>
    <t>3.3.1</t>
  </si>
  <si>
    <t>3.3.2</t>
  </si>
  <si>
    <t>4.</t>
  </si>
  <si>
    <t>Sterbefälle durch Krankheiten des Kreislaufsystems (ICD-10 I00 - I99)</t>
  </si>
  <si>
    <t>4.1</t>
  </si>
  <si>
    <t>Sterbefälle durch Krankheiten des Kreislaufsystems nach Kreisen</t>
  </si>
  <si>
    <t>4.1.1</t>
  </si>
  <si>
    <t>4.1.2</t>
  </si>
  <si>
    <t>4.1.3</t>
  </si>
  <si>
    <t>4.2</t>
  </si>
  <si>
    <t xml:space="preserve">Sterbefälle durch Krankheiten des Kreislaufsystems je 100000 der Bevölkerung </t>
  </si>
  <si>
    <t>(Sterbeziffer) nach Kreisen</t>
  </si>
  <si>
    <t>4.2.1</t>
  </si>
  <si>
    <t>4.2.2</t>
  </si>
  <si>
    <t>4.2.3</t>
  </si>
  <si>
    <t>4.3</t>
  </si>
  <si>
    <t>Sterbefälle durch akuten und rezidivierenden Myokardinfarkt (ICD-10 I21 - I22)</t>
  </si>
  <si>
    <t>4.3.1</t>
  </si>
  <si>
    <t>4.3.2</t>
  </si>
  <si>
    <t>5.</t>
  </si>
  <si>
    <t>Sterbefälle durch Krankheiten des Atmungssystems (ICD-10 J00 - J99)</t>
  </si>
  <si>
    <t>5.1</t>
  </si>
  <si>
    <t>Sterbefälle durch Krankheiten des Atmungssystems nach Kreisen</t>
  </si>
  <si>
    <t>5.1.1</t>
  </si>
  <si>
    <t>5.1.2</t>
  </si>
  <si>
    <t>5.1.3</t>
  </si>
  <si>
    <t>5.2</t>
  </si>
  <si>
    <t xml:space="preserve">Sterbefälle durch Krankheiten des Atmungssystems je 100000 der Bevölkerung </t>
  </si>
  <si>
    <t>5.2.1</t>
  </si>
  <si>
    <t>5.2.2</t>
  </si>
  <si>
    <t>5.2.3</t>
  </si>
  <si>
    <t>5.3</t>
  </si>
  <si>
    <t>Sterbefälle durch chronische Krankheiten der unteren Atemwege (ICD-10 J40 - J47)</t>
  </si>
  <si>
    <t>5.3.1</t>
  </si>
  <si>
    <t>5.3.2</t>
  </si>
  <si>
    <t>6.</t>
  </si>
  <si>
    <t>Sterbefälle durch Krankheiten des Verdauungssystems (ICD-10 K00 - K93)</t>
  </si>
  <si>
    <t>6.1</t>
  </si>
  <si>
    <t>Sterbefälle durch Krankheiten des Verdauungssystems nach Kreisen</t>
  </si>
  <si>
    <t>6.1.1</t>
  </si>
  <si>
    <t>6.1.2</t>
  </si>
  <si>
    <t>6.1.3</t>
  </si>
  <si>
    <t>6.2</t>
  </si>
  <si>
    <t xml:space="preserve">Sterbefälle durch Krankheiten des Verdauungssystems je 100000 der Bevölkerung </t>
  </si>
  <si>
    <t>6.2.1</t>
  </si>
  <si>
    <t>6.2.2</t>
  </si>
  <si>
    <t>6.2.3</t>
  </si>
  <si>
    <t>6.3</t>
  </si>
  <si>
    <t>6.3.1</t>
  </si>
  <si>
    <t>6.3.2</t>
  </si>
  <si>
    <t>7.</t>
  </si>
  <si>
    <t xml:space="preserve">Sterbefälle durch Verletzungen, Vergiftungen und bestimmte andere Folgen äußerer </t>
  </si>
  <si>
    <t>Ursachen (ICD-10 S00 - T98)</t>
  </si>
  <si>
    <t>7.1</t>
  </si>
  <si>
    <t>Ursachen nach Kreisen</t>
  </si>
  <si>
    <t>7.1.1</t>
  </si>
  <si>
    <t>7.1.2</t>
  </si>
  <si>
    <t>7.1.3</t>
  </si>
  <si>
    <t>7.2</t>
  </si>
  <si>
    <t>Ursachen je 100000 der Bevölkerung (Sterbeziffer) nach Kreisen</t>
  </si>
  <si>
    <t>7.2.1</t>
  </si>
  <si>
    <t>7.2.2</t>
  </si>
  <si>
    <t>7.2.3</t>
  </si>
  <si>
    <t>7.3</t>
  </si>
  <si>
    <t>7.3.1</t>
  </si>
  <si>
    <t>7.3.2</t>
  </si>
  <si>
    <t>7.4</t>
  </si>
  <si>
    <t>7.4.1</t>
  </si>
  <si>
    <t>7.4.2</t>
  </si>
  <si>
    <t>Rechtsgrundlagen</t>
  </si>
  <si>
    <t>Methodische Hinweise</t>
  </si>
  <si>
    <t>Ab 1.1.1998 wurde die Todesursachenstatistik in Deutschland auf die 10. Revision umgestellt.</t>
  </si>
  <si>
    <t>Begriffserläuterungen</t>
  </si>
  <si>
    <t>Sterbefälle</t>
  </si>
  <si>
    <t>Todesursache</t>
  </si>
  <si>
    <t>Sterbeziffer</t>
  </si>
  <si>
    <t>ICD-10</t>
  </si>
  <si>
    <t>Die regionale Zuordnung der Gestorbenen richtet sich nach dem letzten Wohnsitz.</t>
  </si>
  <si>
    <t>In der Zahl der Sterbefälle sind nicht enthalten die Totgeborenen, die nachträglich beurkundeten Kriegssterbefälle und</t>
  </si>
  <si>
    <t>die gerichtlichen Todeserklärungen.</t>
  </si>
  <si>
    <t>Der Begriff Todesursache umfasst alle Krankheiten, krankhaften Zustände oder Verletzungen, die direkt oder indirekt</t>
  </si>
  <si>
    <t>zum Tode führten, sowie die Umstände des Unfalls oder der Gewalteinwirkung, die solche Verletzungen hervorriefen.</t>
  </si>
  <si>
    <t>Dabei handelt es sich um die Berechnung der Sterbefälle je 100 000 der mittleren Bevölkerung.</t>
  </si>
  <si>
    <t>ICD-9</t>
  </si>
  <si>
    <t>Internationale Klassifikation der Krankheiten, Verletzungen und Todesursachen, 9. Revision.</t>
  </si>
  <si>
    <t>Internationale statistische Klassifikation der Krankheiten und verwandter Gesundheitsprobleme, 10. Revision.</t>
  </si>
  <si>
    <t>Positionsnummern</t>
  </si>
  <si>
    <t>A00 - T98</t>
  </si>
  <si>
    <t>001 - 999</t>
  </si>
  <si>
    <t>darunter</t>
  </si>
  <si>
    <t>C32 - C34</t>
  </si>
  <si>
    <t>161 - 162</t>
  </si>
  <si>
    <t xml:space="preserve">des Larynx, der Trachea, der Bronchien und der Lunge                        </t>
  </si>
  <si>
    <t>Links</t>
  </si>
  <si>
    <t>Weitere Informationen zur zugrunde liegenden Erhebung sind im Internet unter folgendem Link verfügbar:</t>
  </si>
  <si>
    <t>Qualitätsbericht:</t>
  </si>
  <si>
    <t>www.statistikportal.de/Statistik-Portal/klassifikationen.asp</t>
  </si>
  <si>
    <t>Weitere statistische Ergebnisse, Informationen und Analysen enthält die Website des Thüringer Landesamtes</t>
  </si>
  <si>
    <t>für Statistik</t>
  </si>
  <si>
    <t xml:space="preserve">www.statistik.thueringen.de  </t>
  </si>
  <si>
    <t>C00 - D48</t>
  </si>
  <si>
    <t>E00 - E90</t>
  </si>
  <si>
    <t>E10 - E14</t>
  </si>
  <si>
    <t>I00 - I99</t>
  </si>
  <si>
    <t>I21 - I22</t>
  </si>
  <si>
    <t>J00 - J99</t>
  </si>
  <si>
    <t>J40 - J47</t>
  </si>
  <si>
    <t>K00 - K93</t>
  </si>
  <si>
    <t>K70</t>
  </si>
  <si>
    <t>S00 - T98</t>
  </si>
  <si>
    <t>V01 - V99</t>
  </si>
  <si>
    <t>X60 - X84</t>
  </si>
  <si>
    <t>140 - 239</t>
  </si>
  <si>
    <t>Neubildungen</t>
  </si>
  <si>
    <t>240 - 278</t>
  </si>
  <si>
    <t>Endokrine, Ernährungs- und Stoffwechselkrankheiten</t>
  </si>
  <si>
    <t>Diabetes mellitus</t>
  </si>
  <si>
    <t>390 - 459</t>
  </si>
  <si>
    <t>Krankheiten des Kreislaufsystems</t>
  </si>
  <si>
    <t>460 - 519</t>
  </si>
  <si>
    <t>Krankheiten des Atmungssystems</t>
  </si>
  <si>
    <t>490 - 494, 496</t>
  </si>
  <si>
    <t>chronische Krankheiten der unteren Atemwege</t>
  </si>
  <si>
    <t>520 - 579</t>
  </si>
  <si>
    <t>Krankheiten des Verdauungssystems</t>
  </si>
  <si>
    <t>alkoholische Leberkrankheit</t>
  </si>
  <si>
    <t>akuter und rezidivierender Myokardinfarkt</t>
  </si>
  <si>
    <t>800 - 999</t>
  </si>
  <si>
    <t>E800 - E848</t>
  </si>
  <si>
    <t>E950 - E958</t>
  </si>
  <si>
    <t>Transportmittelunfälle</t>
  </si>
  <si>
    <t>vorsätzliche Selbstbeschädigung</t>
  </si>
  <si>
    <t>Verletzungen, Vergiftungen und bestimmte andere Folgen</t>
  </si>
  <si>
    <t>Die Todesursachenstatistik wird nach den Regeln der Weltgesundheitsorganisation (WHO) unikausal aufbereitet,</t>
  </si>
  <si>
    <t>Leiden bis zum Grundleiden zurückführen, wird nur dieses Grundleiden für die Statistik herangezogen.</t>
  </si>
  <si>
    <t>Grundlage der systematischen Einordnung der Todesursachen bildet ab 1998 die von der WHO erarbeitete Inter-</t>
  </si>
  <si>
    <t>Bis dahin galt die Internationale Klassifikation der Krankheiten, Verletzungen und Todesursachen 1979 (9. Revision).</t>
  </si>
  <si>
    <t>nationale statistische Klassifikation der Krankheiten und verwandter Gesundheitsprobleme (ICD) - 10. Revision.</t>
  </si>
  <si>
    <t>In den nachfolgenden Tabellen werden die Daten des gesamten Untersuchungszeitraums nach der ICD-10 aus-</t>
  </si>
  <si>
    <t>Gesetz über die Statistik der Bevölkerungsbewegung und die Fortschreibung des Bevölkerungsstandes</t>
  </si>
  <si>
    <t>(Bevölkerungsstatistikgesetz - BevStatG) in der Fassung der Bekanntmachung vom 14. März 1980 (BGBI. I S. 308),</t>
  </si>
  <si>
    <t>zuletzt geändert durch Artikel 1 des Gesetzes vom 18. Juli 2008 (BGBI. I S. 1290), in Verbindung mit dem Gesetz über</t>
  </si>
  <si>
    <t>die Statistik für Bundeszwecke (Bundesstatistikgesetz- BStatG) vom 22. Januar 1987 (BGBI. I S. 462, 565), zuletzt</t>
  </si>
  <si>
    <t>geändert durch Artikel 3 des Gesetzes vom 7. September 2007 (BGBI. I S. 2246).</t>
  </si>
  <si>
    <t>571.0 - 571.3</t>
  </si>
  <si>
    <t>äußerer Ursachen (ICD-10 V01 - Y98 bzw. ICD-9 E800 - E999)</t>
  </si>
  <si>
    <t>d.h. von den Eintragungen auf dem Totenschein, die als Kausalkette von dem unmittelbar zum Tode führenden</t>
  </si>
  <si>
    <t>Wartburgkreis Bevölkerungsangaben nach dem aktuellen Gebietsstand erst ab dem Jahr 1982 vorliegen, erfolgte die</t>
  </si>
  <si>
    <t>Ermittlung der Sterbeziffern für das Berichtsjahr 1980 für den Wartburgkreis in seiner "alten" Struktur.</t>
  </si>
  <si>
    <t>Grundleiden</t>
  </si>
  <si>
    <t>Das Grundleiden ist wie folgt definiert:</t>
  </si>
  <si>
    <t>a) die Krankheit oder Verletzung, die den Ablauf der direkt zum Tode führenden Krankheitszustände auslöste, oder</t>
  </si>
  <si>
    <t>b) die Umstände des Unfalls oder der Gewalteinwirkung, die den tödlichen Ausgang verursachten.</t>
  </si>
  <si>
    <t xml:space="preserve">gewiesen.  Die Jahre 1980, 1985, 1990 und 1995 sind mit denen ab 2000 vergleichbar. </t>
  </si>
  <si>
    <t>und der Lunge (ICD-10 C32 - C34) nach Kreisen</t>
  </si>
  <si>
    <t>Sterbefälle durch Diabetes mellitus (ICD-10 E10 - E14) nach Kreisen</t>
  </si>
  <si>
    <t>nach Kreisen</t>
  </si>
  <si>
    <t>Sterbefälle durch alkoholische Leberkrankheit (ICD-10 K70) nach Kreisen</t>
  </si>
  <si>
    <t>Sterbefälle durch Transportmittelunfälle (ICD-10 V01 - V99) nach Kreisen</t>
  </si>
  <si>
    <t>Sterbefälle durch vorsätzliche Selbstbeschädigung (ICD-10 X60 - X84) nach Kreisen</t>
  </si>
  <si>
    <t>Die Darstellung der Sterbefälle erfolgte auf der Datenbasis nach der Gebietsstruktur vom 31.12.2011. Daher ist es</t>
  </si>
  <si>
    <t>wurde die mittlere Bevölkerung des jeweiligen Jahres zu Grunde gelegt. Da für die kreisfreie Stadt Eisenach und den</t>
  </si>
  <si>
    <t>möglich, dass zu früheren Veröffentlichungen Abweichungen auftreten können. Für die Ermittlung der Sterbeziffer</t>
  </si>
  <si>
    <t>2.3 Sterbefälle durch bösartige Neubildungen des Larynx, der Trachea, der Bronchien und der Lunge (ICD-10 C32 - C34) nach Kreisen</t>
  </si>
  <si>
    <t>2.3.2 Sterbeziffer</t>
  </si>
  <si>
    <t>3.3 Sterbefälle durch Diabetes mellitus (ICD-10 E10 - E14) nach Kreisen</t>
  </si>
  <si>
    <t>3.3.2 Sterbeziffer</t>
  </si>
  <si>
    <t>4.3 Sterbefälle durch akuten und rezidivierenden Myokardinfarkt (ICD-10 I21 - I22) nach Kreisen</t>
  </si>
  <si>
    <t>4.3.2 Sterbeziffer</t>
  </si>
  <si>
    <t>5.3 Sterbefälle durch chronische Krankheiten der unteren Atemwege (ICD-10 J40 - J47) nach Kreisen</t>
  </si>
  <si>
    <t>5.3.2 Sterbeziffer</t>
  </si>
  <si>
    <t>6.3 Sterbefälle durch alkoholische Leberkrankheit (ICD-10 K70) nach Kreisen</t>
  </si>
  <si>
    <t>6.3.2 Sterbeziffer</t>
  </si>
  <si>
    <t>7.3 Sterbefälle durch Transportmittelunfälle (ICD-10 V01 - V99) nach Kreisen</t>
  </si>
  <si>
    <t>7.3.2 Sterbeziffer</t>
  </si>
  <si>
    <t>7.4 Sterbefälle durch vorsätzliche Selbstbeschädigung (ICD-10 X60 - X84) nach Kreisen</t>
  </si>
  <si>
    <t>7.4.2 Sterbeziffer</t>
  </si>
  <si>
    <t>Zeichenerklärung</t>
  </si>
  <si>
    <t>weniger als die Hälfte von 1 in der letzten besetzten Stelle,</t>
  </si>
  <si>
    <t>jedoch mehr als nichts</t>
  </si>
  <si>
    <t>-</t>
  </si>
  <si>
    <t>nichts vorhanden (genau Null)</t>
  </si>
  <si>
    <t>Zahlenwert unbekannt oder geheim zu halten</t>
  </si>
  <si>
    <t>…</t>
  </si>
  <si>
    <t>Angabe fällt später an</t>
  </si>
  <si>
    <t>/</t>
  </si>
  <si>
    <t>Zahlenwert nicht sicher genug</t>
  </si>
  <si>
    <t>x</t>
  </si>
  <si>
    <t>Tabellenfach gesperrt, weil Aussage nicht sinnvoll</t>
  </si>
  <si>
    <t>( )</t>
  </si>
  <si>
    <t>Aussagewert eingeschränkt</t>
  </si>
  <si>
    <t>r</t>
  </si>
  <si>
    <t>berichtigte Zahl</t>
  </si>
  <si>
    <t>p</t>
  </si>
  <si>
    <t>vorläufige Zahl</t>
  </si>
  <si>
    <t xml:space="preserve">Anmerkung: </t>
  </si>
  <si>
    <t>Abweichungen in den Summen erklären sich</t>
  </si>
  <si>
    <t xml:space="preserve">         </t>
  </si>
  <si>
    <t>aus dem Runden von Einzelwerten</t>
  </si>
  <si>
    <t>Impressum</t>
  </si>
  <si>
    <t>• Die Datei ist gespeichert im Format EXCEL für MS Windows XP</t>
  </si>
  <si>
    <t xml:space="preserve">Preis: 0,00 EUR </t>
  </si>
  <si>
    <t>Herausgeber: Thüringer Landesamt für Statistik, 99091 Erfurt, Europaplatz 3</t>
  </si>
  <si>
    <t>Postanschrift:</t>
  </si>
  <si>
    <t>Thüringer Landesamt für Statistik</t>
  </si>
  <si>
    <t>Referat Auskunftsdienst und Veröffentlichungen</t>
  </si>
  <si>
    <t>Postfach 900163</t>
  </si>
  <si>
    <t>99104 Erfurt</t>
  </si>
  <si>
    <t>Nutzungsrechte:</t>
  </si>
  <si>
    <r>
      <t xml:space="preserve">Der Nutzer hat das Recht zur uneingeschränkten einfachen und </t>
    </r>
    <r>
      <rPr>
        <sz val="10"/>
        <rFont val="Arial"/>
        <family val="2"/>
      </rPr>
      <t>Mehrfachnutzung für den</t>
    </r>
    <r>
      <rPr>
        <b/>
        <sz val="10"/>
        <rFont val="Arial"/>
        <family val="2"/>
      </rPr>
      <t xml:space="preserve"> eigenen Gebrauch</t>
    </r>
    <r>
      <rPr>
        <sz val="10"/>
        <rFont val="Arial"/>
        <family val="2"/>
      </rPr>
      <t xml:space="preserve">. Eine gewerbliche Weitergabe dieses Rechts an Dritte ist hiernach jedoch </t>
    </r>
    <r>
      <rPr>
        <b/>
        <sz val="10"/>
        <rFont val="Arial"/>
        <family val="2"/>
      </rPr>
      <t>nicht gestattet</t>
    </r>
    <r>
      <rPr>
        <sz val="10"/>
        <rFont val="Arial"/>
        <family val="2"/>
      </rPr>
      <t>. Dies bedarf der vorherigen Zustimmung.</t>
    </r>
  </si>
  <si>
    <r>
      <t>Copyright</t>
    </r>
    <r>
      <rPr>
        <sz val="10"/>
        <rFont val="Arial"/>
        <family val="2"/>
      </rPr>
      <t>: Thüringer Landesamt für Statistik, Erfurt, 2013</t>
    </r>
  </si>
  <si>
    <t>Für nichtgewerbliche Zwecke sind Vervielfältigung und unentgeltliche Verbreitung, auch auszugsweise, mit Quellenangabe gestattet. Die Verbreitung, auch auszugsweise, über elektronische Systeme/Datenträger bedarf der vorherigen Zustimmung. Alle übrigen Rechte bleiben vorbehalten.</t>
  </si>
  <si>
    <t>Sterbefälle in Thüringen 1980, 1985, 1190, 1995 und 2000 bis 2011 nach Kreisen, Geschlecht und ausgewählten Todesursachen</t>
  </si>
  <si>
    <t>Erscheinungsweise: unregelmäßig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</si>
</sst>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[=0]&quot;-&quot;;General"/>
    <numFmt numFmtId="173" formatCode="#\ ##0"/>
    <numFmt numFmtId="174" formatCode="###\ ##0"/>
    <numFmt numFmtId="175" formatCode="#\ ###.0"/>
    <numFmt numFmtId="176" formatCode="####.0"/>
    <numFmt numFmtId="177" formatCode="#####.0"/>
    <numFmt numFmtId="178" formatCode="##.0"/>
    <numFmt numFmtId="179" formatCode="###.0"/>
    <numFmt numFmtId="180" formatCode="#\ ###\ ###_D_D_D_D"/>
    <numFmt numFmtId="181" formatCode="#\ ###\ ###"/>
    <numFmt numFmtId="182" formatCode="0.0"/>
    <numFmt numFmtId="183" formatCode="##\ ###"/>
    <numFmt numFmtId="184" formatCode="#.0\ ###\ ###"/>
    <numFmt numFmtId="185" formatCode="#.\ ###\ ###"/>
    <numFmt numFmtId="186" formatCode="[$-407]dddd\,\ d\.\ mmmm\ yyyy"/>
    <numFmt numFmtId="187" formatCode="[=0]\-;##\ ###"/>
    <numFmt numFmtId="188" formatCode="###\ ###\ ###"/>
    <numFmt numFmtId="189" formatCode="&quot;Ja&quot;;&quot;Ja&quot;;&quot;Nein&quot;"/>
    <numFmt numFmtId="190" formatCode="&quot;Wahr&quot;;&quot;Wahr&quot;;&quot;Falsch&quot;"/>
    <numFmt numFmtId="191" formatCode="&quot;Ein&quot;;&quot;Ein&quot;;&quot;Aus&quot;"/>
    <numFmt numFmtId="192" formatCode="[$€-2]\ #,##0.00_);[Red]\([$€-2]\ #,##0.00\)"/>
  </numFmts>
  <fonts count="49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9"/>
      <color indexed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62"/>
      <name val="Arial"/>
      <family val="2"/>
    </font>
    <font>
      <b/>
      <sz val="12"/>
      <color indexed="8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b/>
      <sz val="12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sz val="12"/>
      <color rgb="FF3F3F76"/>
      <name val="Arial"/>
      <family val="2"/>
    </font>
    <font>
      <b/>
      <sz val="12"/>
      <color theme="1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b/>
      <sz val="12"/>
      <color theme="0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169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68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174" fontId="0" fillId="0" borderId="0" xfId="0" applyNumberFormat="1" applyAlignment="1">
      <alignment/>
    </xf>
    <xf numFmtId="0" fontId="1" fillId="0" borderId="10" xfId="0" applyFont="1" applyBorder="1" applyAlignment="1">
      <alignment/>
    </xf>
    <xf numFmtId="174" fontId="1" fillId="0" borderId="0" xfId="0" applyNumberFormat="1" applyFont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0" fillId="0" borderId="0" xfId="0" applyFont="1" applyAlignment="1">
      <alignment horizontal="right" vertical="center" textRotation="180" wrapText="1"/>
    </xf>
    <xf numFmtId="0" fontId="0" fillId="0" borderId="0" xfId="0" applyBorder="1" applyAlignment="1">
      <alignment/>
    </xf>
    <xf numFmtId="176" fontId="0" fillId="0" borderId="0" xfId="0" applyNumberFormat="1" applyAlignment="1">
      <alignment/>
    </xf>
    <xf numFmtId="181" fontId="0" fillId="0" borderId="0" xfId="0" applyNumberFormat="1" applyFont="1" applyAlignment="1">
      <alignment/>
    </xf>
    <xf numFmtId="182" fontId="0" fillId="0" borderId="0" xfId="0" applyNumberFormat="1" applyAlignment="1">
      <alignment/>
    </xf>
    <xf numFmtId="0" fontId="0" fillId="0" borderId="0" xfId="0" applyFont="1" applyAlignment="1">
      <alignment/>
    </xf>
    <xf numFmtId="181" fontId="46" fillId="0" borderId="0" xfId="0" applyNumberFormat="1" applyFont="1" applyAlignment="1">
      <alignment/>
    </xf>
    <xf numFmtId="182" fontId="0" fillId="0" borderId="0" xfId="0" applyNumberFormat="1" applyFont="1" applyAlignment="1">
      <alignment/>
    </xf>
    <xf numFmtId="182" fontId="47" fillId="0" borderId="0" xfId="0" applyNumberFormat="1" applyFont="1" applyAlignment="1">
      <alignment/>
    </xf>
    <xf numFmtId="187" fontId="0" fillId="0" borderId="0" xfId="0" applyNumberFormat="1" applyFont="1" applyAlignment="1">
      <alignment/>
    </xf>
    <xf numFmtId="187" fontId="0" fillId="0" borderId="0" xfId="0" applyNumberFormat="1" applyAlignment="1">
      <alignment/>
    </xf>
    <xf numFmtId="187" fontId="1" fillId="0" borderId="0" xfId="0" applyNumberFormat="1" applyFont="1" applyAlignment="1">
      <alignment/>
    </xf>
    <xf numFmtId="187" fontId="2" fillId="0" borderId="0" xfId="0" applyNumberFormat="1" applyFont="1" applyAlignment="1">
      <alignment/>
    </xf>
    <xf numFmtId="187" fontId="1" fillId="0" borderId="0" xfId="0" applyNumberFormat="1" applyFont="1" applyAlignment="1">
      <alignment/>
    </xf>
    <xf numFmtId="18" fontId="0" fillId="0" borderId="0" xfId="0" applyNumberFormat="1" applyAlignment="1">
      <alignment/>
    </xf>
    <xf numFmtId="188" fontId="1" fillId="0" borderId="0" xfId="53" applyNumberFormat="1" applyFont="1" applyAlignment="1">
      <alignment horizontal="right"/>
      <protection/>
    </xf>
    <xf numFmtId="176" fontId="1" fillId="0" borderId="0" xfId="0" applyNumberFormat="1" applyFont="1" applyAlignment="1">
      <alignment/>
    </xf>
    <xf numFmtId="182" fontId="1" fillId="0" borderId="0" xfId="0" applyNumberFormat="1" applyFont="1" applyAlignment="1">
      <alignment/>
    </xf>
    <xf numFmtId="182" fontId="48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52" applyFont="1" applyAlignment="1">
      <alignment horizontal="left"/>
      <protection/>
    </xf>
    <xf numFmtId="0" fontId="3" fillId="0" borderId="0" xfId="52" applyFont="1" applyAlignment="1">
      <alignment horizontal="justify"/>
      <protection/>
    </xf>
    <xf numFmtId="0" fontId="3" fillId="0" borderId="0" xfId="52" applyFont="1" applyAlignment="1">
      <alignment/>
      <protection/>
    </xf>
    <xf numFmtId="0" fontId="3" fillId="0" borderId="0" xfId="52" applyFont="1" applyAlignment="1">
      <alignment horizontal="justify" vertical="justify"/>
      <protection/>
    </xf>
    <xf numFmtId="0" fontId="6" fillId="0" borderId="0" xfId="46" applyFont="1" applyAlignment="1" applyProtection="1">
      <alignment/>
      <protection/>
    </xf>
    <xf numFmtId="0" fontId="4" fillId="0" borderId="0" xfId="52" applyFont="1" applyAlignment="1">
      <alignment horizontal="left" vertical="justify"/>
      <protection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8" fillId="0" borderId="0" xfId="0" applyFont="1" applyAlignment="1">
      <alignment/>
    </xf>
    <xf numFmtId="0" fontId="0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0" fillId="0" borderId="0" xfId="0" applyNumberFormat="1" applyAlignment="1">
      <alignment wrapText="1"/>
    </xf>
    <xf numFmtId="0" fontId="4" fillId="0" borderId="0" xfId="52" applyFont="1" applyAlignment="1">
      <alignment horizontal="left"/>
      <protection/>
    </xf>
    <xf numFmtId="0" fontId="3" fillId="0" borderId="0" xfId="52" applyFont="1" applyAlignment="1">
      <alignment horizontal="left"/>
      <protection/>
    </xf>
    <xf numFmtId="0" fontId="4" fillId="0" borderId="0" xfId="52" applyFont="1" applyAlignment="1">
      <alignment horizontal="left" vertical="justify"/>
      <protection/>
    </xf>
    <xf numFmtId="0" fontId="3" fillId="0" borderId="0" xfId="52" applyFont="1" applyAlignment="1">
      <alignment horizontal="left" vertical="justify"/>
      <protection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Alignment="1">
      <alignment horizontal="right" vertical="center" textRotation="180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15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Hyperlink" xfId="46"/>
    <cellStyle name="Comma" xfId="47"/>
    <cellStyle name="Neutral" xfId="48"/>
    <cellStyle name="Notiz" xfId="49"/>
    <cellStyle name="Percent" xfId="50"/>
    <cellStyle name="Schlecht" xfId="51"/>
    <cellStyle name="Standard 2" xfId="52"/>
    <cellStyle name="Standard 3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styles" Target="styles.xml" /><Relationship Id="rId63" Type="http://schemas.openxmlformats.org/officeDocument/2006/relationships/sharedStrings" Target="sharedStrings.xml" /><Relationship Id="rId6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statistikportal.de/Statistik-Portal/klassifikationen.asp" TargetMode="External" /><Relationship Id="rId2" Type="http://schemas.openxmlformats.org/officeDocument/2006/relationships/hyperlink" Target="http://www.statistik.thueringen.de/" TargetMode="External" /><Relationship Id="rId3" Type="http://schemas.openxmlformats.org/officeDocument/2006/relationships/printerSettings" Target="../printerSettings/printerSettings3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0"/>
  <sheetViews>
    <sheetView tabSelected="1" zoomScalePageLayoutView="0" workbookViewId="0" topLeftCell="A1">
      <selection activeCell="A1" sqref="A1"/>
    </sheetView>
  </sheetViews>
  <sheetFormatPr defaultColWidth="80.28125" defaultRowHeight="12.75"/>
  <cols>
    <col min="1" max="16384" width="80.28125" style="44" customWidth="1"/>
  </cols>
  <sheetData>
    <row r="1" spans="1:2" ht="15.75">
      <c r="A1" s="43" t="s">
        <v>345</v>
      </c>
      <c r="B1" s="43"/>
    </row>
    <row r="4" spans="1:2" ht="25.5">
      <c r="A4" s="47" t="s">
        <v>358</v>
      </c>
      <c r="B4" s="47"/>
    </row>
    <row r="5" spans="1:2" ht="14.25">
      <c r="A5" s="45"/>
      <c r="B5" s="45"/>
    </row>
    <row r="6" spans="1:2" ht="14.25">
      <c r="A6" s="45"/>
      <c r="B6" s="45"/>
    </row>
    <row r="7" spans="1:2" ht="12.75">
      <c r="A7" s="44" t="s">
        <v>346</v>
      </c>
      <c r="B7" s="46"/>
    </row>
    <row r="10" spans="1:2" ht="12.75">
      <c r="A10" s="46" t="s">
        <v>359</v>
      </c>
      <c r="B10" s="46"/>
    </row>
    <row r="11" ht="12.75">
      <c r="A11" s="44" t="s">
        <v>347</v>
      </c>
    </row>
    <row r="14" ht="12.75">
      <c r="A14" s="44" t="s">
        <v>348</v>
      </c>
    </row>
    <row r="17" ht="12.75">
      <c r="A17" s="44" t="s">
        <v>349</v>
      </c>
    </row>
    <row r="18" ht="12.75">
      <c r="A18" s="44" t="s">
        <v>350</v>
      </c>
    </row>
    <row r="19" ht="12.75">
      <c r="A19" s="44" t="s">
        <v>351</v>
      </c>
    </row>
    <row r="20" ht="12.75">
      <c r="A20" s="44" t="s">
        <v>352</v>
      </c>
    </row>
    <row r="21" ht="12.75">
      <c r="A21" s="44" t="s">
        <v>353</v>
      </c>
    </row>
    <row r="24" spans="1:2" ht="12.75">
      <c r="A24" s="47" t="s">
        <v>354</v>
      </c>
      <c r="B24" s="47"/>
    </row>
    <row r="25" spans="1:2" ht="38.25">
      <c r="A25" s="48" t="s">
        <v>355</v>
      </c>
      <c r="B25" s="48"/>
    </row>
    <row r="28" spans="1:2" ht="12.75">
      <c r="A28" s="47" t="s">
        <v>356</v>
      </c>
      <c r="B28" s="47"/>
    </row>
    <row r="29" spans="1:2" ht="51">
      <c r="A29" s="48" t="s">
        <v>357</v>
      </c>
      <c r="B29" s="48"/>
    </row>
    <row r="30" ht="12.75">
      <c r="A30" s="44" t="s">
        <v>30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41"/>
  <sheetViews>
    <sheetView zoomScalePageLayoutView="0" workbookViewId="0" topLeftCell="A1">
      <selection activeCell="A4" sqref="A4"/>
    </sheetView>
  </sheetViews>
  <sheetFormatPr defaultColWidth="11.421875" defaultRowHeight="12.75" customHeight="1"/>
  <cols>
    <col min="1" max="1" width="22.7109375" style="0" customWidth="1"/>
    <col min="2" max="17" width="7.7109375" style="0" customWidth="1"/>
    <col min="18" max="18" width="5.7109375" style="8" customWidth="1"/>
    <col min="19" max="19" width="8.57421875" style="0" customWidth="1"/>
  </cols>
  <sheetData>
    <row r="1" spans="1:18" ht="12.75" customHeight="1">
      <c r="A1" s="58" t="s">
        <v>25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6" t="str">
        <f>"- 9 -"</f>
        <v>- 9 -</v>
      </c>
    </row>
    <row r="2" spans="1:18" ht="12.75" customHeight="1">
      <c r="A2" s="58" t="s">
        <v>32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6"/>
    </row>
    <row r="3" spans="1:18" ht="12.75" customHeight="1">
      <c r="A3" s="58" t="s">
        <v>31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6"/>
    </row>
    <row r="4" spans="2:19" ht="12.75" customHeight="1">
      <c r="B4" s="7"/>
      <c r="P4" s="7"/>
      <c r="Q4" s="7"/>
      <c r="R4" s="56"/>
      <c r="S4" s="11"/>
    </row>
    <row r="5" spans="1:18" ht="12.75" customHeight="1">
      <c r="A5" s="59" t="s">
        <v>34</v>
      </c>
      <c r="B5" s="62">
        <v>1980</v>
      </c>
      <c r="C5" s="53">
        <v>1985</v>
      </c>
      <c r="D5" s="53">
        <v>1990</v>
      </c>
      <c r="E5" s="53">
        <v>1995</v>
      </c>
      <c r="F5" s="53">
        <v>2000</v>
      </c>
      <c r="G5" s="53">
        <v>2001</v>
      </c>
      <c r="H5" s="53">
        <v>2002</v>
      </c>
      <c r="I5" s="53">
        <v>2003</v>
      </c>
      <c r="J5" s="53">
        <v>2004</v>
      </c>
      <c r="K5" s="53">
        <v>2005</v>
      </c>
      <c r="L5" s="53">
        <v>2006</v>
      </c>
      <c r="M5" s="53">
        <v>2007</v>
      </c>
      <c r="N5" s="53">
        <v>2008</v>
      </c>
      <c r="O5" s="53">
        <v>2009</v>
      </c>
      <c r="P5" s="53">
        <v>2010</v>
      </c>
      <c r="Q5" s="65">
        <v>2011</v>
      </c>
      <c r="R5" s="56"/>
    </row>
    <row r="6" spans="1:18" ht="12.75" customHeight="1">
      <c r="A6" s="60"/>
      <c r="B6" s="63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66"/>
      <c r="R6" s="56"/>
    </row>
    <row r="7" spans="1:18" ht="12.75" customHeight="1">
      <c r="A7" s="60"/>
      <c r="B7" s="63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66"/>
      <c r="R7" s="56"/>
    </row>
    <row r="8" spans="1:18" ht="12.75" customHeight="1">
      <c r="A8" s="60"/>
      <c r="B8" s="63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66"/>
      <c r="R8" s="56"/>
    </row>
    <row r="9" spans="1:18" ht="12.75" customHeight="1">
      <c r="A9" s="61"/>
      <c r="B9" s="64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67"/>
      <c r="R9" s="56"/>
    </row>
    <row r="10" spans="1:18" ht="12.75" customHeight="1">
      <c r="A10" s="1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9"/>
      <c r="Q10" s="10"/>
      <c r="R10" s="56"/>
    </row>
    <row r="11" spans="1:18" ht="12.75" customHeight="1">
      <c r="A11" s="3" t="s">
        <v>0</v>
      </c>
      <c r="B11" s="12">
        <v>1178</v>
      </c>
      <c r="C11" s="12">
        <v>1098.7</v>
      </c>
      <c r="D11" s="12">
        <v>1067.8</v>
      </c>
      <c r="E11" s="12">
        <v>963.7</v>
      </c>
      <c r="F11" s="12">
        <v>964.2</v>
      </c>
      <c r="G11" s="12">
        <v>905</v>
      </c>
      <c r="H11" s="12">
        <v>951.7</v>
      </c>
      <c r="I11" s="12">
        <v>970.1</v>
      </c>
      <c r="J11" s="12">
        <v>927.5</v>
      </c>
      <c r="K11" s="12">
        <v>936.3</v>
      </c>
      <c r="L11" s="12">
        <v>984.5</v>
      </c>
      <c r="M11" s="12">
        <v>971</v>
      </c>
      <c r="N11" s="12">
        <v>989.8</v>
      </c>
      <c r="O11" s="12">
        <v>1059.4</v>
      </c>
      <c r="P11" s="12">
        <v>1030.4</v>
      </c>
      <c r="Q11" s="12">
        <v>992.1</v>
      </c>
      <c r="R11" s="56"/>
    </row>
    <row r="12" spans="1:18" ht="12.75" customHeight="1">
      <c r="A12" s="3" t="s">
        <v>1</v>
      </c>
      <c r="B12" s="12">
        <v>1245.4</v>
      </c>
      <c r="C12" s="12">
        <v>1105.9</v>
      </c>
      <c r="D12" s="12">
        <v>1064.2</v>
      </c>
      <c r="E12" s="12">
        <v>1133.7</v>
      </c>
      <c r="F12" s="12">
        <v>965.4</v>
      </c>
      <c r="G12" s="12">
        <v>1019</v>
      </c>
      <c r="H12" s="12">
        <v>1120.7</v>
      </c>
      <c r="I12" s="12">
        <v>1073.5</v>
      </c>
      <c r="J12" s="12">
        <v>1160.8</v>
      </c>
      <c r="K12" s="12">
        <v>1031</v>
      </c>
      <c r="L12" s="12">
        <v>1167.4</v>
      </c>
      <c r="M12" s="12">
        <v>1072</v>
      </c>
      <c r="N12" s="12">
        <v>1107.1</v>
      </c>
      <c r="O12" s="12">
        <v>1174</v>
      </c>
      <c r="P12" s="12">
        <v>1280.3</v>
      </c>
      <c r="Q12" s="12">
        <v>1273.8</v>
      </c>
      <c r="R12" s="56"/>
    </row>
    <row r="13" spans="1:18" ht="12.75" customHeight="1">
      <c r="A13" s="3" t="s">
        <v>2</v>
      </c>
      <c r="B13" s="12">
        <v>1096.2</v>
      </c>
      <c r="C13" s="12">
        <v>956.1</v>
      </c>
      <c r="D13" s="12">
        <v>954.7</v>
      </c>
      <c r="E13" s="12">
        <v>985.7</v>
      </c>
      <c r="F13" s="12">
        <v>823.4</v>
      </c>
      <c r="G13" s="12">
        <v>739.2</v>
      </c>
      <c r="H13" s="12">
        <v>760</v>
      </c>
      <c r="I13" s="12">
        <v>762.2</v>
      </c>
      <c r="J13" s="12">
        <v>790.2</v>
      </c>
      <c r="K13" s="12">
        <v>762.4</v>
      </c>
      <c r="L13" s="12">
        <v>807.3</v>
      </c>
      <c r="M13" s="12">
        <v>801.2</v>
      </c>
      <c r="N13" s="12">
        <v>813.9</v>
      </c>
      <c r="O13" s="12">
        <v>792.5</v>
      </c>
      <c r="P13" s="12">
        <v>825.2</v>
      </c>
      <c r="Q13" s="12">
        <v>862.1</v>
      </c>
      <c r="R13" s="56"/>
    </row>
    <row r="14" spans="1:18" ht="12.75" customHeight="1">
      <c r="A14" s="3" t="s">
        <v>3</v>
      </c>
      <c r="B14" s="12">
        <v>1179.2</v>
      </c>
      <c r="C14" s="12">
        <v>976.5</v>
      </c>
      <c r="D14" s="12">
        <v>904.4</v>
      </c>
      <c r="E14" s="12">
        <v>881.9</v>
      </c>
      <c r="F14" s="12">
        <v>918.7</v>
      </c>
      <c r="G14" s="12">
        <v>887.3</v>
      </c>
      <c r="H14" s="12">
        <v>922.4</v>
      </c>
      <c r="I14" s="12">
        <v>966.5</v>
      </c>
      <c r="J14" s="12">
        <v>858.5</v>
      </c>
      <c r="K14" s="12">
        <v>1178.8</v>
      </c>
      <c r="L14" s="12">
        <v>1147.3</v>
      </c>
      <c r="M14" s="12">
        <v>1054.2</v>
      </c>
      <c r="N14" s="12">
        <v>1249.4</v>
      </c>
      <c r="O14" s="12">
        <v>987.4</v>
      </c>
      <c r="P14" s="12">
        <v>1294.7</v>
      </c>
      <c r="Q14" s="12">
        <v>1417.9</v>
      </c>
      <c r="R14" s="56"/>
    </row>
    <row r="15" spans="1:18" ht="12.75" customHeight="1">
      <c r="A15" s="3" t="s">
        <v>4</v>
      </c>
      <c r="B15" s="12">
        <v>1138</v>
      </c>
      <c r="C15" s="12">
        <v>1233.3</v>
      </c>
      <c r="D15" s="12">
        <v>1074</v>
      </c>
      <c r="E15" s="12">
        <v>1047.6</v>
      </c>
      <c r="F15" s="12">
        <v>953.3</v>
      </c>
      <c r="G15" s="12">
        <v>892.7</v>
      </c>
      <c r="H15" s="12">
        <v>947.4</v>
      </c>
      <c r="I15" s="12">
        <v>931</v>
      </c>
      <c r="J15" s="12">
        <v>878.1</v>
      </c>
      <c r="K15" s="12">
        <v>965.8</v>
      </c>
      <c r="L15" s="12">
        <v>998.5</v>
      </c>
      <c r="M15" s="12">
        <v>1004.1</v>
      </c>
      <c r="N15" s="12">
        <v>939</v>
      </c>
      <c r="O15" s="12">
        <v>1071.1</v>
      </c>
      <c r="P15" s="12">
        <v>1027.5</v>
      </c>
      <c r="Q15" s="12">
        <v>956.2</v>
      </c>
      <c r="R15" s="56"/>
    </row>
    <row r="16" spans="1:18" ht="12.75" customHeight="1">
      <c r="A16" s="3" t="s">
        <v>5</v>
      </c>
      <c r="B16" s="25" t="s">
        <v>95</v>
      </c>
      <c r="C16" s="12">
        <v>1292.3</v>
      </c>
      <c r="D16" s="12">
        <v>1348.2</v>
      </c>
      <c r="E16" s="12">
        <v>1268.4</v>
      </c>
      <c r="F16" s="12">
        <v>1114.1</v>
      </c>
      <c r="G16" s="12">
        <v>1185.9</v>
      </c>
      <c r="H16" s="12">
        <v>1135.7</v>
      </c>
      <c r="I16" s="12">
        <v>1153.7</v>
      </c>
      <c r="J16" s="12">
        <v>1075.2</v>
      </c>
      <c r="K16" s="12">
        <v>1129.8</v>
      </c>
      <c r="L16" s="12">
        <v>1274.6</v>
      </c>
      <c r="M16" s="12">
        <v>1264.5</v>
      </c>
      <c r="N16" s="12">
        <v>1243.1</v>
      </c>
      <c r="O16" s="12">
        <v>1230.8</v>
      </c>
      <c r="P16" s="12">
        <v>1246.3</v>
      </c>
      <c r="Q16" s="12">
        <v>1236.7</v>
      </c>
      <c r="R16" s="56"/>
    </row>
    <row r="17" spans="1:18" ht="12.75" customHeight="1">
      <c r="A17" s="3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56"/>
    </row>
    <row r="18" spans="1:18" ht="12.75" customHeight="1">
      <c r="A18" s="3" t="s">
        <v>6</v>
      </c>
      <c r="B18" s="12">
        <v>1114.3</v>
      </c>
      <c r="C18" s="12">
        <v>1112.6</v>
      </c>
      <c r="D18" s="12">
        <v>985</v>
      </c>
      <c r="E18" s="12">
        <v>835.6</v>
      </c>
      <c r="F18" s="12">
        <v>809.6</v>
      </c>
      <c r="G18" s="12">
        <v>773.2</v>
      </c>
      <c r="H18" s="12">
        <v>798.5</v>
      </c>
      <c r="I18" s="12">
        <v>891.1</v>
      </c>
      <c r="J18" s="12">
        <v>876.6</v>
      </c>
      <c r="K18" s="12">
        <v>880.3</v>
      </c>
      <c r="L18" s="12">
        <v>870.8</v>
      </c>
      <c r="M18" s="12">
        <v>856.5</v>
      </c>
      <c r="N18" s="12">
        <v>905.7</v>
      </c>
      <c r="O18" s="12">
        <v>933</v>
      </c>
      <c r="P18" s="12">
        <v>934.8</v>
      </c>
      <c r="Q18" s="12">
        <v>934.5</v>
      </c>
      <c r="R18" s="56"/>
    </row>
    <row r="19" spans="1:18" ht="12.75" customHeight="1">
      <c r="A19" s="3" t="s">
        <v>7</v>
      </c>
      <c r="B19" s="12">
        <v>1432.1</v>
      </c>
      <c r="C19" s="12">
        <v>1292.1</v>
      </c>
      <c r="D19" s="12">
        <v>1310.1</v>
      </c>
      <c r="E19" s="12">
        <v>1079.7</v>
      </c>
      <c r="F19" s="12">
        <v>1076.8</v>
      </c>
      <c r="G19" s="12">
        <v>999.3</v>
      </c>
      <c r="H19" s="12">
        <v>1106.2</v>
      </c>
      <c r="I19" s="12">
        <v>1196.2</v>
      </c>
      <c r="J19" s="12">
        <v>1160.5</v>
      </c>
      <c r="K19" s="12">
        <v>1112.8</v>
      </c>
      <c r="L19" s="12">
        <v>1137.2</v>
      </c>
      <c r="M19" s="12">
        <v>1172.6</v>
      </c>
      <c r="N19" s="12">
        <v>1083.8</v>
      </c>
      <c r="O19" s="12">
        <v>1160.4</v>
      </c>
      <c r="P19" s="12">
        <v>1219.2</v>
      </c>
      <c r="Q19" s="12">
        <v>1220.7</v>
      </c>
      <c r="R19" s="56"/>
    </row>
    <row r="20" spans="1:18" ht="12.75" customHeight="1">
      <c r="A20" s="3" t="s">
        <v>8</v>
      </c>
      <c r="B20" s="12">
        <v>981</v>
      </c>
      <c r="C20" s="12">
        <v>1299.3</v>
      </c>
      <c r="D20" s="12">
        <v>1241.1</v>
      </c>
      <c r="E20" s="12">
        <v>1071.9</v>
      </c>
      <c r="F20" s="12">
        <v>990.9</v>
      </c>
      <c r="G20" s="12">
        <v>973.2</v>
      </c>
      <c r="H20" s="12">
        <v>1012.9</v>
      </c>
      <c r="I20" s="12">
        <v>1074</v>
      </c>
      <c r="J20" s="12">
        <v>1069.4</v>
      </c>
      <c r="K20" s="12">
        <v>1039.2</v>
      </c>
      <c r="L20" s="12">
        <v>1109.8</v>
      </c>
      <c r="M20" s="12">
        <v>1120.2</v>
      </c>
      <c r="N20" s="12">
        <v>1036.6</v>
      </c>
      <c r="O20" s="12">
        <v>1154.2</v>
      </c>
      <c r="P20" s="12">
        <v>1210.9</v>
      </c>
      <c r="Q20" s="12">
        <v>1207.2</v>
      </c>
      <c r="R20" s="56"/>
    </row>
    <row r="21" spans="1:18" ht="12.75" customHeight="1">
      <c r="A21" s="3" t="s">
        <v>9</v>
      </c>
      <c r="B21" s="12">
        <v>1329.2</v>
      </c>
      <c r="C21" s="12">
        <v>1207</v>
      </c>
      <c r="D21" s="12">
        <v>1212</v>
      </c>
      <c r="E21" s="12">
        <v>1135.3</v>
      </c>
      <c r="F21" s="12">
        <v>923.2</v>
      </c>
      <c r="G21" s="12">
        <v>1030.9</v>
      </c>
      <c r="H21" s="12">
        <v>1014.3</v>
      </c>
      <c r="I21" s="12">
        <v>1138</v>
      </c>
      <c r="J21" s="12">
        <v>1060.7</v>
      </c>
      <c r="K21" s="12">
        <v>1074.1</v>
      </c>
      <c r="L21" s="12">
        <v>1087.6</v>
      </c>
      <c r="M21" s="12">
        <v>1162.7</v>
      </c>
      <c r="N21" s="12">
        <v>1121</v>
      </c>
      <c r="O21" s="12">
        <v>1151.5</v>
      </c>
      <c r="P21" s="12">
        <v>1143.8</v>
      </c>
      <c r="Q21" s="12">
        <v>1147.6</v>
      </c>
      <c r="R21" s="56"/>
    </row>
    <row r="22" spans="1:18" ht="12.75" customHeight="1">
      <c r="A22" s="3" t="s">
        <v>10</v>
      </c>
      <c r="B22" s="12">
        <v>1414.7</v>
      </c>
      <c r="C22" s="12">
        <v>1238.3</v>
      </c>
      <c r="D22" s="12">
        <v>1228.2</v>
      </c>
      <c r="E22" s="12">
        <v>1212.1</v>
      </c>
      <c r="F22" s="12">
        <v>1169.2</v>
      </c>
      <c r="G22" s="12">
        <v>1094.6</v>
      </c>
      <c r="H22" s="12">
        <v>1172.9</v>
      </c>
      <c r="I22" s="12">
        <v>1131.2</v>
      </c>
      <c r="J22" s="12">
        <v>1090</v>
      </c>
      <c r="K22" s="12">
        <v>1152.6</v>
      </c>
      <c r="L22" s="12">
        <v>1168.8</v>
      </c>
      <c r="M22" s="12">
        <v>1186.9</v>
      </c>
      <c r="N22" s="12">
        <v>1329</v>
      </c>
      <c r="O22" s="12">
        <v>1338.5</v>
      </c>
      <c r="P22" s="12">
        <v>1387</v>
      </c>
      <c r="Q22" s="12">
        <v>1391.1</v>
      </c>
      <c r="R22" s="56"/>
    </row>
    <row r="23" spans="1:18" ht="12.75" customHeight="1">
      <c r="A23" s="3" t="s">
        <v>11</v>
      </c>
      <c r="B23" s="12">
        <v>1395.6</v>
      </c>
      <c r="C23" s="12">
        <v>1340.7</v>
      </c>
      <c r="D23" s="12">
        <v>1270.9</v>
      </c>
      <c r="E23" s="12">
        <v>1105.2</v>
      </c>
      <c r="F23" s="12">
        <v>1037.9</v>
      </c>
      <c r="G23" s="12">
        <v>1022.6</v>
      </c>
      <c r="H23" s="12">
        <v>1129</v>
      </c>
      <c r="I23" s="12">
        <v>1028.6</v>
      </c>
      <c r="J23" s="12">
        <v>1094.3</v>
      </c>
      <c r="K23" s="12">
        <v>1023.2</v>
      </c>
      <c r="L23" s="12">
        <v>1053.8</v>
      </c>
      <c r="M23" s="12">
        <v>1111.8</v>
      </c>
      <c r="N23" s="12">
        <v>1070.2</v>
      </c>
      <c r="O23" s="12">
        <v>1176.5</v>
      </c>
      <c r="P23" s="12">
        <v>1214.6</v>
      </c>
      <c r="Q23" s="12">
        <v>1182.1</v>
      </c>
      <c r="R23" s="56"/>
    </row>
    <row r="24" spans="1:18" ht="12.75" customHeight="1">
      <c r="A24" s="3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56"/>
    </row>
    <row r="25" spans="1:18" ht="12.75" customHeight="1">
      <c r="A25" s="3" t="s">
        <v>12</v>
      </c>
      <c r="B25" s="12">
        <v>1473.1</v>
      </c>
      <c r="C25" s="12">
        <v>1321.2</v>
      </c>
      <c r="D25" s="12">
        <v>1296.8</v>
      </c>
      <c r="E25" s="12">
        <v>1157</v>
      </c>
      <c r="F25" s="12">
        <v>1094</v>
      </c>
      <c r="G25" s="12">
        <v>1059.6</v>
      </c>
      <c r="H25" s="12">
        <v>1054.6</v>
      </c>
      <c r="I25" s="12">
        <v>1134.5</v>
      </c>
      <c r="J25" s="12">
        <v>1036.4</v>
      </c>
      <c r="K25" s="12">
        <v>1039</v>
      </c>
      <c r="L25" s="12">
        <v>1060.2</v>
      </c>
      <c r="M25" s="12">
        <v>1122.3</v>
      </c>
      <c r="N25" s="12">
        <v>1184.4</v>
      </c>
      <c r="O25" s="12">
        <v>1128.6</v>
      </c>
      <c r="P25" s="12">
        <v>1210.1</v>
      </c>
      <c r="Q25" s="12">
        <v>1196.1</v>
      </c>
      <c r="R25" s="56"/>
    </row>
    <row r="26" spans="1:18" ht="12.75" customHeight="1">
      <c r="A26" s="3" t="s">
        <v>13</v>
      </c>
      <c r="B26" s="12">
        <v>1263.4</v>
      </c>
      <c r="C26" s="12">
        <v>1307.3</v>
      </c>
      <c r="D26" s="12">
        <v>1127.8</v>
      </c>
      <c r="E26" s="12">
        <v>1119</v>
      </c>
      <c r="F26" s="12">
        <v>1013.4</v>
      </c>
      <c r="G26" s="12">
        <v>972.3</v>
      </c>
      <c r="H26" s="12">
        <v>1081.8</v>
      </c>
      <c r="I26" s="12">
        <v>1009.1</v>
      </c>
      <c r="J26" s="12">
        <v>1026.6</v>
      </c>
      <c r="K26" s="12">
        <v>1060.9</v>
      </c>
      <c r="L26" s="12">
        <v>1011</v>
      </c>
      <c r="M26" s="12">
        <v>1180.2</v>
      </c>
      <c r="N26" s="12">
        <v>1043</v>
      </c>
      <c r="O26" s="12">
        <v>1140.1</v>
      </c>
      <c r="P26" s="12">
        <v>1174</v>
      </c>
      <c r="Q26" s="12">
        <v>1077.4</v>
      </c>
      <c r="R26" s="56"/>
    </row>
    <row r="27" spans="1:18" ht="12.75" customHeight="1">
      <c r="A27" s="3" t="s">
        <v>14</v>
      </c>
      <c r="B27" s="12">
        <v>1333.4</v>
      </c>
      <c r="C27" s="12">
        <v>1357.6</v>
      </c>
      <c r="D27" s="12">
        <v>1362.1</v>
      </c>
      <c r="E27" s="12">
        <v>1074.4</v>
      </c>
      <c r="F27" s="12">
        <v>1013.5</v>
      </c>
      <c r="G27" s="12">
        <v>1051.4</v>
      </c>
      <c r="H27" s="12">
        <v>993.5</v>
      </c>
      <c r="I27" s="12">
        <v>1115.7</v>
      </c>
      <c r="J27" s="12">
        <v>1040.7</v>
      </c>
      <c r="K27" s="12">
        <v>1112.2</v>
      </c>
      <c r="L27" s="12">
        <v>1000.2</v>
      </c>
      <c r="M27" s="12">
        <v>1093.3</v>
      </c>
      <c r="N27" s="12">
        <v>1200.5</v>
      </c>
      <c r="O27" s="12">
        <v>1164.4</v>
      </c>
      <c r="P27" s="12">
        <v>1171.4</v>
      </c>
      <c r="Q27" s="12">
        <v>1235.1</v>
      </c>
      <c r="R27" s="56"/>
    </row>
    <row r="28" spans="1:18" ht="12.75" customHeight="1">
      <c r="A28" s="3" t="s">
        <v>15</v>
      </c>
      <c r="B28" s="12">
        <v>1372</v>
      </c>
      <c r="C28" s="12">
        <v>1337.4</v>
      </c>
      <c r="D28" s="12">
        <v>1269</v>
      </c>
      <c r="E28" s="12">
        <v>1159.9</v>
      </c>
      <c r="F28" s="12">
        <v>1074.1</v>
      </c>
      <c r="G28" s="12">
        <v>1004.7</v>
      </c>
      <c r="H28" s="12">
        <v>997.7</v>
      </c>
      <c r="I28" s="12">
        <v>1105.4</v>
      </c>
      <c r="J28" s="12">
        <v>1072.3</v>
      </c>
      <c r="K28" s="12">
        <v>1031</v>
      </c>
      <c r="L28" s="12">
        <v>1107.8</v>
      </c>
      <c r="M28" s="12">
        <v>1180.2</v>
      </c>
      <c r="N28" s="12">
        <v>1220.6</v>
      </c>
      <c r="O28" s="12">
        <v>1193.4</v>
      </c>
      <c r="P28" s="12">
        <v>1169.7</v>
      </c>
      <c r="Q28" s="12">
        <v>1118.6</v>
      </c>
      <c r="R28" s="56"/>
    </row>
    <row r="29" spans="1:18" ht="12.75" customHeight="1">
      <c r="A29" s="3" t="s">
        <v>16</v>
      </c>
      <c r="B29" s="12">
        <v>1451.3</v>
      </c>
      <c r="C29" s="12">
        <v>1310.3</v>
      </c>
      <c r="D29" s="12">
        <v>1293.4</v>
      </c>
      <c r="E29" s="12">
        <v>1088.6</v>
      </c>
      <c r="F29" s="12">
        <v>908.2</v>
      </c>
      <c r="G29" s="12">
        <v>841.6</v>
      </c>
      <c r="H29" s="12">
        <v>988.9</v>
      </c>
      <c r="I29" s="12">
        <v>939.4</v>
      </c>
      <c r="J29" s="12">
        <v>939.1</v>
      </c>
      <c r="K29" s="12">
        <v>989.7</v>
      </c>
      <c r="L29" s="12">
        <v>1074.9</v>
      </c>
      <c r="M29" s="12">
        <v>971.7</v>
      </c>
      <c r="N29" s="12">
        <v>998.4</v>
      </c>
      <c r="O29" s="12">
        <v>1077</v>
      </c>
      <c r="P29" s="12">
        <v>1015.8</v>
      </c>
      <c r="Q29" s="12">
        <v>1047.3</v>
      </c>
      <c r="R29" s="56"/>
    </row>
    <row r="30" spans="1:18" ht="12.75" customHeight="1">
      <c r="A30" s="3" t="s">
        <v>17</v>
      </c>
      <c r="B30" s="12">
        <v>1459.4</v>
      </c>
      <c r="C30" s="12">
        <v>1413.2</v>
      </c>
      <c r="D30" s="12">
        <v>1506.3</v>
      </c>
      <c r="E30" s="12">
        <v>1255.4</v>
      </c>
      <c r="F30" s="12">
        <v>1217.1</v>
      </c>
      <c r="G30" s="12">
        <v>1169.8</v>
      </c>
      <c r="H30" s="12">
        <v>1188.7</v>
      </c>
      <c r="I30" s="12">
        <v>1218.5</v>
      </c>
      <c r="J30" s="12">
        <v>1088.2</v>
      </c>
      <c r="K30" s="12">
        <v>1310.1</v>
      </c>
      <c r="L30" s="12">
        <v>1228</v>
      </c>
      <c r="M30" s="12">
        <v>1136.3</v>
      </c>
      <c r="N30" s="12">
        <v>1337.4</v>
      </c>
      <c r="O30" s="12">
        <v>1284.3</v>
      </c>
      <c r="P30" s="12">
        <v>1401.6</v>
      </c>
      <c r="Q30" s="12">
        <v>1295.7</v>
      </c>
      <c r="R30" s="56"/>
    </row>
    <row r="31" spans="1:18" ht="12.75" customHeight="1">
      <c r="A31" s="3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56"/>
    </row>
    <row r="32" spans="1:18" ht="12.75" customHeight="1">
      <c r="A32" s="3" t="s">
        <v>18</v>
      </c>
      <c r="B32" s="12">
        <v>1365</v>
      </c>
      <c r="C32" s="12">
        <v>1350.6</v>
      </c>
      <c r="D32" s="12">
        <v>1293.1</v>
      </c>
      <c r="E32" s="12">
        <v>1145.8</v>
      </c>
      <c r="F32" s="12">
        <v>1128.9</v>
      </c>
      <c r="G32" s="12">
        <v>1108.3</v>
      </c>
      <c r="H32" s="12">
        <v>1145</v>
      </c>
      <c r="I32" s="12">
        <v>1113</v>
      </c>
      <c r="J32" s="12">
        <v>1114.1</v>
      </c>
      <c r="K32" s="12">
        <v>1167.3</v>
      </c>
      <c r="L32" s="12">
        <v>1165.9</v>
      </c>
      <c r="M32" s="12">
        <v>1131.8</v>
      </c>
      <c r="N32" s="12">
        <v>1198.8</v>
      </c>
      <c r="O32" s="12">
        <v>1235.3</v>
      </c>
      <c r="P32" s="12">
        <v>1220.8</v>
      </c>
      <c r="Q32" s="12">
        <v>1308.9</v>
      </c>
      <c r="R32" s="56"/>
    </row>
    <row r="33" spans="1:18" ht="12.75" customHeight="1">
      <c r="A33" s="3" t="s">
        <v>19</v>
      </c>
      <c r="B33" s="12">
        <v>1236.7</v>
      </c>
      <c r="C33" s="12">
        <v>1301.3</v>
      </c>
      <c r="D33" s="12">
        <v>1243.1</v>
      </c>
      <c r="E33" s="12">
        <v>1174</v>
      </c>
      <c r="F33" s="12">
        <v>931.6</v>
      </c>
      <c r="G33" s="12">
        <v>951.1</v>
      </c>
      <c r="H33" s="12">
        <v>991.5</v>
      </c>
      <c r="I33" s="12">
        <v>851.8</v>
      </c>
      <c r="J33" s="12">
        <v>965.7</v>
      </c>
      <c r="K33" s="12">
        <v>901.6</v>
      </c>
      <c r="L33" s="12">
        <v>1004.2</v>
      </c>
      <c r="M33" s="12">
        <v>997.8</v>
      </c>
      <c r="N33" s="12">
        <v>1026.7</v>
      </c>
      <c r="O33" s="12">
        <v>1024.3</v>
      </c>
      <c r="P33" s="12">
        <v>1015.1</v>
      </c>
      <c r="Q33" s="12">
        <v>1013.5</v>
      </c>
      <c r="R33" s="56"/>
    </row>
    <row r="34" spans="1:18" ht="12.75" customHeight="1">
      <c r="A34" s="3" t="s">
        <v>20</v>
      </c>
      <c r="B34" s="12">
        <v>1426</v>
      </c>
      <c r="C34" s="12">
        <v>1458.1</v>
      </c>
      <c r="D34" s="12">
        <v>1327.4</v>
      </c>
      <c r="E34" s="12">
        <v>1150.1</v>
      </c>
      <c r="F34" s="12">
        <v>991.3</v>
      </c>
      <c r="G34" s="12">
        <v>1091.1</v>
      </c>
      <c r="H34" s="12">
        <v>1049.4</v>
      </c>
      <c r="I34" s="12">
        <v>1203.3</v>
      </c>
      <c r="J34" s="12">
        <v>1036.2</v>
      </c>
      <c r="K34" s="12">
        <v>1128.7</v>
      </c>
      <c r="L34" s="12">
        <v>1099.6</v>
      </c>
      <c r="M34" s="12">
        <v>1168.8</v>
      </c>
      <c r="N34" s="12">
        <v>1235.7</v>
      </c>
      <c r="O34" s="12">
        <v>1227.7</v>
      </c>
      <c r="P34" s="12">
        <v>1364.1</v>
      </c>
      <c r="Q34" s="12">
        <v>1332.1</v>
      </c>
      <c r="R34" s="56"/>
    </row>
    <row r="35" spans="1:18" ht="12.75" customHeight="1">
      <c r="A35" s="3" t="s">
        <v>21</v>
      </c>
      <c r="B35" s="12">
        <v>1517.7</v>
      </c>
      <c r="C35" s="12">
        <v>1564.8</v>
      </c>
      <c r="D35" s="12">
        <v>1443.2</v>
      </c>
      <c r="E35" s="12">
        <v>1248.9</v>
      </c>
      <c r="F35" s="12">
        <v>1102.2</v>
      </c>
      <c r="G35" s="12">
        <v>1187.8</v>
      </c>
      <c r="H35" s="12">
        <v>1082.1</v>
      </c>
      <c r="I35" s="12">
        <v>1205.8</v>
      </c>
      <c r="J35" s="12">
        <v>1133.7</v>
      </c>
      <c r="K35" s="12">
        <v>1143.4</v>
      </c>
      <c r="L35" s="12">
        <v>1110.4</v>
      </c>
      <c r="M35" s="12">
        <v>1221</v>
      </c>
      <c r="N35" s="12">
        <v>1222.2</v>
      </c>
      <c r="O35" s="12">
        <v>1325</v>
      </c>
      <c r="P35" s="12">
        <v>1344.8</v>
      </c>
      <c r="Q35" s="12">
        <v>1276.4</v>
      </c>
      <c r="R35" s="56"/>
    </row>
    <row r="36" spans="1:18" ht="12.75" customHeight="1">
      <c r="A36" s="3" t="s">
        <v>22</v>
      </c>
      <c r="B36" s="12">
        <v>1516.1</v>
      </c>
      <c r="C36" s="12">
        <v>1366.4</v>
      </c>
      <c r="D36" s="12">
        <v>1325</v>
      </c>
      <c r="E36" s="12">
        <v>1331.5</v>
      </c>
      <c r="F36" s="12">
        <v>1144.5</v>
      </c>
      <c r="G36" s="12">
        <v>1077.5</v>
      </c>
      <c r="H36" s="12">
        <v>1108.9</v>
      </c>
      <c r="I36" s="12">
        <v>1134.1</v>
      </c>
      <c r="J36" s="12">
        <v>1117.8</v>
      </c>
      <c r="K36" s="12">
        <v>1191.4</v>
      </c>
      <c r="L36" s="12">
        <v>1174.8</v>
      </c>
      <c r="M36" s="12">
        <v>1179.5</v>
      </c>
      <c r="N36" s="12">
        <v>1215.7</v>
      </c>
      <c r="O36" s="12">
        <v>1212.8</v>
      </c>
      <c r="P36" s="12">
        <v>1287.4</v>
      </c>
      <c r="Q36" s="12">
        <v>1304.7</v>
      </c>
      <c r="R36" s="56"/>
    </row>
    <row r="37" spans="1:18" ht="12.75" customHeight="1">
      <c r="A37" s="3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56"/>
    </row>
    <row r="38" spans="1:18" ht="12.75" customHeight="1">
      <c r="A38" s="5" t="s">
        <v>23</v>
      </c>
      <c r="B38" s="26">
        <v>1336</v>
      </c>
      <c r="C38" s="26">
        <v>1272.3</v>
      </c>
      <c r="D38" s="26">
        <v>1221.7</v>
      </c>
      <c r="E38" s="26">
        <v>1110</v>
      </c>
      <c r="F38" s="26">
        <v>1014.9</v>
      </c>
      <c r="G38" s="26">
        <v>998.7</v>
      </c>
      <c r="H38" s="26">
        <v>1030.6</v>
      </c>
      <c r="I38" s="26">
        <v>1057.8</v>
      </c>
      <c r="J38" s="26">
        <v>1030.6</v>
      </c>
      <c r="K38" s="26">
        <v>1045.9</v>
      </c>
      <c r="L38" s="26">
        <v>1069.9</v>
      </c>
      <c r="M38" s="26">
        <v>1087.3</v>
      </c>
      <c r="N38" s="26">
        <v>1106.5</v>
      </c>
      <c r="O38" s="26">
        <v>1137.6</v>
      </c>
      <c r="P38" s="26">
        <v>1169</v>
      </c>
      <c r="Q38" s="26">
        <v>1158.9</v>
      </c>
      <c r="R38" s="56"/>
    </row>
    <row r="39" spans="17:18" ht="12.75" customHeight="1">
      <c r="Q39" s="10"/>
      <c r="R39" s="56"/>
    </row>
    <row r="40" spans="17:18" ht="12.75" customHeight="1">
      <c r="Q40" s="10"/>
      <c r="R40" s="56"/>
    </row>
    <row r="41" spans="17:18" ht="12.75" customHeight="1">
      <c r="Q41" s="10"/>
      <c r="R41" s="56"/>
    </row>
  </sheetData>
  <sheetProtection/>
  <mergeCells count="21">
    <mergeCell ref="N5:N9"/>
    <mergeCell ref="A1:Q1"/>
    <mergeCell ref="P5:P9"/>
    <mergeCell ref="I5:I9"/>
    <mergeCell ref="A3:Q3"/>
    <mergeCell ref="L5:L9"/>
    <mergeCell ref="Q5:Q9"/>
    <mergeCell ref="M5:M9"/>
    <mergeCell ref="E5:E9"/>
    <mergeCell ref="J5:J9"/>
    <mergeCell ref="F5:F9"/>
    <mergeCell ref="A2:Q2"/>
    <mergeCell ref="K5:K9"/>
    <mergeCell ref="R1:R41"/>
    <mergeCell ref="A5:A9"/>
    <mergeCell ref="B5:B9"/>
    <mergeCell ref="C5:C9"/>
    <mergeCell ref="D5:D9"/>
    <mergeCell ref="O5:O9"/>
    <mergeCell ref="G5:G9"/>
    <mergeCell ref="H5:H9"/>
  </mergeCells>
  <printOptions/>
  <pageMargins left="0.7874015748031497" right="0" top="0.984251968503937" bottom="0.984251968503937" header="0.5118110236220472" footer="0.5118110236220472"/>
  <pageSetup horizontalDpi="600" verticalDpi="600" orientation="landscape" paperSize="9" scale="8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41"/>
  <sheetViews>
    <sheetView zoomScalePageLayoutView="0" workbookViewId="0" topLeftCell="A1">
      <selection activeCell="A4" sqref="A4"/>
    </sheetView>
  </sheetViews>
  <sheetFormatPr defaultColWidth="11.421875" defaultRowHeight="12.75" customHeight="1"/>
  <cols>
    <col min="1" max="1" width="22.7109375" style="0" customWidth="1"/>
    <col min="2" max="17" width="7.7109375" style="0" customWidth="1"/>
    <col min="18" max="18" width="5.7109375" style="8" customWidth="1"/>
    <col min="19" max="19" width="8.57421875" style="0" customWidth="1"/>
  </cols>
  <sheetData>
    <row r="1" spans="1:18" ht="12.75" customHeight="1">
      <c r="A1" s="58" t="s">
        <v>25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6" t="str">
        <f>"- 10 -"</f>
        <v>- 10 -</v>
      </c>
    </row>
    <row r="2" spans="1:18" ht="12.75" customHeight="1">
      <c r="A2" s="58" t="s">
        <v>32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6"/>
    </row>
    <row r="3" spans="1:18" ht="12.75" customHeight="1">
      <c r="A3" s="58" t="s">
        <v>29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6"/>
    </row>
    <row r="4" spans="2:19" ht="12.75" customHeight="1">
      <c r="B4" s="7"/>
      <c r="P4" s="7"/>
      <c r="Q4" s="7"/>
      <c r="R4" s="56"/>
      <c r="S4" s="11"/>
    </row>
    <row r="5" spans="1:18" ht="12.75" customHeight="1">
      <c r="A5" s="59" t="s">
        <v>34</v>
      </c>
      <c r="B5" s="62">
        <v>1980</v>
      </c>
      <c r="C5" s="53">
        <v>1985</v>
      </c>
      <c r="D5" s="53">
        <v>1990</v>
      </c>
      <c r="E5" s="53">
        <v>1995</v>
      </c>
      <c r="F5" s="53">
        <v>2000</v>
      </c>
      <c r="G5" s="53">
        <v>2001</v>
      </c>
      <c r="H5" s="53">
        <v>2002</v>
      </c>
      <c r="I5" s="53">
        <v>2003</v>
      </c>
      <c r="J5" s="53">
        <v>2004</v>
      </c>
      <c r="K5" s="53">
        <v>2005</v>
      </c>
      <c r="L5" s="53">
        <v>2006</v>
      </c>
      <c r="M5" s="53">
        <v>2007</v>
      </c>
      <c r="N5" s="53">
        <v>2008</v>
      </c>
      <c r="O5" s="53">
        <v>2009</v>
      </c>
      <c r="P5" s="53">
        <v>2010</v>
      </c>
      <c r="Q5" s="65">
        <v>2011</v>
      </c>
      <c r="R5" s="56"/>
    </row>
    <row r="6" spans="1:18" ht="12.75" customHeight="1">
      <c r="A6" s="60"/>
      <c r="B6" s="63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66"/>
      <c r="R6" s="56"/>
    </row>
    <row r="7" spans="1:18" ht="12.75" customHeight="1">
      <c r="A7" s="60"/>
      <c r="B7" s="63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66"/>
      <c r="R7" s="56"/>
    </row>
    <row r="8" spans="1:18" ht="12.75" customHeight="1">
      <c r="A8" s="60"/>
      <c r="B8" s="63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66"/>
      <c r="R8" s="56"/>
    </row>
    <row r="9" spans="1:18" ht="12.75" customHeight="1">
      <c r="A9" s="61"/>
      <c r="B9" s="64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67"/>
      <c r="R9" s="56"/>
    </row>
    <row r="10" spans="1:18" ht="12.75" customHeight="1">
      <c r="A10" s="1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9"/>
      <c r="Q10" s="10"/>
      <c r="R10" s="56"/>
    </row>
    <row r="11" spans="1:18" ht="12.75" customHeight="1">
      <c r="A11" s="3" t="s">
        <v>0</v>
      </c>
      <c r="B11" s="14">
        <v>1298.1</v>
      </c>
      <c r="C11" s="14">
        <v>1311.8</v>
      </c>
      <c r="D11" s="14">
        <v>1211.2</v>
      </c>
      <c r="E11" s="14">
        <v>1132.5</v>
      </c>
      <c r="F11" s="14">
        <v>1073.2</v>
      </c>
      <c r="G11" s="14">
        <v>1030.2</v>
      </c>
      <c r="H11" s="14">
        <v>1081.4</v>
      </c>
      <c r="I11" s="14">
        <v>1098.9</v>
      </c>
      <c r="J11" s="14">
        <v>1037.1</v>
      </c>
      <c r="K11" s="14">
        <v>1027.8</v>
      </c>
      <c r="L11" s="14">
        <v>985.6</v>
      </c>
      <c r="M11" s="14">
        <v>1039.7</v>
      </c>
      <c r="N11" s="14">
        <v>1054.7</v>
      </c>
      <c r="O11" s="14">
        <v>1079.2</v>
      </c>
      <c r="P11" s="14">
        <v>1008.1</v>
      </c>
      <c r="Q11" s="14">
        <v>1067.1</v>
      </c>
      <c r="R11" s="56"/>
    </row>
    <row r="12" spans="1:18" ht="12.75" customHeight="1">
      <c r="A12" s="3" t="s">
        <v>1</v>
      </c>
      <c r="B12" s="14">
        <v>1270.3</v>
      </c>
      <c r="C12" s="14">
        <v>1170.8</v>
      </c>
      <c r="D12" s="14">
        <v>1199.1</v>
      </c>
      <c r="E12" s="14">
        <v>1140.1</v>
      </c>
      <c r="F12" s="14">
        <v>1140.3</v>
      </c>
      <c r="G12" s="14">
        <v>1090.6</v>
      </c>
      <c r="H12" s="14">
        <v>1182.5</v>
      </c>
      <c r="I12" s="14">
        <v>1206.5</v>
      </c>
      <c r="J12" s="14">
        <v>1191</v>
      </c>
      <c r="K12" s="14">
        <v>1045.8</v>
      </c>
      <c r="L12" s="14">
        <v>1233.5</v>
      </c>
      <c r="M12" s="14">
        <v>1252.5</v>
      </c>
      <c r="N12" s="14">
        <v>1294.6</v>
      </c>
      <c r="O12" s="14">
        <v>1288.5</v>
      </c>
      <c r="P12" s="14">
        <v>1351.2</v>
      </c>
      <c r="Q12" s="14">
        <v>1341.9</v>
      </c>
      <c r="R12" s="56"/>
    </row>
    <row r="13" spans="1:18" ht="12.75" customHeight="1">
      <c r="A13" s="3" t="s">
        <v>2</v>
      </c>
      <c r="B13" s="14">
        <v>1112.6</v>
      </c>
      <c r="C13" s="14">
        <v>1044.9</v>
      </c>
      <c r="D13" s="14">
        <v>1147</v>
      </c>
      <c r="E13" s="14">
        <v>1012.8</v>
      </c>
      <c r="F13" s="14">
        <v>960.3</v>
      </c>
      <c r="G13" s="14">
        <v>924.8</v>
      </c>
      <c r="H13" s="14">
        <v>993</v>
      </c>
      <c r="I13" s="14">
        <v>951.4</v>
      </c>
      <c r="J13" s="14">
        <v>996.4</v>
      </c>
      <c r="K13" s="14">
        <v>957.2</v>
      </c>
      <c r="L13" s="14">
        <v>915.6</v>
      </c>
      <c r="M13" s="14">
        <v>937.5</v>
      </c>
      <c r="N13" s="14">
        <v>961.8</v>
      </c>
      <c r="O13" s="14">
        <v>976.9</v>
      </c>
      <c r="P13" s="14">
        <v>949.4</v>
      </c>
      <c r="Q13" s="14">
        <v>949.4</v>
      </c>
      <c r="R13" s="56"/>
    </row>
    <row r="14" spans="1:18" ht="12.75" customHeight="1">
      <c r="A14" s="3" t="s">
        <v>3</v>
      </c>
      <c r="B14" s="14">
        <v>1169.9</v>
      </c>
      <c r="C14" s="14">
        <v>993.8</v>
      </c>
      <c r="D14" s="14">
        <v>970</v>
      </c>
      <c r="E14" s="14">
        <v>964.6</v>
      </c>
      <c r="F14" s="14">
        <v>1037.2</v>
      </c>
      <c r="G14" s="14">
        <v>1077.3</v>
      </c>
      <c r="H14" s="14">
        <v>1208.9</v>
      </c>
      <c r="I14" s="14">
        <v>1144</v>
      </c>
      <c r="J14" s="14">
        <v>1196.9</v>
      </c>
      <c r="K14" s="14">
        <v>1242</v>
      </c>
      <c r="L14" s="14">
        <v>1263.3</v>
      </c>
      <c r="M14" s="14">
        <v>1074.6</v>
      </c>
      <c r="N14" s="14">
        <v>1366.2</v>
      </c>
      <c r="O14" s="14">
        <v>1175.2</v>
      </c>
      <c r="P14" s="14">
        <v>1371.9</v>
      </c>
      <c r="Q14" s="14">
        <v>1273.4</v>
      </c>
      <c r="R14" s="56"/>
    </row>
    <row r="15" spans="1:18" ht="12.75" customHeight="1">
      <c r="A15" s="3" t="s">
        <v>4</v>
      </c>
      <c r="B15" s="14">
        <v>1500.2</v>
      </c>
      <c r="C15" s="14">
        <v>1400.8</v>
      </c>
      <c r="D15" s="14">
        <v>1305.1</v>
      </c>
      <c r="E15" s="14">
        <v>1117.4</v>
      </c>
      <c r="F15" s="14">
        <v>1193.7</v>
      </c>
      <c r="G15" s="14">
        <v>1071.6</v>
      </c>
      <c r="H15" s="14">
        <v>1061.4</v>
      </c>
      <c r="I15" s="14">
        <v>1074.7</v>
      </c>
      <c r="J15" s="14">
        <v>1076.5</v>
      </c>
      <c r="K15" s="14">
        <v>1072.4</v>
      </c>
      <c r="L15" s="14">
        <v>1036.1</v>
      </c>
      <c r="M15" s="14">
        <v>1157.2</v>
      </c>
      <c r="N15" s="14">
        <v>1123.6</v>
      </c>
      <c r="O15" s="14">
        <v>1054.2</v>
      </c>
      <c r="P15" s="14">
        <v>1056.6</v>
      </c>
      <c r="Q15" s="14">
        <v>1043.9</v>
      </c>
      <c r="R15" s="56"/>
    </row>
    <row r="16" spans="1:18" ht="12.75" customHeight="1">
      <c r="A16" s="3" t="s">
        <v>5</v>
      </c>
      <c r="B16" s="25" t="s">
        <v>95</v>
      </c>
      <c r="C16" s="14">
        <v>1537.9</v>
      </c>
      <c r="D16" s="14">
        <v>1405.6</v>
      </c>
      <c r="E16" s="14">
        <v>1653.9</v>
      </c>
      <c r="F16" s="14">
        <v>1328.5</v>
      </c>
      <c r="G16" s="14">
        <v>1465</v>
      </c>
      <c r="H16" s="14">
        <v>1426.6</v>
      </c>
      <c r="I16" s="14">
        <v>1447.2</v>
      </c>
      <c r="J16" s="14">
        <v>1357.8</v>
      </c>
      <c r="K16" s="14">
        <v>1380.7</v>
      </c>
      <c r="L16" s="14">
        <v>1327.9</v>
      </c>
      <c r="M16" s="14">
        <v>1484.8</v>
      </c>
      <c r="N16" s="14">
        <v>1259.1</v>
      </c>
      <c r="O16" s="14">
        <v>1257.2</v>
      </c>
      <c r="P16" s="14">
        <v>1424.9</v>
      </c>
      <c r="Q16" s="14">
        <v>1299.7</v>
      </c>
      <c r="R16" s="56"/>
    </row>
    <row r="17" spans="1:18" ht="12.75" customHeight="1">
      <c r="A17" s="3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56"/>
    </row>
    <row r="18" spans="1:18" ht="12.75" customHeight="1">
      <c r="A18" s="3" t="s">
        <v>6</v>
      </c>
      <c r="B18" s="14">
        <v>1260</v>
      </c>
      <c r="C18" s="14">
        <v>1265.5</v>
      </c>
      <c r="D18" s="14">
        <v>1155.8</v>
      </c>
      <c r="E18" s="14">
        <v>1025.3</v>
      </c>
      <c r="F18" s="14">
        <v>954.5</v>
      </c>
      <c r="G18" s="14">
        <v>978.6</v>
      </c>
      <c r="H18" s="14">
        <v>1014.7</v>
      </c>
      <c r="I18" s="14">
        <v>946.5</v>
      </c>
      <c r="J18" s="14">
        <v>944.9</v>
      </c>
      <c r="K18" s="14">
        <v>971.2</v>
      </c>
      <c r="L18" s="14">
        <v>1001.2</v>
      </c>
      <c r="M18" s="14">
        <v>1042.1</v>
      </c>
      <c r="N18" s="14">
        <v>1105.1</v>
      </c>
      <c r="O18" s="14">
        <v>1044.6</v>
      </c>
      <c r="P18" s="14">
        <v>998.5</v>
      </c>
      <c r="Q18" s="14">
        <v>1118.8</v>
      </c>
      <c r="R18" s="56"/>
    </row>
    <row r="19" spans="1:18" ht="12.75" customHeight="1">
      <c r="A19" s="3" t="s">
        <v>7</v>
      </c>
      <c r="B19" s="14">
        <v>1439.1</v>
      </c>
      <c r="C19" s="14">
        <v>1474.4</v>
      </c>
      <c r="D19" s="14">
        <v>1412.7</v>
      </c>
      <c r="E19" s="14">
        <v>1250.9</v>
      </c>
      <c r="F19" s="14">
        <v>1073.8</v>
      </c>
      <c r="G19" s="14">
        <v>1132.3</v>
      </c>
      <c r="H19" s="14">
        <v>1205</v>
      </c>
      <c r="I19" s="14">
        <v>1151.7</v>
      </c>
      <c r="J19" s="14">
        <v>1201.1</v>
      </c>
      <c r="K19" s="14">
        <v>1164.7</v>
      </c>
      <c r="L19" s="14">
        <v>1250.1</v>
      </c>
      <c r="M19" s="14">
        <v>1163.5</v>
      </c>
      <c r="N19" s="14">
        <v>1251.9</v>
      </c>
      <c r="O19" s="14">
        <v>1404.5</v>
      </c>
      <c r="P19" s="14">
        <v>1235.1</v>
      </c>
      <c r="Q19" s="14">
        <v>1252.8</v>
      </c>
      <c r="R19" s="56"/>
    </row>
    <row r="20" spans="1:18" ht="12.75" customHeight="1">
      <c r="A20" s="3" t="s">
        <v>8</v>
      </c>
      <c r="B20" s="14">
        <v>1027</v>
      </c>
      <c r="C20" s="14">
        <v>1311.4</v>
      </c>
      <c r="D20" s="14">
        <v>1302.3</v>
      </c>
      <c r="E20" s="14">
        <v>1144.1</v>
      </c>
      <c r="F20" s="14">
        <v>1085.4</v>
      </c>
      <c r="G20" s="14">
        <v>1046.8</v>
      </c>
      <c r="H20" s="14">
        <v>1041.1</v>
      </c>
      <c r="I20" s="14">
        <v>1093</v>
      </c>
      <c r="J20" s="14">
        <v>1113.5</v>
      </c>
      <c r="K20" s="14">
        <v>1161.4</v>
      </c>
      <c r="L20" s="14">
        <v>1095.5</v>
      </c>
      <c r="M20" s="14">
        <v>1138.1</v>
      </c>
      <c r="N20" s="14">
        <v>1217.9</v>
      </c>
      <c r="O20" s="14">
        <v>1141.6</v>
      </c>
      <c r="P20" s="14">
        <v>1180.5</v>
      </c>
      <c r="Q20" s="14">
        <v>1138.7</v>
      </c>
      <c r="R20" s="56"/>
    </row>
    <row r="21" spans="1:18" ht="12.75" customHeight="1">
      <c r="A21" s="3" t="s">
        <v>9</v>
      </c>
      <c r="B21" s="14">
        <v>1396.6</v>
      </c>
      <c r="C21" s="14">
        <v>1455.3</v>
      </c>
      <c r="D21" s="14">
        <v>1379</v>
      </c>
      <c r="E21" s="14">
        <v>1224.3</v>
      </c>
      <c r="F21" s="14">
        <v>1162.2</v>
      </c>
      <c r="G21" s="14">
        <v>1153</v>
      </c>
      <c r="H21" s="14">
        <v>1157.3</v>
      </c>
      <c r="I21" s="14">
        <v>1206.1</v>
      </c>
      <c r="J21" s="14">
        <v>1168.4</v>
      </c>
      <c r="K21" s="14">
        <v>1264.9</v>
      </c>
      <c r="L21" s="14">
        <v>1163.8</v>
      </c>
      <c r="M21" s="14">
        <v>1106.8</v>
      </c>
      <c r="N21" s="14">
        <v>1319.6</v>
      </c>
      <c r="O21" s="14">
        <v>1266.7</v>
      </c>
      <c r="P21" s="14">
        <v>1290.1</v>
      </c>
      <c r="Q21" s="14">
        <v>1249.7</v>
      </c>
      <c r="R21" s="56"/>
    </row>
    <row r="22" spans="1:18" ht="12.75" customHeight="1">
      <c r="A22" s="3" t="s">
        <v>10</v>
      </c>
      <c r="B22" s="14">
        <v>1365.6</v>
      </c>
      <c r="C22" s="14">
        <v>1437.9</v>
      </c>
      <c r="D22" s="14">
        <v>1242.5</v>
      </c>
      <c r="E22" s="14">
        <v>1225.2</v>
      </c>
      <c r="F22" s="14">
        <v>1128.2</v>
      </c>
      <c r="G22" s="14">
        <v>1150.2</v>
      </c>
      <c r="H22" s="14">
        <v>1204.4</v>
      </c>
      <c r="I22" s="14">
        <v>1046.7</v>
      </c>
      <c r="J22" s="14">
        <v>1090</v>
      </c>
      <c r="K22" s="14">
        <v>1257.9</v>
      </c>
      <c r="L22" s="14">
        <v>1293.6</v>
      </c>
      <c r="M22" s="14">
        <v>1263.7</v>
      </c>
      <c r="N22" s="14">
        <v>1270.6</v>
      </c>
      <c r="O22" s="14">
        <v>1450</v>
      </c>
      <c r="P22" s="14">
        <v>1389.1</v>
      </c>
      <c r="Q22" s="14">
        <v>1436</v>
      </c>
      <c r="R22" s="56"/>
    </row>
    <row r="23" spans="1:18" ht="12.75" customHeight="1">
      <c r="A23" s="3" t="s">
        <v>11</v>
      </c>
      <c r="B23" s="14">
        <v>1431.1</v>
      </c>
      <c r="C23" s="14">
        <v>1513.2</v>
      </c>
      <c r="D23" s="14">
        <v>1287.2</v>
      </c>
      <c r="E23" s="14">
        <v>1146.2</v>
      </c>
      <c r="F23" s="14">
        <v>1170.4</v>
      </c>
      <c r="G23" s="14">
        <v>1070.7</v>
      </c>
      <c r="H23" s="14">
        <v>1226.6</v>
      </c>
      <c r="I23" s="14">
        <v>1254.1</v>
      </c>
      <c r="J23" s="14">
        <v>1192.5</v>
      </c>
      <c r="K23" s="14">
        <v>1185.2</v>
      </c>
      <c r="L23" s="14">
        <v>1157.8</v>
      </c>
      <c r="M23" s="14">
        <v>1203.8</v>
      </c>
      <c r="N23" s="14">
        <v>1205.9</v>
      </c>
      <c r="O23" s="14">
        <v>1322</v>
      </c>
      <c r="P23" s="14">
        <v>1309.8</v>
      </c>
      <c r="Q23" s="14">
        <v>1353.4</v>
      </c>
      <c r="R23" s="56"/>
    </row>
    <row r="24" spans="1:18" ht="12.75" customHeight="1">
      <c r="A24" s="3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56"/>
    </row>
    <row r="25" spans="1:18" ht="12.75" customHeight="1">
      <c r="A25" s="3" t="s">
        <v>12</v>
      </c>
      <c r="B25" s="14">
        <v>1491.5</v>
      </c>
      <c r="C25" s="14">
        <v>1519</v>
      </c>
      <c r="D25" s="14">
        <v>1340.7</v>
      </c>
      <c r="E25" s="14">
        <v>1283.4</v>
      </c>
      <c r="F25" s="14">
        <v>1204.1</v>
      </c>
      <c r="G25" s="14">
        <v>1166.1</v>
      </c>
      <c r="H25" s="14">
        <v>1115.4</v>
      </c>
      <c r="I25" s="14">
        <v>1169</v>
      </c>
      <c r="J25" s="14">
        <v>1107.9</v>
      </c>
      <c r="K25" s="14">
        <v>1199.8</v>
      </c>
      <c r="L25" s="14">
        <v>1112.2</v>
      </c>
      <c r="M25" s="14">
        <v>1195.9</v>
      </c>
      <c r="N25" s="14">
        <v>1198.6</v>
      </c>
      <c r="O25" s="14">
        <v>1329.4</v>
      </c>
      <c r="P25" s="14">
        <v>1284.2</v>
      </c>
      <c r="Q25" s="14">
        <v>1391.5</v>
      </c>
      <c r="R25" s="56"/>
    </row>
    <row r="26" spans="1:18" ht="12.75" customHeight="1">
      <c r="A26" s="3" t="s">
        <v>13</v>
      </c>
      <c r="B26" s="14">
        <v>1208.2</v>
      </c>
      <c r="C26" s="14">
        <v>1326.4</v>
      </c>
      <c r="D26" s="14">
        <v>1173.8</v>
      </c>
      <c r="E26" s="14">
        <v>1120.9</v>
      </c>
      <c r="F26" s="14">
        <v>978.7</v>
      </c>
      <c r="G26" s="14">
        <v>1100.6</v>
      </c>
      <c r="H26" s="14">
        <v>1088.4</v>
      </c>
      <c r="I26" s="14">
        <v>1120.1</v>
      </c>
      <c r="J26" s="14">
        <v>1033.1</v>
      </c>
      <c r="K26" s="14">
        <v>1015.8</v>
      </c>
      <c r="L26" s="14">
        <v>1007.9</v>
      </c>
      <c r="M26" s="14">
        <v>1093.2</v>
      </c>
      <c r="N26" s="14">
        <v>1179.1</v>
      </c>
      <c r="O26" s="14">
        <v>1173</v>
      </c>
      <c r="P26" s="14">
        <v>1039</v>
      </c>
      <c r="Q26" s="14">
        <v>1172.3</v>
      </c>
      <c r="R26" s="56"/>
    </row>
    <row r="27" spans="1:18" ht="12.75" customHeight="1">
      <c r="A27" s="3" t="s">
        <v>14</v>
      </c>
      <c r="B27" s="14">
        <v>1423.2</v>
      </c>
      <c r="C27" s="14">
        <v>1528</v>
      </c>
      <c r="D27" s="14">
        <v>1260.4</v>
      </c>
      <c r="E27" s="14">
        <v>1139.6</v>
      </c>
      <c r="F27" s="14">
        <v>1106.6</v>
      </c>
      <c r="G27" s="14">
        <v>1152.1</v>
      </c>
      <c r="H27" s="14">
        <v>1093</v>
      </c>
      <c r="I27" s="14">
        <v>1139.3</v>
      </c>
      <c r="J27" s="14">
        <v>1038.1</v>
      </c>
      <c r="K27" s="14">
        <v>1105.8</v>
      </c>
      <c r="L27" s="14">
        <v>1140.5</v>
      </c>
      <c r="M27" s="14">
        <v>1097</v>
      </c>
      <c r="N27" s="14">
        <v>1109.3</v>
      </c>
      <c r="O27" s="14">
        <v>1124.9</v>
      </c>
      <c r="P27" s="14">
        <v>1247.7</v>
      </c>
      <c r="Q27" s="14">
        <v>1314.3</v>
      </c>
      <c r="R27" s="56"/>
    </row>
    <row r="28" spans="1:18" ht="12.75" customHeight="1">
      <c r="A28" s="3" t="s">
        <v>15</v>
      </c>
      <c r="B28" s="14">
        <v>1431.5</v>
      </c>
      <c r="C28" s="14">
        <v>1345.2</v>
      </c>
      <c r="D28" s="14">
        <v>1352.6</v>
      </c>
      <c r="E28" s="14">
        <v>1263.3</v>
      </c>
      <c r="F28" s="14">
        <v>1072.1</v>
      </c>
      <c r="G28" s="14">
        <v>1091.1</v>
      </c>
      <c r="H28" s="14">
        <v>1150.1</v>
      </c>
      <c r="I28" s="14">
        <v>1136.7</v>
      </c>
      <c r="J28" s="14">
        <v>1144.3</v>
      </c>
      <c r="K28" s="14">
        <v>1134.9</v>
      </c>
      <c r="L28" s="14">
        <v>1183.5</v>
      </c>
      <c r="M28" s="14">
        <v>1249.3</v>
      </c>
      <c r="N28" s="14">
        <v>1237.8</v>
      </c>
      <c r="O28" s="14">
        <v>1311.3</v>
      </c>
      <c r="P28" s="14">
        <v>1215.4</v>
      </c>
      <c r="Q28" s="14">
        <v>1300.7</v>
      </c>
      <c r="R28" s="56"/>
    </row>
    <row r="29" spans="1:18" ht="12.75" customHeight="1">
      <c r="A29" s="3" t="s">
        <v>16</v>
      </c>
      <c r="B29" s="14">
        <v>1510.6</v>
      </c>
      <c r="C29" s="14">
        <v>1543.7</v>
      </c>
      <c r="D29" s="14">
        <v>1349.7</v>
      </c>
      <c r="E29" s="14">
        <v>1222.8</v>
      </c>
      <c r="F29" s="14">
        <v>1011.1</v>
      </c>
      <c r="G29" s="14">
        <v>1058.1</v>
      </c>
      <c r="H29" s="14">
        <v>1067.7</v>
      </c>
      <c r="I29" s="14">
        <v>1083.9</v>
      </c>
      <c r="J29" s="14">
        <v>1044.9</v>
      </c>
      <c r="K29" s="14">
        <v>1110.1</v>
      </c>
      <c r="L29" s="14">
        <v>1053.1</v>
      </c>
      <c r="M29" s="14">
        <v>982.4</v>
      </c>
      <c r="N29" s="14">
        <v>1077.8</v>
      </c>
      <c r="O29" s="14">
        <v>1211.3</v>
      </c>
      <c r="P29" s="14">
        <v>1056.7</v>
      </c>
      <c r="Q29" s="14">
        <v>1135.1</v>
      </c>
      <c r="R29" s="56"/>
    </row>
    <row r="30" spans="1:18" ht="12.75" customHeight="1">
      <c r="A30" s="3" t="s">
        <v>17</v>
      </c>
      <c r="B30" s="14">
        <v>1561.8</v>
      </c>
      <c r="C30" s="14">
        <v>1606.6</v>
      </c>
      <c r="D30" s="14">
        <v>1727.1</v>
      </c>
      <c r="E30" s="14">
        <v>1301.2</v>
      </c>
      <c r="F30" s="14">
        <v>1319.2</v>
      </c>
      <c r="G30" s="14">
        <v>1288.2</v>
      </c>
      <c r="H30" s="14">
        <v>1299.3</v>
      </c>
      <c r="I30" s="14">
        <v>1392.7</v>
      </c>
      <c r="J30" s="14">
        <v>1189.6</v>
      </c>
      <c r="K30" s="14">
        <v>1346.1</v>
      </c>
      <c r="L30" s="14">
        <v>1239.6</v>
      </c>
      <c r="M30" s="14">
        <v>1245.9</v>
      </c>
      <c r="N30" s="14">
        <v>1404.8</v>
      </c>
      <c r="O30" s="14">
        <v>1321.7</v>
      </c>
      <c r="P30" s="14">
        <v>1403.4</v>
      </c>
      <c r="Q30" s="14">
        <v>1383.9</v>
      </c>
      <c r="R30" s="56"/>
    </row>
    <row r="31" spans="1:18" ht="12.75" customHeight="1">
      <c r="A31" s="3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56"/>
    </row>
    <row r="32" spans="1:18" ht="12.75" customHeight="1">
      <c r="A32" s="3" t="s">
        <v>18</v>
      </c>
      <c r="B32" s="14">
        <v>1407.7</v>
      </c>
      <c r="C32" s="14">
        <v>1419.2</v>
      </c>
      <c r="D32" s="14">
        <v>1444.2</v>
      </c>
      <c r="E32" s="14">
        <v>1285</v>
      </c>
      <c r="F32" s="14">
        <v>1187.4</v>
      </c>
      <c r="G32" s="14">
        <v>1153.7</v>
      </c>
      <c r="H32" s="14">
        <v>1221.7</v>
      </c>
      <c r="I32" s="14">
        <v>1142.8</v>
      </c>
      <c r="J32" s="14">
        <v>1185.9</v>
      </c>
      <c r="K32" s="14">
        <v>1210.3</v>
      </c>
      <c r="L32" s="14">
        <v>1239.2</v>
      </c>
      <c r="M32" s="14">
        <v>1284.8</v>
      </c>
      <c r="N32" s="14">
        <v>1279.7</v>
      </c>
      <c r="O32" s="14">
        <v>1282.9</v>
      </c>
      <c r="P32" s="14">
        <v>1356.2</v>
      </c>
      <c r="Q32" s="14">
        <v>1400.7</v>
      </c>
      <c r="R32" s="56"/>
    </row>
    <row r="33" spans="1:18" ht="12.75" customHeight="1">
      <c r="A33" s="3" t="s">
        <v>19</v>
      </c>
      <c r="B33" s="14">
        <v>1459.9</v>
      </c>
      <c r="C33" s="14">
        <v>1316.5</v>
      </c>
      <c r="D33" s="14">
        <v>1308.2</v>
      </c>
      <c r="E33" s="14">
        <v>1187.2</v>
      </c>
      <c r="F33" s="14">
        <v>1072.9</v>
      </c>
      <c r="G33" s="14">
        <v>999.7</v>
      </c>
      <c r="H33" s="14">
        <v>902.8</v>
      </c>
      <c r="I33" s="14">
        <v>984.5</v>
      </c>
      <c r="J33" s="14">
        <v>944</v>
      </c>
      <c r="K33" s="14">
        <v>918</v>
      </c>
      <c r="L33" s="14">
        <v>932.5</v>
      </c>
      <c r="M33" s="14">
        <v>946.4</v>
      </c>
      <c r="N33" s="14">
        <v>1021.4</v>
      </c>
      <c r="O33" s="14">
        <v>1065.2</v>
      </c>
      <c r="P33" s="14">
        <v>1071.6</v>
      </c>
      <c r="Q33" s="14">
        <v>1047.3</v>
      </c>
      <c r="R33" s="56"/>
    </row>
    <row r="34" spans="1:18" ht="12.75" customHeight="1">
      <c r="A34" s="3" t="s">
        <v>20</v>
      </c>
      <c r="B34" s="14">
        <v>1578.7</v>
      </c>
      <c r="C34" s="14">
        <v>1536.1</v>
      </c>
      <c r="D34" s="14">
        <v>1455.5</v>
      </c>
      <c r="E34" s="14">
        <v>1196.7</v>
      </c>
      <c r="F34" s="14">
        <v>1158.9</v>
      </c>
      <c r="G34" s="14">
        <v>1148.4</v>
      </c>
      <c r="H34" s="14">
        <v>1124.3</v>
      </c>
      <c r="I34" s="14">
        <v>1218.6</v>
      </c>
      <c r="J34" s="14">
        <v>1085.1</v>
      </c>
      <c r="K34" s="14">
        <v>1235</v>
      </c>
      <c r="L34" s="14">
        <v>1249.2</v>
      </c>
      <c r="M34" s="14">
        <v>1290.7</v>
      </c>
      <c r="N34" s="14">
        <v>1292.3</v>
      </c>
      <c r="O34" s="14">
        <v>1390.8</v>
      </c>
      <c r="P34" s="14">
        <v>1236.3</v>
      </c>
      <c r="Q34" s="14">
        <v>1311.9</v>
      </c>
      <c r="R34" s="56"/>
    </row>
    <row r="35" spans="1:18" ht="12.75" customHeight="1">
      <c r="A35" s="3" t="s">
        <v>21</v>
      </c>
      <c r="B35" s="14">
        <v>1598.7</v>
      </c>
      <c r="C35" s="14">
        <v>1748.4</v>
      </c>
      <c r="D35" s="14">
        <v>1572.6</v>
      </c>
      <c r="E35" s="14">
        <v>1366</v>
      </c>
      <c r="F35" s="14">
        <v>1245</v>
      </c>
      <c r="G35" s="14">
        <v>1153.2</v>
      </c>
      <c r="H35" s="14">
        <v>1168.8</v>
      </c>
      <c r="I35" s="14">
        <v>1222.5</v>
      </c>
      <c r="J35" s="14">
        <v>1189.3</v>
      </c>
      <c r="K35" s="14">
        <v>1288.1</v>
      </c>
      <c r="L35" s="14">
        <v>1245.9</v>
      </c>
      <c r="M35" s="14">
        <v>1288.5</v>
      </c>
      <c r="N35" s="14">
        <v>1299.7</v>
      </c>
      <c r="O35" s="14">
        <v>1487.4</v>
      </c>
      <c r="P35" s="14">
        <v>1351.2</v>
      </c>
      <c r="Q35" s="14">
        <v>1312</v>
      </c>
      <c r="R35" s="56"/>
    </row>
    <row r="36" spans="1:18" ht="12.75" customHeight="1">
      <c r="A36" s="3" t="s">
        <v>22</v>
      </c>
      <c r="B36" s="14">
        <v>1536.6</v>
      </c>
      <c r="C36" s="14">
        <v>1555.4</v>
      </c>
      <c r="D36" s="14">
        <v>1410.4</v>
      </c>
      <c r="E36" s="14">
        <v>1301.1</v>
      </c>
      <c r="F36" s="14">
        <v>1179.2</v>
      </c>
      <c r="G36" s="14">
        <v>1215.9</v>
      </c>
      <c r="H36" s="14">
        <v>1223.7</v>
      </c>
      <c r="I36" s="14">
        <v>1219.1</v>
      </c>
      <c r="J36" s="14">
        <v>1152.8</v>
      </c>
      <c r="K36" s="14">
        <v>1238</v>
      </c>
      <c r="L36" s="14">
        <v>1219.6</v>
      </c>
      <c r="M36" s="14">
        <v>1214</v>
      </c>
      <c r="N36" s="14">
        <v>1290.1</v>
      </c>
      <c r="O36" s="14">
        <v>1245.2</v>
      </c>
      <c r="P36" s="14">
        <v>1411.6</v>
      </c>
      <c r="Q36" s="14">
        <v>1374.1</v>
      </c>
      <c r="R36" s="56"/>
    </row>
    <row r="37" spans="1:18" ht="12.75" customHeight="1">
      <c r="A37" s="3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56"/>
    </row>
    <row r="38" spans="1:18" ht="12.75" customHeight="1">
      <c r="A38" s="5" t="s">
        <v>23</v>
      </c>
      <c r="B38" s="27">
        <v>1411.3</v>
      </c>
      <c r="C38" s="27">
        <v>1410.2</v>
      </c>
      <c r="D38" s="27">
        <v>1322.7</v>
      </c>
      <c r="E38" s="27">
        <v>1199.5</v>
      </c>
      <c r="F38" s="27">
        <v>1120.4</v>
      </c>
      <c r="G38" s="27">
        <v>1105.6</v>
      </c>
      <c r="H38" s="27">
        <v>1132.6</v>
      </c>
      <c r="I38" s="27">
        <v>1141.8</v>
      </c>
      <c r="J38" s="27">
        <v>1110.3</v>
      </c>
      <c r="K38" s="27">
        <v>1143.9</v>
      </c>
      <c r="L38" s="27">
        <v>1133.2</v>
      </c>
      <c r="M38" s="27">
        <v>1156.1</v>
      </c>
      <c r="N38" s="27">
        <v>1199.2</v>
      </c>
      <c r="O38" s="27">
        <v>1233.2</v>
      </c>
      <c r="P38" s="27">
        <v>1212.8</v>
      </c>
      <c r="Q38" s="27">
        <v>1239.3</v>
      </c>
      <c r="R38" s="56"/>
    </row>
    <row r="39" spans="17:18" ht="12.75" customHeight="1">
      <c r="Q39" s="10"/>
      <c r="R39" s="56"/>
    </row>
    <row r="40" spans="17:18" ht="12.75" customHeight="1">
      <c r="Q40" s="10"/>
      <c r="R40" s="56"/>
    </row>
    <row r="41" spans="17:18" ht="12.75" customHeight="1">
      <c r="Q41" s="10"/>
      <c r="R41" s="56"/>
    </row>
  </sheetData>
  <sheetProtection/>
  <mergeCells count="21">
    <mergeCell ref="N5:N9"/>
    <mergeCell ref="A1:Q1"/>
    <mergeCell ref="P5:P9"/>
    <mergeCell ref="I5:I9"/>
    <mergeCell ref="A3:Q3"/>
    <mergeCell ref="L5:L9"/>
    <mergeCell ref="Q5:Q9"/>
    <mergeCell ref="M5:M9"/>
    <mergeCell ref="E5:E9"/>
    <mergeCell ref="J5:J9"/>
    <mergeCell ref="F5:F9"/>
    <mergeCell ref="A2:Q2"/>
    <mergeCell ref="K5:K9"/>
    <mergeCell ref="R1:R41"/>
    <mergeCell ref="A5:A9"/>
    <mergeCell ref="B5:B9"/>
    <mergeCell ref="C5:C9"/>
    <mergeCell ref="D5:D9"/>
    <mergeCell ref="O5:O9"/>
    <mergeCell ref="G5:G9"/>
    <mergeCell ref="H5:H9"/>
  </mergeCells>
  <printOptions/>
  <pageMargins left="0.7874015748031497" right="0" top="0.984251968503937" bottom="0.984251968503937" header="0.5118110236220472" footer="0.5118110236220472"/>
  <pageSetup horizontalDpi="600" verticalDpi="600" orientation="landscape" paperSize="9" scale="8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R41"/>
  <sheetViews>
    <sheetView zoomScalePageLayoutView="0" workbookViewId="0" topLeftCell="A1">
      <selection activeCell="A4" sqref="A4"/>
    </sheetView>
  </sheetViews>
  <sheetFormatPr defaultColWidth="11.421875" defaultRowHeight="12.75"/>
  <cols>
    <col min="1" max="1" width="22.7109375" style="0" customWidth="1"/>
    <col min="2" max="17" width="7.7109375" style="0" customWidth="1"/>
    <col min="18" max="18" width="5.7109375" style="0" customWidth="1"/>
  </cols>
  <sheetData>
    <row r="1" spans="1:18" ht="12.75">
      <c r="A1" s="57" t="s">
        <v>35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6" t="str">
        <f>"- 11 -"</f>
        <v>- 11 -</v>
      </c>
    </row>
    <row r="2" spans="1:18" ht="12.75">
      <c r="A2" s="57" t="s">
        <v>94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6"/>
    </row>
    <row r="3" spans="1:18" ht="12.75">
      <c r="A3" s="57" t="s">
        <v>37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6"/>
    </row>
    <row r="4" spans="2:18" ht="12.75">
      <c r="B4" s="7"/>
      <c r="P4" s="7"/>
      <c r="Q4" s="7"/>
      <c r="R4" s="56"/>
    </row>
    <row r="5" spans="1:18" ht="12.75">
      <c r="A5" s="59" t="s">
        <v>34</v>
      </c>
      <c r="B5" s="62">
        <v>1980</v>
      </c>
      <c r="C5" s="53">
        <v>1985</v>
      </c>
      <c r="D5" s="53">
        <v>1990</v>
      </c>
      <c r="E5" s="53">
        <v>1995</v>
      </c>
      <c r="F5" s="53">
        <v>2000</v>
      </c>
      <c r="G5" s="53">
        <v>2001</v>
      </c>
      <c r="H5" s="53">
        <v>2002</v>
      </c>
      <c r="I5" s="53">
        <v>2003</v>
      </c>
      <c r="J5" s="53">
        <v>2004</v>
      </c>
      <c r="K5" s="53">
        <v>2005</v>
      </c>
      <c r="L5" s="53">
        <v>2006</v>
      </c>
      <c r="M5" s="53">
        <v>2007</v>
      </c>
      <c r="N5" s="53">
        <v>2008</v>
      </c>
      <c r="O5" s="53">
        <v>2009</v>
      </c>
      <c r="P5" s="53">
        <v>2010</v>
      </c>
      <c r="Q5" s="65">
        <v>2011</v>
      </c>
      <c r="R5" s="56"/>
    </row>
    <row r="6" spans="1:18" ht="12.75">
      <c r="A6" s="60"/>
      <c r="B6" s="63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66"/>
      <c r="R6" s="56"/>
    </row>
    <row r="7" spans="1:18" ht="12.75">
      <c r="A7" s="60"/>
      <c r="B7" s="63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66"/>
      <c r="R7" s="56"/>
    </row>
    <row r="8" spans="1:18" ht="12.75">
      <c r="A8" s="60"/>
      <c r="B8" s="63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66"/>
      <c r="R8" s="56"/>
    </row>
    <row r="9" spans="1:18" ht="12.75">
      <c r="A9" s="61"/>
      <c r="B9" s="64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67"/>
      <c r="R9" s="56"/>
    </row>
    <row r="10" spans="1:18" ht="12.75">
      <c r="A10" s="1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9"/>
      <c r="Q10" s="10"/>
      <c r="R10" s="56"/>
    </row>
    <row r="11" spans="1:18" ht="12.75">
      <c r="A11" s="3" t="s">
        <v>0</v>
      </c>
      <c r="B11" s="19">
        <v>431</v>
      </c>
      <c r="C11" s="19">
        <v>451</v>
      </c>
      <c r="D11" s="19">
        <v>426</v>
      </c>
      <c r="E11" s="19">
        <v>521</v>
      </c>
      <c r="F11" s="19">
        <v>523</v>
      </c>
      <c r="G11" s="20">
        <v>497</v>
      </c>
      <c r="H11" s="19">
        <v>519</v>
      </c>
      <c r="I11" s="19">
        <v>502</v>
      </c>
      <c r="J11" s="20">
        <v>532</v>
      </c>
      <c r="K11" s="19">
        <v>538</v>
      </c>
      <c r="L11" s="19">
        <v>565</v>
      </c>
      <c r="M11" s="19">
        <v>560</v>
      </c>
      <c r="N11" s="19">
        <v>565</v>
      </c>
      <c r="O11" s="19">
        <v>623</v>
      </c>
      <c r="P11" s="19">
        <v>586</v>
      </c>
      <c r="Q11" s="19">
        <v>567</v>
      </c>
      <c r="R11" s="56"/>
    </row>
    <row r="12" spans="1:18" ht="12.75">
      <c r="A12" s="3" t="s">
        <v>1</v>
      </c>
      <c r="B12" s="19">
        <v>298</v>
      </c>
      <c r="C12" s="19">
        <v>269</v>
      </c>
      <c r="D12" s="19">
        <v>267</v>
      </c>
      <c r="E12" s="19">
        <v>282</v>
      </c>
      <c r="F12" s="19">
        <v>303</v>
      </c>
      <c r="G12" s="20">
        <v>300</v>
      </c>
      <c r="H12" s="19">
        <v>314</v>
      </c>
      <c r="I12" s="19">
        <v>302</v>
      </c>
      <c r="J12" s="20">
        <v>322</v>
      </c>
      <c r="K12" s="19">
        <v>269</v>
      </c>
      <c r="L12" s="19">
        <v>315</v>
      </c>
      <c r="M12" s="19">
        <v>321</v>
      </c>
      <c r="N12" s="19">
        <v>354</v>
      </c>
      <c r="O12" s="19">
        <v>289</v>
      </c>
      <c r="P12" s="19">
        <v>331</v>
      </c>
      <c r="Q12" s="19">
        <v>322</v>
      </c>
      <c r="R12" s="56"/>
    </row>
    <row r="13" spans="1:18" ht="12.75">
      <c r="A13" s="3" t="s">
        <v>2</v>
      </c>
      <c r="B13" s="19">
        <v>199</v>
      </c>
      <c r="C13" s="19">
        <v>201</v>
      </c>
      <c r="D13" s="19">
        <v>194</v>
      </c>
      <c r="E13" s="19">
        <v>218</v>
      </c>
      <c r="F13" s="19">
        <v>207</v>
      </c>
      <c r="G13" s="20">
        <v>182</v>
      </c>
      <c r="H13" s="19">
        <v>199</v>
      </c>
      <c r="I13" s="19">
        <v>197</v>
      </c>
      <c r="J13" s="20">
        <v>238</v>
      </c>
      <c r="K13" s="19">
        <v>202</v>
      </c>
      <c r="L13" s="19">
        <v>236</v>
      </c>
      <c r="M13" s="19">
        <v>224</v>
      </c>
      <c r="N13" s="19">
        <v>253</v>
      </c>
      <c r="O13" s="19">
        <v>220</v>
      </c>
      <c r="P13" s="19">
        <v>247</v>
      </c>
      <c r="Q13" s="19">
        <v>262</v>
      </c>
      <c r="R13" s="56"/>
    </row>
    <row r="14" spans="1:18" ht="12.75">
      <c r="A14" s="3" t="s">
        <v>3</v>
      </c>
      <c r="B14" s="19">
        <v>96</v>
      </c>
      <c r="C14" s="19">
        <v>99</v>
      </c>
      <c r="D14" s="19">
        <v>94</v>
      </c>
      <c r="E14" s="19">
        <v>107</v>
      </c>
      <c r="F14" s="19">
        <v>126</v>
      </c>
      <c r="G14" s="20">
        <v>121</v>
      </c>
      <c r="H14" s="19">
        <v>108</v>
      </c>
      <c r="I14" s="19">
        <v>113</v>
      </c>
      <c r="J14" s="20">
        <v>109</v>
      </c>
      <c r="K14" s="19">
        <v>122</v>
      </c>
      <c r="L14" s="19">
        <v>120</v>
      </c>
      <c r="M14" s="19">
        <v>111</v>
      </c>
      <c r="N14" s="19">
        <v>123</v>
      </c>
      <c r="O14" s="19">
        <v>113</v>
      </c>
      <c r="P14" s="19">
        <v>134</v>
      </c>
      <c r="Q14" s="19">
        <v>127</v>
      </c>
      <c r="R14" s="56"/>
    </row>
    <row r="15" spans="1:18" ht="12.75">
      <c r="A15" s="3" t="s">
        <v>4</v>
      </c>
      <c r="B15" s="19">
        <v>122</v>
      </c>
      <c r="C15" s="19">
        <v>132</v>
      </c>
      <c r="D15" s="19">
        <v>153</v>
      </c>
      <c r="E15" s="19">
        <v>166</v>
      </c>
      <c r="F15" s="19">
        <v>190</v>
      </c>
      <c r="G15" s="20">
        <v>157</v>
      </c>
      <c r="H15" s="19">
        <v>157</v>
      </c>
      <c r="I15" s="19">
        <v>165</v>
      </c>
      <c r="J15" s="20">
        <v>156</v>
      </c>
      <c r="K15" s="19">
        <v>170</v>
      </c>
      <c r="L15" s="19">
        <v>167</v>
      </c>
      <c r="M15" s="19">
        <v>187</v>
      </c>
      <c r="N15" s="19">
        <v>167</v>
      </c>
      <c r="O15" s="19">
        <v>176</v>
      </c>
      <c r="P15" s="19">
        <v>160</v>
      </c>
      <c r="Q15" s="19">
        <v>157</v>
      </c>
      <c r="R15" s="56"/>
    </row>
    <row r="16" spans="1:18" ht="12.75">
      <c r="A16" s="3" t="s">
        <v>5</v>
      </c>
      <c r="B16" s="19">
        <v>115</v>
      </c>
      <c r="C16" s="19">
        <v>120</v>
      </c>
      <c r="D16" s="19">
        <v>91</v>
      </c>
      <c r="E16" s="19">
        <v>133</v>
      </c>
      <c r="F16" s="19">
        <v>109</v>
      </c>
      <c r="G16" s="20">
        <v>124</v>
      </c>
      <c r="H16" s="19">
        <v>134</v>
      </c>
      <c r="I16" s="19">
        <v>117</v>
      </c>
      <c r="J16" s="20">
        <v>112</v>
      </c>
      <c r="K16" s="19">
        <v>124</v>
      </c>
      <c r="L16" s="19">
        <v>130</v>
      </c>
      <c r="M16" s="19">
        <v>121</v>
      </c>
      <c r="N16" s="19">
        <v>139</v>
      </c>
      <c r="O16" s="19">
        <v>130</v>
      </c>
      <c r="P16" s="19">
        <v>130</v>
      </c>
      <c r="Q16" s="19">
        <v>131</v>
      </c>
      <c r="R16" s="56"/>
    </row>
    <row r="17" spans="1:18" ht="12.75">
      <c r="A17" s="3"/>
      <c r="B17" s="19"/>
      <c r="C17" s="19"/>
      <c r="D17" s="19"/>
      <c r="E17" s="19"/>
      <c r="F17" s="19"/>
      <c r="G17" s="20"/>
      <c r="H17" s="19"/>
      <c r="I17" s="19"/>
      <c r="J17" s="20"/>
      <c r="K17" s="19"/>
      <c r="L17" s="19"/>
      <c r="M17" s="19"/>
      <c r="N17" s="19"/>
      <c r="O17" s="19"/>
      <c r="P17" s="19"/>
      <c r="Q17" s="19"/>
      <c r="R17" s="56"/>
    </row>
    <row r="18" spans="1:18" ht="12.75">
      <c r="A18" s="3" t="s">
        <v>6</v>
      </c>
      <c r="B18" s="19">
        <v>195</v>
      </c>
      <c r="C18" s="19">
        <v>190</v>
      </c>
      <c r="D18" s="19">
        <v>204</v>
      </c>
      <c r="E18" s="19">
        <v>234</v>
      </c>
      <c r="F18" s="19">
        <v>227</v>
      </c>
      <c r="G18" s="20">
        <v>246</v>
      </c>
      <c r="H18" s="19">
        <v>230</v>
      </c>
      <c r="I18" s="19">
        <v>224</v>
      </c>
      <c r="J18" s="20">
        <v>225</v>
      </c>
      <c r="K18" s="19">
        <v>244</v>
      </c>
      <c r="L18" s="19">
        <v>247</v>
      </c>
      <c r="M18" s="19">
        <v>245</v>
      </c>
      <c r="N18" s="19">
        <v>281</v>
      </c>
      <c r="O18" s="19">
        <v>264</v>
      </c>
      <c r="P18" s="19">
        <v>244</v>
      </c>
      <c r="Q18" s="19">
        <v>277</v>
      </c>
      <c r="R18" s="56"/>
    </row>
    <row r="19" spans="1:18" ht="12.75">
      <c r="A19" s="3" t="s">
        <v>7</v>
      </c>
      <c r="B19" s="19">
        <v>230</v>
      </c>
      <c r="C19" s="19">
        <v>232</v>
      </c>
      <c r="D19" s="19">
        <v>229</v>
      </c>
      <c r="E19" s="19">
        <v>259</v>
      </c>
      <c r="F19" s="19">
        <v>251</v>
      </c>
      <c r="G19" s="20">
        <v>251</v>
      </c>
      <c r="H19" s="19">
        <v>251</v>
      </c>
      <c r="I19" s="19">
        <v>262</v>
      </c>
      <c r="J19" s="20">
        <v>251</v>
      </c>
      <c r="K19" s="19">
        <v>281</v>
      </c>
      <c r="L19" s="19">
        <v>332</v>
      </c>
      <c r="M19" s="19">
        <v>279</v>
      </c>
      <c r="N19" s="19">
        <v>301</v>
      </c>
      <c r="O19" s="19">
        <v>316</v>
      </c>
      <c r="P19" s="19">
        <v>302</v>
      </c>
      <c r="Q19" s="19">
        <v>290</v>
      </c>
      <c r="R19" s="56"/>
    </row>
    <row r="20" spans="1:18" ht="12.75">
      <c r="A20" s="3" t="s">
        <v>8</v>
      </c>
      <c r="B20" s="19">
        <v>248</v>
      </c>
      <c r="C20" s="19">
        <v>277</v>
      </c>
      <c r="D20" s="19">
        <v>288</v>
      </c>
      <c r="E20" s="19">
        <v>342</v>
      </c>
      <c r="F20" s="19">
        <v>324</v>
      </c>
      <c r="G20" s="20">
        <v>354</v>
      </c>
      <c r="H20" s="19">
        <v>301</v>
      </c>
      <c r="I20" s="19">
        <v>325</v>
      </c>
      <c r="J20" s="20">
        <v>334</v>
      </c>
      <c r="K20" s="19">
        <v>350</v>
      </c>
      <c r="L20" s="19">
        <v>354</v>
      </c>
      <c r="M20" s="19">
        <v>340</v>
      </c>
      <c r="N20" s="19">
        <v>357</v>
      </c>
      <c r="O20" s="19">
        <v>364</v>
      </c>
      <c r="P20" s="19">
        <v>405</v>
      </c>
      <c r="Q20" s="19">
        <v>365</v>
      </c>
      <c r="R20" s="56"/>
    </row>
    <row r="21" spans="1:18" ht="12.75">
      <c r="A21" s="3" t="s">
        <v>9</v>
      </c>
      <c r="B21" s="19">
        <v>198</v>
      </c>
      <c r="C21" s="19">
        <v>221</v>
      </c>
      <c r="D21" s="19">
        <v>256</v>
      </c>
      <c r="E21" s="19">
        <v>335</v>
      </c>
      <c r="F21" s="19">
        <v>266</v>
      </c>
      <c r="G21" s="20">
        <v>303</v>
      </c>
      <c r="H21" s="19">
        <v>290</v>
      </c>
      <c r="I21" s="19">
        <v>333</v>
      </c>
      <c r="J21" s="20">
        <v>290</v>
      </c>
      <c r="K21" s="19">
        <v>310</v>
      </c>
      <c r="L21" s="19">
        <v>302</v>
      </c>
      <c r="M21" s="19">
        <v>326</v>
      </c>
      <c r="N21" s="19">
        <v>323</v>
      </c>
      <c r="O21" s="19">
        <v>312</v>
      </c>
      <c r="P21" s="19">
        <v>315</v>
      </c>
      <c r="Q21" s="19">
        <v>320</v>
      </c>
      <c r="R21" s="56"/>
    </row>
    <row r="22" spans="1:18" ht="12.75">
      <c r="A22" s="3" t="s">
        <v>10</v>
      </c>
      <c r="B22" s="19">
        <v>198</v>
      </c>
      <c r="C22" s="19">
        <v>230</v>
      </c>
      <c r="D22" s="19">
        <v>193</v>
      </c>
      <c r="E22" s="19">
        <v>287</v>
      </c>
      <c r="F22" s="19">
        <v>272</v>
      </c>
      <c r="G22" s="20">
        <v>250</v>
      </c>
      <c r="H22" s="19">
        <v>247</v>
      </c>
      <c r="I22" s="19">
        <v>227</v>
      </c>
      <c r="J22" s="20">
        <v>226</v>
      </c>
      <c r="K22" s="19">
        <v>264</v>
      </c>
      <c r="L22" s="19">
        <v>263</v>
      </c>
      <c r="M22" s="19">
        <v>264</v>
      </c>
      <c r="N22" s="19">
        <v>257</v>
      </c>
      <c r="O22" s="19">
        <v>254</v>
      </c>
      <c r="P22" s="19">
        <v>271</v>
      </c>
      <c r="Q22" s="19">
        <v>282</v>
      </c>
      <c r="R22" s="56"/>
    </row>
    <row r="23" spans="1:18" ht="12.75">
      <c r="A23" s="3" t="s">
        <v>11</v>
      </c>
      <c r="B23" s="19">
        <v>331</v>
      </c>
      <c r="C23" s="19">
        <v>347</v>
      </c>
      <c r="D23" s="19">
        <v>309</v>
      </c>
      <c r="E23" s="19">
        <v>357</v>
      </c>
      <c r="F23" s="19">
        <v>401</v>
      </c>
      <c r="G23" s="20">
        <v>362</v>
      </c>
      <c r="H23" s="19">
        <v>411</v>
      </c>
      <c r="I23" s="19">
        <v>351</v>
      </c>
      <c r="J23" s="20">
        <v>400</v>
      </c>
      <c r="K23" s="19">
        <v>370</v>
      </c>
      <c r="L23" s="19">
        <v>341</v>
      </c>
      <c r="M23" s="19">
        <v>385</v>
      </c>
      <c r="N23" s="19">
        <v>380</v>
      </c>
      <c r="O23" s="19">
        <v>448</v>
      </c>
      <c r="P23" s="19">
        <v>395</v>
      </c>
      <c r="Q23" s="19">
        <v>393</v>
      </c>
      <c r="R23" s="56"/>
    </row>
    <row r="24" spans="1:18" ht="12.75">
      <c r="A24" s="3"/>
      <c r="B24" s="19"/>
      <c r="C24" s="19"/>
      <c r="D24" s="19"/>
      <c r="E24" s="19"/>
      <c r="F24" s="19"/>
      <c r="G24" s="20"/>
      <c r="H24" s="19"/>
      <c r="I24" s="19"/>
      <c r="J24" s="20"/>
      <c r="K24" s="19"/>
      <c r="L24" s="19"/>
      <c r="M24" s="19"/>
      <c r="N24" s="19"/>
      <c r="O24" s="19"/>
      <c r="P24" s="19"/>
      <c r="Q24" s="19"/>
      <c r="R24" s="56"/>
    </row>
    <row r="25" spans="1:18" ht="12.75">
      <c r="A25" s="3" t="s">
        <v>12</v>
      </c>
      <c r="B25" s="19">
        <v>332</v>
      </c>
      <c r="C25" s="19">
        <v>306</v>
      </c>
      <c r="D25" s="19">
        <v>297</v>
      </c>
      <c r="E25" s="19">
        <v>370</v>
      </c>
      <c r="F25" s="19">
        <v>400</v>
      </c>
      <c r="G25" s="20">
        <v>389</v>
      </c>
      <c r="H25" s="19">
        <v>393</v>
      </c>
      <c r="I25" s="19">
        <v>403</v>
      </c>
      <c r="J25" s="20">
        <v>402</v>
      </c>
      <c r="K25" s="19">
        <v>408</v>
      </c>
      <c r="L25" s="19">
        <v>414</v>
      </c>
      <c r="M25" s="19">
        <v>392</v>
      </c>
      <c r="N25" s="19">
        <v>451</v>
      </c>
      <c r="O25" s="19">
        <v>429</v>
      </c>
      <c r="P25" s="19">
        <v>427</v>
      </c>
      <c r="Q25" s="19">
        <v>424</v>
      </c>
      <c r="R25" s="56"/>
    </row>
    <row r="26" spans="1:18" ht="12.75">
      <c r="A26" s="3" t="s">
        <v>13</v>
      </c>
      <c r="B26" s="19">
        <v>140</v>
      </c>
      <c r="C26" s="19">
        <v>160</v>
      </c>
      <c r="D26" s="19">
        <v>141</v>
      </c>
      <c r="E26" s="19">
        <v>222</v>
      </c>
      <c r="F26" s="19">
        <v>185</v>
      </c>
      <c r="G26" s="20">
        <v>214</v>
      </c>
      <c r="H26" s="19">
        <v>226</v>
      </c>
      <c r="I26" s="19">
        <v>193</v>
      </c>
      <c r="J26" s="20">
        <v>196</v>
      </c>
      <c r="K26" s="19">
        <v>200</v>
      </c>
      <c r="L26" s="19">
        <v>221</v>
      </c>
      <c r="M26" s="19">
        <v>231</v>
      </c>
      <c r="N26" s="19">
        <v>204</v>
      </c>
      <c r="O26" s="19">
        <v>212</v>
      </c>
      <c r="P26" s="19">
        <v>200</v>
      </c>
      <c r="Q26" s="19">
        <v>195</v>
      </c>
      <c r="R26" s="56"/>
    </row>
    <row r="27" spans="1:18" ht="12.75">
      <c r="A27" s="3" t="s">
        <v>14</v>
      </c>
      <c r="B27" s="19">
        <v>157</v>
      </c>
      <c r="C27" s="19">
        <v>154</v>
      </c>
      <c r="D27" s="19">
        <v>130</v>
      </c>
      <c r="E27" s="19">
        <v>212</v>
      </c>
      <c r="F27" s="19">
        <v>172</v>
      </c>
      <c r="G27" s="20">
        <v>197</v>
      </c>
      <c r="H27" s="19">
        <v>183</v>
      </c>
      <c r="I27" s="19">
        <v>184</v>
      </c>
      <c r="J27" s="20">
        <v>188</v>
      </c>
      <c r="K27" s="19">
        <v>207</v>
      </c>
      <c r="L27" s="19">
        <v>196</v>
      </c>
      <c r="M27" s="19">
        <v>189</v>
      </c>
      <c r="N27" s="19">
        <v>187</v>
      </c>
      <c r="O27" s="19">
        <v>184</v>
      </c>
      <c r="P27" s="19">
        <v>206</v>
      </c>
      <c r="Q27" s="19">
        <v>190</v>
      </c>
      <c r="R27" s="56"/>
    </row>
    <row r="28" spans="1:18" ht="12.75">
      <c r="A28" s="3" t="s">
        <v>15</v>
      </c>
      <c r="B28" s="19">
        <v>302</v>
      </c>
      <c r="C28" s="19">
        <v>235</v>
      </c>
      <c r="D28" s="19">
        <v>275</v>
      </c>
      <c r="E28" s="19">
        <v>328</v>
      </c>
      <c r="F28" s="19">
        <v>328</v>
      </c>
      <c r="G28" s="20">
        <v>316</v>
      </c>
      <c r="H28" s="19">
        <v>355</v>
      </c>
      <c r="I28" s="19">
        <v>285</v>
      </c>
      <c r="J28" s="20">
        <v>329</v>
      </c>
      <c r="K28" s="19">
        <v>341</v>
      </c>
      <c r="L28" s="19">
        <v>300</v>
      </c>
      <c r="M28" s="19">
        <v>349</v>
      </c>
      <c r="N28" s="19">
        <v>335</v>
      </c>
      <c r="O28" s="19">
        <v>338</v>
      </c>
      <c r="P28" s="19">
        <v>333</v>
      </c>
      <c r="Q28" s="19">
        <v>358</v>
      </c>
      <c r="R28" s="56"/>
    </row>
    <row r="29" spans="1:18" ht="12.75">
      <c r="A29" s="3" t="s">
        <v>16</v>
      </c>
      <c r="B29" s="19">
        <v>201</v>
      </c>
      <c r="C29" s="19">
        <v>220</v>
      </c>
      <c r="D29" s="19">
        <v>172</v>
      </c>
      <c r="E29" s="19">
        <v>211</v>
      </c>
      <c r="F29" s="19">
        <v>206</v>
      </c>
      <c r="G29" s="20">
        <v>195</v>
      </c>
      <c r="H29" s="19">
        <v>202</v>
      </c>
      <c r="I29" s="19">
        <v>228</v>
      </c>
      <c r="J29" s="20">
        <v>215</v>
      </c>
      <c r="K29" s="19">
        <v>209</v>
      </c>
      <c r="L29" s="19">
        <v>242</v>
      </c>
      <c r="M29" s="19">
        <v>223</v>
      </c>
      <c r="N29" s="19">
        <v>228</v>
      </c>
      <c r="O29" s="19">
        <v>245</v>
      </c>
      <c r="P29" s="19">
        <v>213</v>
      </c>
      <c r="Q29" s="19">
        <v>227</v>
      </c>
      <c r="R29" s="56"/>
    </row>
    <row r="30" spans="1:18" ht="12.75">
      <c r="A30" s="3" t="s">
        <v>17</v>
      </c>
      <c r="B30" s="19">
        <v>195</v>
      </c>
      <c r="C30" s="19">
        <v>185</v>
      </c>
      <c r="D30" s="19">
        <v>214</v>
      </c>
      <c r="E30" s="19">
        <v>193</v>
      </c>
      <c r="F30" s="19">
        <v>187</v>
      </c>
      <c r="G30" s="20">
        <v>209</v>
      </c>
      <c r="H30" s="19">
        <v>176</v>
      </c>
      <c r="I30" s="19">
        <v>192</v>
      </c>
      <c r="J30" s="20">
        <v>155</v>
      </c>
      <c r="K30" s="19">
        <v>220</v>
      </c>
      <c r="L30" s="19">
        <v>184</v>
      </c>
      <c r="M30" s="19">
        <v>162</v>
      </c>
      <c r="N30" s="19">
        <v>206</v>
      </c>
      <c r="O30" s="19">
        <v>179</v>
      </c>
      <c r="P30" s="19">
        <v>200</v>
      </c>
      <c r="Q30" s="19">
        <v>213</v>
      </c>
      <c r="R30" s="56"/>
    </row>
    <row r="31" spans="1:18" ht="12.75">
      <c r="A31" s="3"/>
      <c r="B31" s="19"/>
      <c r="C31" s="19"/>
      <c r="D31" s="19"/>
      <c r="E31" s="19"/>
      <c r="F31" s="19"/>
      <c r="G31" s="20"/>
      <c r="H31" s="19"/>
      <c r="I31" s="19"/>
      <c r="J31" s="20"/>
      <c r="K31" s="19"/>
      <c r="L31" s="19"/>
      <c r="M31" s="19"/>
      <c r="N31" s="19"/>
      <c r="O31" s="19"/>
      <c r="P31" s="19"/>
      <c r="Q31" s="19"/>
      <c r="R31" s="56"/>
    </row>
    <row r="32" spans="1:18" ht="12.75">
      <c r="A32" s="3" t="s">
        <v>18</v>
      </c>
      <c r="B32" s="19">
        <v>367</v>
      </c>
      <c r="C32" s="19">
        <v>395</v>
      </c>
      <c r="D32" s="19">
        <v>378</v>
      </c>
      <c r="E32" s="19">
        <v>378</v>
      </c>
      <c r="F32" s="19">
        <v>365</v>
      </c>
      <c r="G32" s="20">
        <v>371</v>
      </c>
      <c r="H32" s="19">
        <v>361</v>
      </c>
      <c r="I32" s="19">
        <v>340</v>
      </c>
      <c r="J32" s="20">
        <v>370</v>
      </c>
      <c r="K32" s="19">
        <v>384</v>
      </c>
      <c r="L32" s="19">
        <v>413</v>
      </c>
      <c r="M32" s="19">
        <v>391</v>
      </c>
      <c r="N32" s="19">
        <v>368</v>
      </c>
      <c r="O32" s="19">
        <v>358</v>
      </c>
      <c r="P32" s="19">
        <v>372</v>
      </c>
      <c r="Q32" s="19">
        <v>391</v>
      </c>
      <c r="R32" s="56"/>
    </row>
    <row r="33" spans="1:18" ht="12.75">
      <c r="A33" s="3" t="s">
        <v>19</v>
      </c>
      <c r="B33" s="19">
        <v>222</v>
      </c>
      <c r="C33" s="19">
        <v>208</v>
      </c>
      <c r="D33" s="19">
        <v>221</v>
      </c>
      <c r="E33" s="19">
        <v>254</v>
      </c>
      <c r="F33" s="19">
        <v>251</v>
      </c>
      <c r="G33" s="20">
        <v>245</v>
      </c>
      <c r="H33" s="19">
        <v>216</v>
      </c>
      <c r="I33" s="19">
        <v>191</v>
      </c>
      <c r="J33" s="20">
        <v>218</v>
      </c>
      <c r="K33" s="19">
        <v>230</v>
      </c>
      <c r="L33" s="19">
        <v>241</v>
      </c>
      <c r="M33" s="19">
        <v>225</v>
      </c>
      <c r="N33" s="19">
        <v>245</v>
      </c>
      <c r="O33" s="19">
        <v>220</v>
      </c>
      <c r="P33" s="19">
        <v>231</v>
      </c>
      <c r="Q33" s="19">
        <v>229</v>
      </c>
      <c r="R33" s="56"/>
    </row>
    <row r="34" spans="1:18" ht="12.75">
      <c r="A34" s="3" t="s">
        <v>20</v>
      </c>
      <c r="B34" s="19">
        <v>241</v>
      </c>
      <c r="C34" s="19">
        <v>250</v>
      </c>
      <c r="D34" s="19">
        <v>221</v>
      </c>
      <c r="E34" s="19">
        <v>274</v>
      </c>
      <c r="F34" s="19">
        <v>232</v>
      </c>
      <c r="G34" s="20">
        <v>249</v>
      </c>
      <c r="H34" s="19">
        <v>271</v>
      </c>
      <c r="I34" s="19">
        <v>253</v>
      </c>
      <c r="J34" s="20">
        <v>232</v>
      </c>
      <c r="K34" s="19">
        <v>267</v>
      </c>
      <c r="L34" s="19">
        <v>252</v>
      </c>
      <c r="M34" s="19">
        <v>288</v>
      </c>
      <c r="N34" s="19">
        <v>281</v>
      </c>
      <c r="O34" s="19">
        <v>255</v>
      </c>
      <c r="P34" s="19">
        <v>272</v>
      </c>
      <c r="Q34" s="19">
        <v>258</v>
      </c>
      <c r="R34" s="56"/>
    </row>
    <row r="35" spans="1:18" ht="12.75">
      <c r="A35" s="3" t="s">
        <v>21</v>
      </c>
      <c r="B35" s="19">
        <v>385</v>
      </c>
      <c r="C35" s="19">
        <v>363</v>
      </c>
      <c r="D35" s="19">
        <v>316</v>
      </c>
      <c r="E35" s="19">
        <v>360</v>
      </c>
      <c r="F35" s="19">
        <v>338</v>
      </c>
      <c r="G35" s="20">
        <v>337</v>
      </c>
      <c r="H35" s="19">
        <v>325</v>
      </c>
      <c r="I35" s="19">
        <v>323</v>
      </c>
      <c r="J35" s="20">
        <v>311</v>
      </c>
      <c r="K35" s="19">
        <v>323</v>
      </c>
      <c r="L35" s="19">
        <v>336</v>
      </c>
      <c r="M35" s="19">
        <v>369</v>
      </c>
      <c r="N35" s="19">
        <v>358</v>
      </c>
      <c r="O35" s="19">
        <v>359</v>
      </c>
      <c r="P35" s="19">
        <v>358</v>
      </c>
      <c r="Q35" s="19">
        <v>326</v>
      </c>
      <c r="R35" s="56"/>
    </row>
    <row r="36" spans="1:18" ht="12.75">
      <c r="A36" s="3" t="s">
        <v>22</v>
      </c>
      <c r="B36" s="19">
        <v>318</v>
      </c>
      <c r="C36" s="19">
        <v>304</v>
      </c>
      <c r="D36" s="19">
        <v>269</v>
      </c>
      <c r="E36" s="19">
        <v>336</v>
      </c>
      <c r="F36" s="19">
        <v>350</v>
      </c>
      <c r="G36" s="20">
        <v>357</v>
      </c>
      <c r="H36" s="19">
        <v>331</v>
      </c>
      <c r="I36" s="19">
        <v>344</v>
      </c>
      <c r="J36" s="20">
        <v>333</v>
      </c>
      <c r="K36" s="19">
        <v>350</v>
      </c>
      <c r="L36" s="19">
        <v>338</v>
      </c>
      <c r="M36" s="19">
        <v>345</v>
      </c>
      <c r="N36" s="19">
        <v>340</v>
      </c>
      <c r="O36" s="19">
        <v>361</v>
      </c>
      <c r="P36" s="19">
        <v>388</v>
      </c>
      <c r="Q36" s="19">
        <v>378</v>
      </c>
      <c r="R36" s="56"/>
    </row>
    <row r="37" spans="1:18" ht="12.75">
      <c r="A37" s="3"/>
      <c r="B37" s="19"/>
      <c r="C37" s="19"/>
      <c r="D37" s="19"/>
      <c r="E37" s="19"/>
      <c r="F37" s="19"/>
      <c r="G37" s="20"/>
      <c r="H37" s="19"/>
      <c r="I37" s="19"/>
      <c r="J37" s="20"/>
      <c r="K37" s="19"/>
      <c r="L37" s="19"/>
      <c r="M37" s="19"/>
      <c r="N37" s="19"/>
      <c r="O37" s="19"/>
      <c r="P37" s="19"/>
      <c r="Q37" s="19"/>
      <c r="R37" s="56"/>
    </row>
    <row r="38" spans="1:18" ht="12.75">
      <c r="A38" s="5" t="s">
        <v>23</v>
      </c>
      <c r="B38" s="21">
        <v>5521</v>
      </c>
      <c r="C38" s="21">
        <v>5549</v>
      </c>
      <c r="D38" s="21">
        <v>5338</v>
      </c>
      <c r="E38" s="21">
        <v>6379</v>
      </c>
      <c r="F38" s="21">
        <v>6213</v>
      </c>
      <c r="G38" s="23">
        <v>6226</v>
      </c>
      <c r="H38" s="23">
        <v>6200</v>
      </c>
      <c r="I38" s="23">
        <v>6054</v>
      </c>
      <c r="J38" s="23">
        <v>6144</v>
      </c>
      <c r="K38" s="21">
        <v>6383</v>
      </c>
      <c r="L38" s="21">
        <v>6509</v>
      </c>
      <c r="M38" s="21">
        <v>6527</v>
      </c>
      <c r="N38" s="21">
        <v>6703</v>
      </c>
      <c r="O38" s="21">
        <v>6649</v>
      </c>
      <c r="P38" s="21">
        <v>6720</v>
      </c>
      <c r="Q38" s="21">
        <v>6682</v>
      </c>
      <c r="R38" s="56"/>
    </row>
    <row r="39" spans="2:18" ht="12.75"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0"/>
      <c r="R39" s="56"/>
    </row>
    <row r="40" spans="1:18" ht="12.75">
      <c r="A40" s="15"/>
      <c r="Q40" s="10"/>
      <c r="R40" s="56"/>
    </row>
    <row r="41" ht="12.75">
      <c r="R41" s="56"/>
    </row>
  </sheetData>
  <sheetProtection/>
  <mergeCells count="21">
    <mergeCell ref="P5:P9"/>
    <mergeCell ref="M5:M9"/>
    <mergeCell ref="D5:D9"/>
    <mergeCell ref="O5:O9"/>
    <mergeCell ref="G5:G9"/>
    <mergeCell ref="H5:H9"/>
    <mergeCell ref="I5:I9"/>
    <mergeCell ref="E5:E9"/>
    <mergeCell ref="F5:F9"/>
    <mergeCell ref="N5:N9"/>
    <mergeCell ref="K5:K9"/>
    <mergeCell ref="A1:Q1"/>
    <mergeCell ref="J5:J9"/>
    <mergeCell ref="C5:C9"/>
    <mergeCell ref="L5:L9"/>
    <mergeCell ref="Q5:Q9"/>
    <mergeCell ref="R1:R41"/>
    <mergeCell ref="A2:Q2"/>
    <mergeCell ref="A3:Q3"/>
    <mergeCell ref="A5:A9"/>
    <mergeCell ref="B5:B9"/>
  </mergeCells>
  <printOptions/>
  <pageMargins left="0.7874015748031497" right="0" top="0.984251968503937" bottom="0.984251968503937" header="0.5118110236220472" footer="0.5118110236220472"/>
  <pageSetup horizontalDpi="600" verticalDpi="600" orientation="landscape" paperSize="9" scale="8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R41"/>
  <sheetViews>
    <sheetView zoomScalePageLayoutView="0" workbookViewId="0" topLeftCell="A1">
      <selection activeCell="A4" sqref="A4"/>
    </sheetView>
  </sheetViews>
  <sheetFormatPr defaultColWidth="11.421875" defaultRowHeight="12.75"/>
  <cols>
    <col min="1" max="1" width="22.7109375" style="0" customWidth="1"/>
    <col min="2" max="17" width="7.7109375" style="0" customWidth="1"/>
    <col min="18" max="18" width="5.7109375" style="0" customWidth="1"/>
  </cols>
  <sheetData>
    <row r="1" spans="1:18" ht="12.75">
      <c r="A1" s="57" t="s">
        <v>35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6" t="str">
        <f>"- 12 -"</f>
        <v>- 12 -</v>
      </c>
    </row>
    <row r="2" spans="1:18" ht="12.75">
      <c r="A2" s="57" t="s">
        <v>94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6"/>
    </row>
    <row r="3" spans="1:18" ht="12.75">
      <c r="A3" s="57" t="s">
        <v>38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6"/>
    </row>
    <row r="4" spans="2:18" ht="12.75">
      <c r="B4" s="7"/>
      <c r="P4" s="7"/>
      <c r="Q4" s="7"/>
      <c r="R4" s="56"/>
    </row>
    <row r="5" spans="1:18" ht="12.75">
      <c r="A5" s="59" t="s">
        <v>34</v>
      </c>
      <c r="B5" s="62">
        <v>1980</v>
      </c>
      <c r="C5" s="53">
        <v>1985</v>
      </c>
      <c r="D5" s="53">
        <v>1990</v>
      </c>
      <c r="E5" s="53">
        <v>1995</v>
      </c>
      <c r="F5" s="53">
        <v>2000</v>
      </c>
      <c r="G5" s="53">
        <v>2001</v>
      </c>
      <c r="H5" s="53">
        <v>2002</v>
      </c>
      <c r="I5" s="53">
        <v>2003</v>
      </c>
      <c r="J5" s="53">
        <v>2004</v>
      </c>
      <c r="K5" s="53">
        <v>2005</v>
      </c>
      <c r="L5" s="53">
        <v>2006</v>
      </c>
      <c r="M5" s="53">
        <v>2007</v>
      </c>
      <c r="N5" s="53">
        <v>2008</v>
      </c>
      <c r="O5" s="53">
        <v>2009</v>
      </c>
      <c r="P5" s="53">
        <v>2010</v>
      </c>
      <c r="Q5" s="65">
        <v>2011</v>
      </c>
      <c r="R5" s="56"/>
    </row>
    <row r="6" spans="1:18" ht="12.75">
      <c r="A6" s="60"/>
      <c r="B6" s="63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66"/>
      <c r="R6" s="56"/>
    </row>
    <row r="7" spans="1:18" ht="12.75">
      <c r="A7" s="60"/>
      <c r="B7" s="63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66"/>
      <c r="R7" s="56"/>
    </row>
    <row r="8" spans="1:18" ht="12.75">
      <c r="A8" s="60"/>
      <c r="B8" s="63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66"/>
      <c r="R8" s="56"/>
    </row>
    <row r="9" spans="1:18" ht="12.75">
      <c r="A9" s="61"/>
      <c r="B9" s="64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67"/>
      <c r="R9" s="56"/>
    </row>
    <row r="10" spans="1:18" ht="12.75">
      <c r="A10" s="1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9"/>
      <c r="Q10" s="10"/>
      <c r="R10" s="56"/>
    </row>
    <row r="11" spans="1:18" ht="12.75">
      <c r="A11" s="3" t="s">
        <v>0</v>
      </c>
      <c r="B11" s="19">
        <v>197</v>
      </c>
      <c r="C11" s="19">
        <v>194</v>
      </c>
      <c r="D11" s="19">
        <v>186</v>
      </c>
      <c r="E11" s="19">
        <v>241</v>
      </c>
      <c r="F11" s="19">
        <v>262</v>
      </c>
      <c r="G11" s="20">
        <v>241</v>
      </c>
      <c r="H11" s="19">
        <v>270</v>
      </c>
      <c r="I11" s="19">
        <v>263</v>
      </c>
      <c r="J11" s="20">
        <v>275</v>
      </c>
      <c r="K11" s="19">
        <v>279</v>
      </c>
      <c r="L11" s="19">
        <v>316</v>
      </c>
      <c r="M11" s="19">
        <v>290</v>
      </c>
      <c r="N11" s="19">
        <v>274</v>
      </c>
      <c r="O11" s="19">
        <v>340</v>
      </c>
      <c r="P11" s="19">
        <v>302</v>
      </c>
      <c r="Q11" s="19">
        <v>317</v>
      </c>
      <c r="R11" s="56"/>
    </row>
    <row r="12" spans="1:18" ht="12.75">
      <c r="A12" s="3" t="s">
        <v>1</v>
      </c>
      <c r="B12" s="19">
        <v>164</v>
      </c>
      <c r="C12" s="19">
        <v>132</v>
      </c>
      <c r="D12" s="19">
        <v>139</v>
      </c>
      <c r="E12" s="19">
        <v>163</v>
      </c>
      <c r="F12" s="19">
        <v>151</v>
      </c>
      <c r="G12" s="20">
        <v>168</v>
      </c>
      <c r="H12" s="19">
        <v>172</v>
      </c>
      <c r="I12" s="19">
        <v>156</v>
      </c>
      <c r="J12" s="20">
        <v>173</v>
      </c>
      <c r="K12" s="19">
        <v>144</v>
      </c>
      <c r="L12" s="19">
        <v>179</v>
      </c>
      <c r="M12" s="19">
        <v>166</v>
      </c>
      <c r="N12" s="19">
        <v>192</v>
      </c>
      <c r="O12" s="19">
        <v>157</v>
      </c>
      <c r="P12" s="19">
        <v>177</v>
      </c>
      <c r="Q12" s="19">
        <v>184</v>
      </c>
      <c r="R12" s="56"/>
    </row>
    <row r="13" spans="1:18" ht="12.75">
      <c r="A13" s="3" t="s">
        <v>2</v>
      </c>
      <c r="B13" s="19">
        <v>88</v>
      </c>
      <c r="C13" s="19">
        <v>99</v>
      </c>
      <c r="D13" s="19">
        <v>97</v>
      </c>
      <c r="E13" s="19">
        <v>111</v>
      </c>
      <c r="F13" s="19">
        <v>105</v>
      </c>
      <c r="G13" s="20">
        <v>94</v>
      </c>
      <c r="H13" s="19">
        <v>101</v>
      </c>
      <c r="I13" s="19">
        <v>104</v>
      </c>
      <c r="J13" s="20">
        <v>107</v>
      </c>
      <c r="K13" s="19">
        <v>106</v>
      </c>
      <c r="L13" s="19">
        <v>114</v>
      </c>
      <c r="M13" s="19">
        <v>116</v>
      </c>
      <c r="N13" s="19">
        <v>137</v>
      </c>
      <c r="O13" s="19">
        <v>122</v>
      </c>
      <c r="P13" s="19">
        <v>134</v>
      </c>
      <c r="Q13" s="19">
        <v>135</v>
      </c>
      <c r="R13" s="56"/>
    </row>
    <row r="14" spans="1:18" ht="12.75">
      <c r="A14" s="3" t="s">
        <v>3</v>
      </c>
      <c r="B14" s="19">
        <v>48</v>
      </c>
      <c r="C14" s="19">
        <v>50</v>
      </c>
      <c r="D14" s="19">
        <v>52</v>
      </c>
      <c r="E14" s="19">
        <v>48</v>
      </c>
      <c r="F14" s="19">
        <v>60</v>
      </c>
      <c r="G14" s="20">
        <v>61</v>
      </c>
      <c r="H14" s="19">
        <v>50</v>
      </c>
      <c r="I14" s="19">
        <v>60</v>
      </c>
      <c r="J14" s="20">
        <v>55</v>
      </c>
      <c r="K14" s="19">
        <v>71</v>
      </c>
      <c r="L14" s="19">
        <v>68</v>
      </c>
      <c r="M14" s="19">
        <v>60</v>
      </c>
      <c r="N14" s="19">
        <v>69</v>
      </c>
      <c r="O14" s="19">
        <v>61</v>
      </c>
      <c r="P14" s="19">
        <v>69</v>
      </c>
      <c r="Q14" s="19">
        <v>79</v>
      </c>
      <c r="R14" s="56"/>
    </row>
    <row r="15" spans="1:18" ht="12.75">
      <c r="A15" s="3" t="s">
        <v>4</v>
      </c>
      <c r="B15" s="19">
        <v>56</v>
      </c>
      <c r="C15" s="19">
        <v>57</v>
      </c>
      <c r="D15" s="19">
        <v>65</v>
      </c>
      <c r="E15" s="19">
        <v>76</v>
      </c>
      <c r="F15" s="19">
        <v>86</v>
      </c>
      <c r="G15" s="20">
        <v>87</v>
      </c>
      <c r="H15" s="19">
        <v>74</v>
      </c>
      <c r="I15" s="19">
        <v>83</v>
      </c>
      <c r="J15" s="20">
        <v>76</v>
      </c>
      <c r="K15" s="19">
        <v>94</v>
      </c>
      <c r="L15" s="19">
        <v>91</v>
      </c>
      <c r="M15" s="19">
        <v>96</v>
      </c>
      <c r="N15" s="19">
        <v>84</v>
      </c>
      <c r="O15" s="19">
        <v>111</v>
      </c>
      <c r="P15" s="19">
        <v>88</v>
      </c>
      <c r="Q15" s="19">
        <v>82</v>
      </c>
      <c r="R15" s="56"/>
    </row>
    <row r="16" spans="1:18" ht="12.75">
      <c r="A16" s="3" t="s">
        <v>5</v>
      </c>
      <c r="B16" s="19">
        <v>53</v>
      </c>
      <c r="C16" s="19">
        <v>66</v>
      </c>
      <c r="D16" s="19">
        <v>45</v>
      </c>
      <c r="E16" s="19">
        <v>54</v>
      </c>
      <c r="F16" s="19">
        <v>58</v>
      </c>
      <c r="G16" s="20">
        <v>66</v>
      </c>
      <c r="H16" s="19">
        <v>59</v>
      </c>
      <c r="I16" s="19">
        <v>56</v>
      </c>
      <c r="J16" s="20">
        <v>52</v>
      </c>
      <c r="K16" s="19">
        <v>64</v>
      </c>
      <c r="L16" s="19">
        <v>69</v>
      </c>
      <c r="M16" s="19">
        <v>54</v>
      </c>
      <c r="N16" s="19">
        <v>78</v>
      </c>
      <c r="O16" s="19">
        <v>62</v>
      </c>
      <c r="P16" s="19">
        <v>68</v>
      </c>
      <c r="Q16" s="19">
        <v>68</v>
      </c>
      <c r="R16" s="56"/>
    </row>
    <row r="17" spans="1:18" ht="12.75">
      <c r="A17" s="3"/>
      <c r="B17" s="19"/>
      <c r="C17" s="19"/>
      <c r="D17" s="19"/>
      <c r="E17" s="19"/>
      <c r="F17" s="19"/>
      <c r="G17" s="20"/>
      <c r="H17" s="19"/>
      <c r="I17" s="19"/>
      <c r="J17" s="20"/>
      <c r="K17" s="19"/>
      <c r="L17" s="19"/>
      <c r="M17" s="19"/>
      <c r="N17" s="19"/>
      <c r="O17" s="19"/>
      <c r="P17" s="19"/>
      <c r="Q17" s="19"/>
      <c r="R17" s="56"/>
    </row>
    <row r="18" spans="1:18" ht="12.75">
      <c r="A18" s="3" t="s">
        <v>6</v>
      </c>
      <c r="B18" s="19">
        <v>97</v>
      </c>
      <c r="C18" s="19">
        <v>84</v>
      </c>
      <c r="D18" s="19">
        <v>105</v>
      </c>
      <c r="E18" s="19">
        <v>121</v>
      </c>
      <c r="F18" s="19">
        <v>131</v>
      </c>
      <c r="G18" s="20">
        <v>139</v>
      </c>
      <c r="H18" s="19">
        <v>137</v>
      </c>
      <c r="I18" s="19">
        <v>122</v>
      </c>
      <c r="J18" s="20">
        <v>131</v>
      </c>
      <c r="K18" s="19">
        <v>127</v>
      </c>
      <c r="L18" s="19">
        <v>138</v>
      </c>
      <c r="M18" s="19">
        <v>139</v>
      </c>
      <c r="N18" s="19">
        <v>145</v>
      </c>
      <c r="O18" s="19">
        <v>149</v>
      </c>
      <c r="P18" s="19">
        <v>132</v>
      </c>
      <c r="Q18" s="19">
        <v>161</v>
      </c>
      <c r="R18" s="56"/>
    </row>
    <row r="19" spans="1:18" ht="12.75">
      <c r="A19" s="3" t="s">
        <v>7</v>
      </c>
      <c r="B19" s="19">
        <v>131</v>
      </c>
      <c r="C19" s="19">
        <v>108</v>
      </c>
      <c r="D19" s="19">
        <v>113</v>
      </c>
      <c r="E19" s="19">
        <v>123</v>
      </c>
      <c r="F19" s="19">
        <v>138</v>
      </c>
      <c r="G19" s="20">
        <v>140</v>
      </c>
      <c r="H19" s="19">
        <v>135</v>
      </c>
      <c r="I19" s="19">
        <v>148</v>
      </c>
      <c r="J19" s="20">
        <v>133</v>
      </c>
      <c r="K19" s="19">
        <v>151</v>
      </c>
      <c r="L19" s="19">
        <v>157</v>
      </c>
      <c r="M19" s="19">
        <v>152</v>
      </c>
      <c r="N19" s="19">
        <v>166</v>
      </c>
      <c r="O19" s="19">
        <v>150</v>
      </c>
      <c r="P19" s="19">
        <v>174</v>
      </c>
      <c r="Q19" s="19">
        <v>162</v>
      </c>
      <c r="R19" s="56"/>
    </row>
    <row r="20" spans="1:18" ht="12.75">
      <c r="A20" s="3" t="s">
        <v>8</v>
      </c>
      <c r="B20" s="19">
        <v>131</v>
      </c>
      <c r="C20" s="19">
        <v>140</v>
      </c>
      <c r="D20" s="19">
        <v>156</v>
      </c>
      <c r="E20" s="19">
        <v>162</v>
      </c>
      <c r="F20" s="19">
        <v>179</v>
      </c>
      <c r="G20" s="20">
        <v>212</v>
      </c>
      <c r="H20" s="19">
        <v>155</v>
      </c>
      <c r="I20" s="19">
        <v>186</v>
      </c>
      <c r="J20" s="20">
        <v>194</v>
      </c>
      <c r="K20" s="19">
        <v>206</v>
      </c>
      <c r="L20" s="19">
        <v>207</v>
      </c>
      <c r="M20" s="19">
        <v>184</v>
      </c>
      <c r="N20" s="19">
        <v>196</v>
      </c>
      <c r="O20" s="19">
        <v>211</v>
      </c>
      <c r="P20" s="19">
        <v>219</v>
      </c>
      <c r="Q20" s="19">
        <v>229</v>
      </c>
      <c r="R20" s="56"/>
    </row>
    <row r="21" spans="1:18" ht="12.75">
      <c r="A21" s="3" t="s">
        <v>9</v>
      </c>
      <c r="B21" s="19">
        <v>95</v>
      </c>
      <c r="C21" s="19">
        <v>90</v>
      </c>
      <c r="D21" s="19">
        <v>118</v>
      </c>
      <c r="E21" s="19">
        <v>158</v>
      </c>
      <c r="F21" s="19">
        <v>127</v>
      </c>
      <c r="G21" s="20">
        <v>170</v>
      </c>
      <c r="H21" s="19">
        <v>165</v>
      </c>
      <c r="I21" s="19">
        <v>182</v>
      </c>
      <c r="J21" s="20">
        <v>151</v>
      </c>
      <c r="K21" s="19">
        <v>168</v>
      </c>
      <c r="L21" s="19">
        <v>167</v>
      </c>
      <c r="M21" s="19">
        <v>199</v>
      </c>
      <c r="N21" s="19">
        <v>164</v>
      </c>
      <c r="O21" s="19">
        <v>173</v>
      </c>
      <c r="P21" s="19">
        <v>177</v>
      </c>
      <c r="Q21" s="19">
        <v>171</v>
      </c>
      <c r="R21" s="56"/>
    </row>
    <row r="22" spans="1:18" ht="12.75">
      <c r="A22" s="3" t="s">
        <v>10</v>
      </c>
      <c r="B22" s="19">
        <v>122</v>
      </c>
      <c r="C22" s="19">
        <v>110</v>
      </c>
      <c r="D22" s="19">
        <v>95</v>
      </c>
      <c r="E22" s="19">
        <v>146</v>
      </c>
      <c r="F22" s="19">
        <v>157</v>
      </c>
      <c r="G22" s="20">
        <v>140</v>
      </c>
      <c r="H22" s="19">
        <v>140</v>
      </c>
      <c r="I22" s="19">
        <v>137</v>
      </c>
      <c r="J22" s="20">
        <v>120</v>
      </c>
      <c r="K22" s="19">
        <v>156</v>
      </c>
      <c r="L22" s="19">
        <v>146</v>
      </c>
      <c r="M22" s="19">
        <v>140</v>
      </c>
      <c r="N22" s="19">
        <v>158</v>
      </c>
      <c r="O22" s="19">
        <v>142</v>
      </c>
      <c r="P22" s="19">
        <v>160</v>
      </c>
      <c r="Q22" s="19">
        <v>151</v>
      </c>
      <c r="R22" s="56"/>
    </row>
    <row r="23" spans="1:18" ht="12.75">
      <c r="A23" s="3" t="s">
        <v>11</v>
      </c>
      <c r="B23" s="19">
        <v>158</v>
      </c>
      <c r="C23" s="19">
        <v>158</v>
      </c>
      <c r="D23" s="19">
        <v>157</v>
      </c>
      <c r="E23" s="19">
        <v>203</v>
      </c>
      <c r="F23" s="19">
        <v>191</v>
      </c>
      <c r="G23" s="20">
        <v>200</v>
      </c>
      <c r="H23" s="19">
        <v>226</v>
      </c>
      <c r="I23" s="19">
        <v>178</v>
      </c>
      <c r="J23" s="20">
        <v>206</v>
      </c>
      <c r="K23" s="19">
        <v>200</v>
      </c>
      <c r="L23" s="19">
        <v>185</v>
      </c>
      <c r="M23" s="19">
        <v>218</v>
      </c>
      <c r="N23" s="19">
        <v>193</v>
      </c>
      <c r="O23" s="19">
        <v>230</v>
      </c>
      <c r="P23" s="19">
        <v>237</v>
      </c>
      <c r="Q23" s="19">
        <v>214</v>
      </c>
      <c r="R23" s="56"/>
    </row>
    <row r="24" spans="1:18" ht="12.75">
      <c r="A24" s="3"/>
      <c r="B24" s="19"/>
      <c r="C24" s="19"/>
      <c r="D24" s="19"/>
      <c r="E24" s="19"/>
      <c r="F24" s="19"/>
      <c r="G24" s="20"/>
      <c r="H24" s="19"/>
      <c r="I24" s="19"/>
      <c r="J24" s="20"/>
      <c r="K24" s="19"/>
      <c r="L24" s="19"/>
      <c r="M24" s="19"/>
      <c r="N24" s="19"/>
      <c r="O24" s="19"/>
      <c r="P24" s="19"/>
      <c r="Q24" s="19"/>
      <c r="R24" s="56"/>
    </row>
    <row r="25" spans="1:18" ht="12.75">
      <c r="A25" s="3" t="s">
        <v>12</v>
      </c>
      <c r="B25" s="19">
        <v>152</v>
      </c>
      <c r="C25" s="19">
        <v>155</v>
      </c>
      <c r="D25" s="19">
        <v>150</v>
      </c>
      <c r="E25" s="19">
        <v>184</v>
      </c>
      <c r="F25" s="19">
        <v>217</v>
      </c>
      <c r="G25" s="20">
        <v>198</v>
      </c>
      <c r="H25" s="19">
        <v>210</v>
      </c>
      <c r="I25" s="19">
        <v>224</v>
      </c>
      <c r="J25" s="20">
        <v>216</v>
      </c>
      <c r="K25" s="19">
        <v>200</v>
      </c>
      <c r="L25" s="19">
        <v>234</v>
      </c>
      <c r="M25" s="19">
        <v>209</v>
      </c>
      <c r="N25" s="19">
        <v>270</v>
      </c>
      <c r="O25" s="19">
        <v>230</v>
      </c>
      <c r="P25" s="19">
        <v>234</v>
      </c>
      <c r="Q25" s="19">
        <v>224</v>
      </c>
      <c r="R25" s="56"/>
    </row>
    <row r="26" spans="1:18" ht="12.75">
      <c r="A26" s="3" t="s">
        <v>13</v>
      </c>
      <c r="B26" s="19">
        <v>73</v>
      </c>
      <c r="C26" s="19">
        <v>83</v>
      </c>
      <c r="D26" s="19">
        <v>73</v>
      </c>
      <c r="E26" s="19">
        <v>117</v>
      </c>
      <c r="F26" s="19">
        <v>92</v>
      </c>
      <c r="G26" s="20">
        <v>104</v>
      </c>
      <c r="H26" s="19">
        <v>106</v>
      </c>
      <c r="I26" s="19">
        <v>100</v>
      </c>
      <c r="J26" s="20">
        <v>112</v>
      </c>
      <c r="K26" s="19">
        <v>109</v>
      </c>
      <c r="L26" s="19">
        <v>119</v>
      </c>
      <c r="M26" s="19">
        <v>136</v>
      </c>
      <c r="N26" s="19">
        <v>118</v>
      </c>
      <c r="O26" s="19">
        <v>121</v>
      </c>
      <c r="P26" s="19">
        <v>112</v>
      </c>
      <c r="Q26" s="19">
        <v>98</v>
      </c>
      <c r="R26" s="56"/>
    </row>
    <row r="27" spans="1:18" ht="12.75">
      <c r="A27" s="3" t="s">
        <v>14</v>
      </c>
      <c r="B27" s="19">
        <v>88</v>
      </c>
      <c r="C27" s="19">
        <v>88</v>
      </c>
      <c r="D27" s="19">
        <v>76</v>
      </c>
      <c r="E27" s="19">
        <v>113</v>
      </c>
      <c r="F27" s="19">
        <v>91</v>
      </c>
      <c r="G27" s="20">
        <v>100</v>
      </c>
      <c r="H27" s="19">
        <v>93</v>
      </c>
      <c r="I27" s="19">
        <v>108</v>
      </c>
      <c r="J27" s="20">
        <v>103</v>
      </c>
      <c r="K27" s="19">
        <v>121</v>
      </c>
      <c r="L27" s="19">
        <v>116</v>
      </c>
      <c r="M27" s="19">
        <v>113</v>
      </c>
      <c r="N27" s="19">
        <v>114</v>
      </c>
      <c r="O27" s="19">
        <v>117</v>
      </c>
      <c r="P27" s="19">
        <v>122</v>
      </c>
      <c r="Q27" s="19">
        <v>99</v>
      </c>
      <c r="R27" s="56"/>
    </row>
    <row r="28" spans="1:18" ht="12.75">
      <c r="A28" s="3" t="s">
        <v>15</v>
      </c>
      <c r="B28" s="19">
        <v>132</v>
      </c>
      <c r="C28" s="19">
        <v>127</v>
      </c>
      <c r="D28" s="19">
        <v>134</v>
      </c>
      <c r="E28" s="19">
        <v>167</v>
      </c>
      <c r="F28" s="19">
        <v>186</v>
      </c>
      <c r="G28" s="20">
        <v>177</v>
      </c>
      <c r="H28" s="19">
        <v>201</v>
      </c>
      <c r="I28" s="19">
        <v>163</v>
      </c>
      <c r="J28" s="20">
        <v>175</v>
      </c>
      <c r="K28" s="19">
        <v>166</v>
      </c>
      <c r="L28" s="19">
        <v>170</v>
      </c>
      <c r="M28" s="19">
        <v>182</v>
      </c>
      <c r="N28" s="19">
        <v>205</v>
      </c>
      <c r="O28" s="19">
        <v>195</v>
      </c>
      <c r="P28" s="19">
        <v>204</v>
      </c>
      <c r="Q28" s="19">
        <v>192</v>
      </c>
      <c r="R28" s="56"/>
    </row>
    <row r="29" spans="1:18" ht="12.75">
      <c r="A29" s="3" t="s">
        <v>16</v>
      </c>
      <c r="B29" s="19">
        <v>109</v>
      </c>
      <c r="C29" s="19">
        <v>102</v>
      </c>
      <c r="D29" s="19">
        <v>80</v>
      </c>
      <c r="E29" s="19">
        <v>103</v>
      </c>
      <c r="F29" s="19">
        <v>109</v>
      </c>
      <c r="G29" s="20">
        <v>89</v>
      </c>
      <c r="H29" s="19">
        <v>103</v>
      </c>
      <c r="I29" s="19">
        <v>115</v>
      </c>
      <c r="J29" s="20">
        <v>106</v>
      </c>
      <c r="K29" s="19">
        <v>112</v>
      </c>
      <c r="L29" s="19">
        <v>136</v>
      </c>
      <c r="M29" s="19">
        <v>119</v>
      </c>
      <c r="N29" s="19">
        <v>129</v>
      </c>
      <c r="O29" s="19">
        <v>131</v>
      </c>
      <c r="P29" s="19">
        <v>128</v>
      </c>
      <c r="Q29" s="19">
        <v>111</v>
      </c>
      <c r="R29" s="56"/>
    </row>
    <row r="30" spans="1:18" ht="12.75">
      <c r="A30" s="3" t="s">
        <v>17</v>
      </c>
      <c r="B30" s="19">
        <v>94</v>
      </c>
      <c r="C30" s="19">
        <v>95</v>
      </c>
      <c r="D30" s="19">
        <v>107</v>
      </c>
      <c r="E30" s="19">
        <v>110</v>
      </c>
      <c r="F30" s="19">
        <v>94</v>
      </c>
      <c r="G30" s="20">
        <v>113</v>
      </c>
      <c r="H30" s="19">
        <v>98</v>
      </c>
      <c r="I30" s="19">
        <v>106</v>
      </c>
      <c r="J30" s="20">
        <v>81</v>
      </c>
      <c r="K30" s="19">
        <v>134</v>
      </c>
      <c r="L30" s="19">
        <v>108</v>
      </c>
      <c r="M30" s="19">
        <v>97</v>
      </c>
      <c r="N30" s="19">
        <v>123</v>
      </c>
      <c r="O30" s="19">
        <v>103</v>
      </c>
      <c r="P30" s="19">
        <v>116</v>
      </c>
      <c r="Q30" s="19">
        <v>108</v>
      </c>
      <c r="R30" s="56"/>
    </row>
    <row r="31" spans="1:18" ht="12.75">
      <c r="A31" s="3"/>
      <c r="B31" s="19"/>
      <c r="C31" s="19"/>
      <c r="D31" s="19"/>
      <c r="E31" s="19"/>
      <c r="F31" s="19"/>
      <c r="G31" s="20"/>
      <c r="H31" s="19"/>
      <c r="I31" s="19"/>
      <c r="J31" s="20"/>
      <c r="K31" s="19"/>
      <c r="L31" s="19"/>
      <c r="M31" s="19"/>
      <c r="N31" s="19"/>
      <c r="O31" s="19"/>
      <c r="P31" s="19"/>
      <c r="Q31" s="19"/>
      <c r="R31" s="56"/>
    </row>
    <row r="32" spans="1:18" ht="12.75">
      <c r="A32" s="3" t="s">
        <v>18</v>
      </c>
      <c r="B32" s="19">
        <v>197</v>
      </c>
      <c r="C32" s="19">
        <v>188</v>
      </c>
      <c r="D32" s="19">
        <v>181</v>
      </c>
      <c r="E32" s="19">
        <v>199</v>
      </c>
      <c r="F32" s="19">
        <v>209</v>
      </c>
      <c r="G32" s="20">
        <v>214</v>
      </c>
      <c r="H32" s="19">
        <v>204</v>
      </c>
      <c r="I32" s="19">
        <v>180</v>
      </c>
      <c r="J32" s="20">
        <v>191</v>
      </c>
      <c r="K32" s="19">
        <v>213</v>
      </c>
      <c r="L32" s="19">
        <v>219</v>
      </c>
      <c r="M32" s="19">
        <v>203</v>
      </c>
      <c r="N32" s="19">
        <v>196</v>
      </c>
      <c r="O32" s="19">
        <v>197</v>
      </c>
      <c r="P32" s="19">
        <v>199</v>
      </c>
      <c r="Q32" s="19">
        <v>210</v>
      </c>
      <c r="R32" s="56"/>
    </row>
    <row r="33" spans="1:18" ht="12.75">
      <c r="A33" s="3" t="s">
        <v>19</v>
      </c>
      <c r="B33" s="19">
        <v>107</v>
      </c>
      <c r="C33" s="19">
        <v>114</v>
      </c>
      <c r="D33" s="19">
        <v>114</v>
      </c>
      <c r="E33" s="19">
        <v>137</v>
      </c>
      <c r="F33" s="19">
        <v>128</v>
      </c>
      <c r="G33" s="20">
        <v>129</v>
      </c>
      <c r="H33" s="19">
        <v>120</v>
      </c>
      <c r="I33" s="19">
        <v>106</v>
      </c>
      <c r="J33" s="20">
        <v>115</v>
      </c>
      <c r="K33" s="19">
        <v>136</v>
      </c>
      <c r="L33" s="19">
        <v>149</v>
      </c>
      <c r="M33" s="19">
        <v>137</v>
      </c>
      <c r="N33" s="19">
        <v>143</v>
      </c>
      <c r="O33" s="19">
        <v>129</v>
      </c>
      <c r="P33" s="19">
        <v>125</v>
      </c>
      <c r="Q33" s="19">
        <v>130</v>
      </c>
      <c r="R33" s="56"/>
    </row>
    <row r="34" spans="1:18" ht="12.75">
      <c r="A34" s="3" t="s">
        <v>20</v>
      </c>
      <c r="B34" s="19">
        <v>114</v>
      </c>
      <c r="C34" s="19">
        <v>145</v>
      </c>
      <c r="D34" s="19">
        <v>111</v>
      </c>
      <c r="E34" s="19">
        <v>144</v>
      </c>
      <c r="F34" s="19">
        <v>130</v>
      </c>
      <c r="G34" s="20">
        <v>145</v>
      </c>
      <c r="H34" s="19">
        <v>139</v>
      </c>
      <c r="I34" s="19">
        <v>148</v>
      </c>
      <c r="J34" s="20">
        <v>123</v>
      </c>
      <c r="K34" s="19">
        <v>152</v>
      </c>
      <c r="L34" s="19">
        <v>132</v>
      </c>
      <c r="M34" s="19">
        <v>138</v>
      </c>
      <c r="N34" s="19">
        <v>155</v>
      </c>
      <c r="O34" s="19">
        <v>131</v>
      </c>
      <c r="P34" s="19">
        <v>157</v>
      </c>
      <c r="Q34" s="19">
        <v>138</v>
      </c>
      <c r="R34" s="56"/>
    </row>
    <row r="35" spans="1:18" ht="12.75">
      <c r="A35" s="3" t="s">
        <v>21</v>
      </c>
      <c r="B35" s="19">
        <v>203</v>
      </c>
      <c r="C35" s="19">
        <v>184</v>
      </c>
      <c r="D35" s="19">
        <v>163</v>
      </c>
      <c r="E35" s="19">
        <v>189</v>
      </c>
      <c r="F35" s="19">
        <v>149</v>
      </c>
      <c r="G35" s="20">
        <v>190</v>
      </c>
      <c r="H35" s="19">
        <v>167</v>
      </c>
      <c r="I35" s="19">
        <v>175</v>
      </c>
      <c r="J35" s="20">
        <v>169</v>
      </c>
      <c r="K35" s="19">
        <v>188</v>
      </c>
      <c r="L35" s="19">
        <v>179</v>
      </c>
      <c r="M35" s="19">
        <v>195</v>
      </c>
      <c r="N35" s="19">
        <v>205</v>
      </c>
      <c r="O35" s="19">
        <v>209</v>
      </c>
      <c r="P35" s="19">
        <v>208</v>
      </c>
      <c r="Q35" s="19">
        <v>181</v>
      </c>
      <c r="R35" s="56"/>
    </row>
    <row r="36" spans="1:18" ht="12.75">
      <c r="A36" s="3" t="s">
        <v>22</v>
      </c>
      <c r="B36" s="19">
        <v>163</v>
      </c>
      <c r="C36" s="19">
        <v>139</v>
      </c>
      <c r="D36" s="19">
        <v>133</v>
      </c>
      <c r="E36" s="19">
        <v>191</v>
      </c>
      <c r="F36" s="19">
        <v>191</v>
      </c>
      <c r="G36" s="20">
        <v>195</v>
      </c>
      <c r="H36" s="19">
        <v>187</v>
      </c>
      <c r="I36" s="19">
        <v>194</v>
      </c>
      <c r="J36" s="20">
        <v>180</v>
      </c>
      <c r="K36" s="19">
        <v>190</v>
      </c>
      <c r="L36" s="19">
        <v>186</v>
      </c>
      <c r="M36" s="19">
        <v>176</v>
      </c>
      <c r="N36" s="19">
        <v>196</v>
      </c>
      <c r="O36" s="19">
        <v>212</v>
      </c>
      <c r="P36" s="19">
        <v>216</v>
      </c>
      <c r="Q36" s="19">
        <v>210</v>
      </c>
      <c r="R36" s="56"/>
    </row>
    <row r="37" spans="1:18" ht="12.75">
      <c r="A37" s="3"/>
      <c r="B37" s="19"/>
      <c r="C37" s="19"/>
      <c r="D37" s="19"/>
      <c r="E37" s="19"/>
      <c r="F37" s="19"/>
      <c r="G37" s="20"/>
      <c r="H37" s="19"/>
      <c r="I37" s="19"/>
      <c r="J37" s="20"/>
      <c r="K37" s="19"/>
      <c r="L37" s="19"/>
      <c r="M37" s="19"/>
      <c r="N37" s="19"/>
      <c r="O37" s="19"/>
      <c r="P37" s="19"/>
      <c r="Q37" s="19"/>
      <c r="R37" s="56"/>
    </row>
    <row r="38" spans="1:18" ht="12.75">
      <c r="A38" s="5" t="s">
        <v>23</v>
      </c>
      <c r="B38" s="21">
        <v>2772</v>
      </c>
      <c r="C38" s="21">
        <v>2708</v>
      </c>
      <c r="D38" s="21">
        <v>2650</v>
      </c>
      <c r="E38" s="21">
        <v>3260</v>
      </c>
      <c r="F38" s="21">
        <v>3241</v>
      </c>
      <c r="G38" s="23">
        <v>3372</v>
      </c>
      <c r="H38" s="23">
        <v>3312</v>
      </c>
      <c r="I38" s="23">
        <v>3294</v>
      </c>
      <c r="J38" s="23">
        <v>3244</v>
      </c>
      <c r="K38" s="21">
        <v>3487</v>
      </c>
      <c r="L38" s="21">
        <v>3585</v>
      </c>
      <c r="M38" s="21">
        <v>3519</v>
      </c>
      <c r="N38" s="21">
        <v>3710</v>
      </c>
      <c r="O38" s="21">
        <v>3683</v>
      </c>
      <c r="P38" s="21">
        <v>3758</v>
      </c>
      <c r="Q38" s="21">
        <v>3654</v>
      </c>
      <c r="R38" s="56"/>
    </row>
    <row r="39" spans="2:18" ht="12.75"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0"/>
      <c r="R39" s="56"/>
    </row>
    <row r="40" spans="1:18" ht="12.75">
      <c r="A40" s="15"/>
      <c r="Q40" s="10"/>
      <c r="R40" s="56"/>
    </row>
    <row r="41" ht="12.75">
      <c r="R41" s="56"/>
    </row>
  </sheetData>
  <sheetProtection/>
  <mergeCells count="21">
    <mergeCell ref="P5:P9"/>
    <mergeCell ref="M5:M9"/>
    <mergeCell ref="D5:D9"/>
    <mergeCell ref="O5:O9"/>
    <mergeCell ref="G5:G9"/>
    <mergeCell ref="H5:H9"/>
    <mergeCell ref="I5:I9"/>
    <mergeCell ref="E5:E9"/>
    <mergeCell ref="F5:F9"/>
    <mergeCell ref="N5:N9"/>
    <mergeCell ref="K5:K9"/>
    <mergeCell ref="A1:Q1"/>
    <mergeCell ref="J5:J9"/>
    <mergeCell ref="C5:C9"/>
    <mergeCell ref="L5:L9"/>
    <mergeCell ref="Q5:Q9"/>
    <mergeCell ref="R1:R41"/>
    <mergeCell ref="A2:Q2"/>
    <mergeCell ref="A3:Q3"/>
    <mergeCell ref="A5:A9"/>
    <mergeCell ref="B5:B9"/>
  </mergeCells>
  <printOptions/>
  <pageMargins left="0.7874015748031497" right="0" top="0.984251968503937" bottom="0.984251968503937" header="0.5118110236220472" footer="0.5118110236220472"/>
  <pageSetup horizontalDpi="600" verticalDpi="600" orientation="landscape" paperSize="9" scale="8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R41"/>
  <sheetViews>
    <sheetView zoomScalePageLayoutView="0" workbookViewId="0" topLeftCell="A1">
      <selection activeCell="A4" sqref="A4"/>
    </sheetView>
  </sheetViews>
  <sheetFormatPr defaultColWidth="11.421875" defaultRowHeight="12.75"/>
  <cols>
    <col min="1" max="1" width="22.7109375" style="0" customWidth="1"/>
    <col min="2" max="17" width="7.7109375" style="0" customWidth="1"/>
    <col min="18" max="18" width="5.7109375" style="0" customWidth="1"/>
  </cols>
  <sheetData>
    <row r="1" spans="1:18" ht="12.75">
      <c r="A1" s="57" t="s">
        <v>35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6" t="str">
        <f>"- 13 -"</f>
        <v>- 13 -</v>
      </c>
    </row>
    <row r="2" spans="1:18" ht="12.75">
      <c r="A2" s="57" t="s">
        <v>94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6"/>
    </row>
    <row r="3" spans="1:18" ht="12.75">
      <c r="A3" s="57" t="s">
        <v>39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6"/>
    </row>
    <row r="4" spans="2:18" ht="12.75">
      <c r="B4" s="7"/>
      <c r="P4" s="7"/>
      <c r="Q4" s="7"/>
      <c r="R4" s="56"/>
    </row>
    <row r="5" spans="1:18" ht="12.75">
      <c r="A5" s="59" t="s">
        <v>34</v>
      </c>
      <c r="B5" s="62">
        <v>1980</v>
      </c>
      <c r="C5" s="53">
        <v>1985</v>
      </c>
      <c r="D5" s="53">
        <v>1990</v>
      </c>
      <c r="E5" s="53">
        <v>1995</v>
      </c>
      <c r="F5" s="53">
        <v>2000</v>
      </c>
      <c r="G5" s="53">
        <v>2001</v>
      </c>
      <c r="H5" s="53">
        <v>2002</v>
      </c>
      <c r="I5" s="53">
        <v>2003</v>
      </c>
      <c r="J5" s="53">
        <v>2004</v>
      </c>
      <c r="K5" s="53">
        <v>2005</v>
      </c>
      <c r="L5" s="53">
        <v>2006</v>
      </c>
      <c r="M5" s="53">
        <v>2007</v>
      </c>
      <c r="N5" s="53">
        <v>2008</v>
      </c>
      <c r="O5" s="53">
        <v>2009</v>
      </c>
      <c r="P5" s="53">
        <v>2010</v>
      </c>
      <c r="Q5" s="65">
        <v>2011</v>
      </c>
      <c r="R5" s="56"/>
    </row>
    <row r="6" spans="1:18" ht="12.75">
      <c r="A6" s="60"/>
      <c r="B6" s="63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66"/>
      <c r="R6" s="56"/>
    </row>
    <row r="7" spans="1:18" ht="12.75">
      <c r="A7" s="60"/>
      <c r="B7" s="63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66"/>
      <c r="R7" s="56"/>
    </row>
    <row r="8" spans="1:18" ht="12.75">
      <c r="A8" s="60"/>
      <c r="B8" s="63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66"/>
      <c r="R8" s="56"/>
    </row>
    <row r="9" spans="1:18" ht="12.75">
      <c r="A9" s="61"/>
      <c r="B9" s="64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67"/>
      <c r="R9" s="56"/>
    </row>
    <row r="10" spans="1:18" ht="12.75">
      <c r="A10" s="1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9"/>
      <c r="Q10" s="10"/>
      <c r="R10" s="56"/>
    </row>
    <row r="11" spans="1:18" ht="12.75">
      <c r="A11" s="3" t="s">
        <v>0</v>
      </c>
      <c r="B11" s="19">
        <v>234</v>
      </c>
      <c r="C11" s="19">
        <v>257</v>
      </c>
      <c r="D11" s="19">
        <v>240</v>
      </c>
      <c r="E11" s="19">
        <v>280</v>
      </c>
      <c r="F11" s="19">
        <v>261</v>
      </c>
      <c r="G11" s="20">
        <v>256</v>
      </c>
      <c r="H11" s="19">
        <v>249</v>
      </c>
      <c r="I11" s="19">
        <v>239</v>
      </c>
      <c r="J11" s="20">
        <v>257</v>
      </c>
      <c r="K11" s="19">
        <v>259</v>
      </c>
      <c r="L11" s="19">
        <v>249</v>
      </c>
      <c r="M11" s="19">
        <v>270</v>
      </c>
      <c r="N11" s="19">
        <v>291</v>
      </c>
      <c r="O11" s="19">
        <v>283</v>
      </c>
      <c r="P11" s="19">
        <v>284</v>
      </c>
      <c r="Q11" s="19">
        <v>250</v>
      </c>
      <c r="R11" s="56"/>
    </row>
    <row r="12" spans="1:18" ht="12.75">
      <c r="A12" s="3" t="s">
        <v>1</v>
      </c>
      <c r="B12" s="19">
        <v>134</v>
      </c>
      <c r="C12" s="19">
        <v>137</v>
      </c>
      <c r="D12" s="19">
        <v>128</v>
      </c>
      <c r="E12" s="19">
        <v>119</v>
      </c>
      <c r="F12" s="19">
        <v>152</v>
      </c>
      <c r="G12" s="20">
        <v>132</v>
      </c>
      <c r="H12" s="19">
        <v>142</v>
      </c>
      <c r="I12" s="19">
        <v>146</v>
      </c>
      <c r="J12" s="20">
        <v>149</v>
      </c>
      <c r="K12" s="19">
        <v>125</v>
      </c>
      <c r="L12" s="19">
        <v>136</v>
      </c>
      <c r="M12" s="19">
        <v>155</v>
      </c>
      <c r="N12" s="19">
        <v>162</v>
      </c>
      <c r="O12" s="19">
        <v>132</v>
      </c>
      <c r="P12" s="19">
        <v>154</v>
      </c>
      <c r="Q12" s="19">
        <v>138</v>
      </c>
      <c r="R12" s="56"/>
    </row>
    <row r="13" spans="1:18" ht="12.75">
      <c r="A13" s="3" t="s">
        <v>2</v>
      </c>
      <c r="B13" s="19">
        <v>111</v>
      </c>
      <c r="C13" s="19">
        <v>102</v>
      </c>
      <c r="D13" s="19">
        <v>97</v>
      </c>
      <c r="E13" s="19">
        <v>107</v>
      </c>
      <c r="F13" s="19">
        <v>102</v>
      </c>
      <c r="G13" s="20">
        <v>88</v>
      </c>
      <c r="H13" s="19">
        <v>98</v>
      </c>
      <c r="I13" s="19">
        <v>93</v>
      </c>
      <c r="J13" s="20">
        <v>131</v>
      </c>
      <c r="K13" s="19">
        <v>96</v>
      </c>
      <c r="L13" s="19">
        <v>122</v>
      </c>
      <c r="M13" s="19">
        <v>108</v>
      </c>
      <c r="N13" s="19">
        <v>116</v>
      </c>
      <c r="O13" s="19">
        <v>98</v>
      </c>
      <c r="P13" s="19">
        <v>113</v>
      </c>
      <c r="Q13" s="19">
        <v>127</v>
      </c>
      <c r="R13" s="56"/>
    </row>
    <row r="14" spans="1:18" ht="12.75">
      <c r="A14" s="3" t="s">
        <v>3</v>
      </c>
      <c r="B14" s="19">
        <v>48</v>
      </c>
      <c r="C14" s="19">
        <v>49</v>
      </c>
      <c r="D14" s="19">
        <v>42</v>
      </c>
      <c r="E14" s="19">
        <v>59</v>
      </c>
      <c r="F14" s="19">
        <v>66</v>
      </c>
      <c r="G14" s="20">
        <v>60</v>
      </c>
      <c r="H14" s="19">
        <v>58</v>
      </c>
      <c r="I14" s="19">
        <v>53</v>
      </c>
      <c r="J14" s="20">
        <v>54</v>
      </c>
      <c r="K14" s="19">
        <v>51</v>
      </c>
      <c r="L14" s="19">
        <v>52</v>
      </c>
      <c r="M14" s="19">
        <v>51</v>
      </c>
      <c r="N14" s="19">
        <v>54</v>
      </c>
      <c r="O14" s="19">
        <v>52</v>
      </c>
      <c r="P14" s="19">
        <v>65</v>
      </c>
      <c r="Q14" s="19">
        <v>48</v>
      </c>
      <c r="R14" s="56"/>
    </row>
    <row r="15" spans="1:18" ht="12.75">
      <c r="A15" s="3" t="s">
        <v>4</v>
      </c>
      <c r="B15" s="19">
        <v>66</v>
      </c>
      <c r="C15" s="19">
        <v>75</v>
      </c>
      <c r="D15" s="19">
        <v>88</v>
      </c>
      <c r="E15" s="19">
        <v>90</v>
      </c>
      <c r="F15" s="19">
        <v>104</v>
      </c>
      <c r="G15" s="20">
        <v>70</v>
      </c>
      <c r="H15" s="19">
        <v>83</v>
      </c>
      <c r="I15" s="19">
        <v>82</v>
      </c>
      <c r="J15" s="20">
        <v>80</v>
      </c>
      <c r="K15" s="19">
        <v>76</v>
      </c>
      <c r="L15" s="19">
        <v>76</v>
      </c>
      <c r="M15" s="19">
        <v>91</v>
      </c>
      <c r="N15" s="19">
        <v>83</v>
      </c>
      <c r="O15" s="19">
        <v>65</v>
      </c>
      <c r="P15" s="19">
        <v>72</v>
      </c>
      <c r="Q15" s="19">
        <v>75</v>
      </c>
      <c r="R15" s="56"/>
    </row>
    <row r="16" spans="1:18" ht="12.75">
      <c r="A16" s="3" t="s">
        <v>5</v>
      </c>
      <c r="B16" s="19">
        <v>62</v>
      </c>
      <c r="C16" s="19">
        <v>54</v>
      </c>
      <c r="D16" s="19">
        <v>46</v>
      </c>
      <c r="E16" s="19">
        <v>79</v>
      </c>
      <c r="F16" s="19">
        <v>51</v>
      </c>
      <c r="G16" s="20">
        <v>58</v>
      </c>
      <c r="H16" s="19">
        <v>75</v>
      </c>
      <c r="I16" s="19">
        <v>61</v>
      </c>
      <c r="J16" s="20">
        <v>60</v>
      </c>
      <c r="K16" s="19">
        <v>60</v>
      </c>
      <c r="L16" s="19">
        <v>61</v>
      </c>
      <c r="M16" s="19">
        <v>67</v>
      </c>
      <c r="N16" s="19">
        <v>61</v>
      </c>
      <c r="O16" s="19">
        <v>68</v>
      </c>
      <c r="P16" s="19">
        <v>62</v>
      </c>
      <c r="Q16" s="19">
        <v>63</v>
      </c>
      <c r="R16" s="56"/>
    </row>
    <row r="17" spans="1:18" ht="12.75">
      <c r="A17" s="3"/>
      <c r="B17" s="19"/>
      <c r="C17" s="19"/>
      <c r="D17" s="19"/>
      <c r="E17" s="19"/>
      <c r="F17" s="19"/>
      <c r="G17" s="20"/>
      <c r="H17" s="19"/>
      <c r="I17" s="19"/>
      <c r="J17" s="20"/>
      <c r="K17" s="19"/>
      <c r="L17" s="19"/>
      <c r="M17" s="19"/>
      <c r="N17" s="19"/>
      <c r="O17" s="19"/>
      <c r="P17" s="19"/>
      <c r="Q17" s="19"/>
      <c r="R17" s="56"/>
    </row>
    <row r="18" spans="1:18" ht="12.75">
      <c r="A18" s="3" t="s">
        <v>6</v>
      </c>
      <c r="B18" s="19">
        <v>98</v>
      </c>
      <c r="C18" s="19">
        <v>106</v>
      </c>
      <c r="D18" s="19">
        <v>99</v>
      </c>
      <c r="E18" s="19">
        <v>113</v>
      </c>
      <c r="F18" s="19">
        <v>96</v>
      </c>
      <c r="G18" s="20">
        <v>107</v>
      </c>
      <c r="H18" s="19">
        <v>93</v>
      </c>
      <c r="I18" s="19">
        <v>102</v>
      </c>
      <c r="J18" s="20">
        <v>94</v>
      </c>
      <c r="K18" s="19">
        <v>117</v>
      </c>
      <c r="L18" s="19">
        <v>109</v>
      </c>
      <c r="M18" s="19">
        <v>106</v>
      </c>
      <c r="N18" s="19">
        <v>136</v>
      </c>
      <c r="O18" s="19">
        <v>115</v>
      </c>
      <c r="P18" s="19">
        <v>112</v>
      </c>
      <c r="Q18" s="19">
        <v>116</v>
      </c>
      <c r="R18" s="56"/>
    </row>
    <row r="19" spans="1:18" ht="12.75">
      <c r="A19" s="3" t="s">
        <v>7</v>
      </c>
      <c r="B19" s="19">
        <v>99</v>
      </c>
      <c r="C19" s="19">
        <v>124</v>
      </c>
      <c r="D19" s="19">
        <v>116</v>
      </c>
      <c r="E19" s="19">
        <v>136</v>
      </c>
      <c r="F19" s="19">
        <v>113</v>
      </c>
      <c r="G19" s="20">
        <v>111</v>
      </c>
      <c r="H19" s="19">
        <v>116</v>
      </c>
      <c r="I19" s="19">
        <v>114</v>
      </c>
      <c r="J19" s="20">
        <v>118</v>
      </c>
      <c r="K19" s="19">
        <v>130</v>
      </c>
      <c r="L19" s="19">
        <v>175</v>
      </c>
      <c r="M19" s="19">
        <v>127</v>
      </c>
      <c r="N19" s="19">
        <v>135</v>
      </c>
      <c r="O19" s="19">
        <v>166</v>
      </c>
      <c r="P19" s="19">
        <v>128</v>
      </c>
      <c r="Q19" s="19">
        <v>128</v>
      </c>
      <c r="R19" s="56"/>
    </row>
    <row r="20" spans="1:18" ht="12.75">
      <c r="A20" s="3" t="s">
        <v>8</v>
      </c>
      <c r="B20" s="19">
        <v>117</v>
      </c>
      <c r="C20" s="19">
        <v>137</v>
      </c>
      <c r="D20" s="19">
        <v>132</v>
      </c>
      <c r="E20" s="19">
        <v>180</v>
      </c>
      <c r="F20" s="19">
        <v>145</v>
      </c>
      <c r="G20" s="20">
        <v>142</v>
      </c>
      <c r="H20" s="19">
        <v>146</v>
      </c>
      <c r="I20" s="19">
        <v>139</v>
      </c>
      <c r="J20" s="20">
        <v>140</v>
      </c>
      <c r="K20" s="19">
        <v>144</v>
      </c>
      <c r="L20" s="19">
        <v>147</v>
      </c>
      <c r="M20" s="19">
        <v>156</v>
      </c>
      <c r="N20" s="19">
        <v>161</v>
      </c>
      <c r="O20" s="19">
        <v>153</v>
      </c>
      <c r="P20" s="19">
        <v>186</v>
      </c>
      <c r="Q20" s="19">
        <v>136</v>
      </c>
      <c r="R20" s="56"/>
    </row>
    <row r="21" spans="1:18" ht="12.75">
      <c r="A21" s="3" t="s">
        <v>9</v>
      </c>
      <c r="B21" s="19">
        <v>103</v>
      </c>
      <c r="C21" s="19">
        <v>131</v>
      </c>
      <c r="D21" s="19">
        <v>138</v>
      </c>
      <c r="E21" s="19">
        <v>177</v>
      </c>
      <c r="F21" s="19">
        <v>139</v>
      </c>
      <c r="G21" s="20">
        <v>133</v>
      </c>
      <c r="H21" s="19">
        <v>125</v>
      </c>
      <c r="I21" s="19">
        <v>151</v>
      </c>
      <c r="J21" s="20">
        <v>139</v>
      </c>
      <c r="K21" s="19">
        <v>142</v>
      </c>
      <c r="L21" s="19">
        <v>135</v>
      </c>
      <c r="M21" s="19">
        <v>127</v>
      </c>
      <c r="N21" s="19">
        <v>159</v>
      </c>
      <c r="O21" s="19">
        <v>139</v>
      </c>
      <c r="P21" s="19">
        <v>138</v>
      </c>
      <c r="Q21" s="19">
        <v>149</v>
      </c>
      <c r="R21" s="56"/>
    </row>
    <row r="22" spans="1:18" ht="12.75">
      <c r="A22" s="3" t="s">
        <v>10</v>
      </c>
      <c r="B22" s="19">
        <v>76</v>
      </c>
      <c r="C22" s="19">
        <v>120</v>
      </c>
      <c r="D22" s="19">
        <v>98</v>
      </c>
      <c r="E22" s="19">
        <v>141</v>
      </c>
      <c r="F22" s="19">
        <v>115</v>
      </c>
      <c r="G22" s="20">
        <v>110</v>
      </c>
      <c r="H22" s="19">
        <v>107</v>
      </c>
      <c r="I22" s="19">
        <v>90</v>
      </c>
      <c r="J22" s="20">
        <v>106</v>
      </c>
      <c r="K22" s="19">
        <v>108</v>
      </c>
      <c r="L22" s="19">
        <v>117</v>
      </c>
      <c r="M22" s="19">
        <v>124</v>
      </c>
      <c r="N22" s="19">
        <v>99</v>
      </c>
      <c r="O22" s="19">
        <v>112</v>
      </c>
      <c r="P22" s="19">
        <v>111</v>
      </c>
      <c r="Q22" s="19">
        <v>131</v>
      </c>
      <c r="R22" s="56"/>
    </row>
    <row r="23" spans="1:18" ht="12.75">
      <c r="A23" s="3" t="s">
        <v>11</v>
      </c>
      <c r="B23" s="19">
        <v>173</v>
      </c>
      <c r="C23" s="19">
        <v>189</v>
      </c>
      <c r="D23" s="19">
        <v>152</v>
      </c>
      <c r="E23" s="19">
        <v>154</v>
      </c>
      <c r="F23" s="19">
        <v>210</v>
      </c>
      <c r="G23" s="20">
        <v>162</v>
      </c>
      <c r="H23" s="19">
        <v>185</v>
      </c>
      <c r="I23" s="19">
        <v>173</v>
      </c>
      <c r="J23" s="20">
        <v>194</v>
      </c>
      <c r="K23" s="19">
        <v>170</v>
      </c>
      <c r="L23" s="19">
        <v>156</v>
      </c>
      <c r="M23" s="19">
        <v>167</v>
      </c>
      <c r="N23" s="19">
        <v>187</v>
      </c>
      <c r="O23" s="19">
        <v>218</v>
      </c>
      <c r="P23" s="19">
        <v>158</v>
      </c>
      <c r="Q23" s="19">
        <v>179</v>
      </c>
      <c r="R23" s="56"/>
    </row>
    <row r="24" spans="1:18" ht="12.75">
      <c r="A24" s="3"/>
      <c r="B24" s="19"/>
      <c r="C24" s="19"/>
      <c r="D24" s="19"/>
      <c r="E24" s="19"/>
      <c r="F24" s="19"/>
      <c r="G24" s="20"/>
      <c r="H24" s="19"/>
      <c r="I24" s="19"/>
      <c r="J24" s="20"/>
      <c r="K24" s="19"/>
      <c r="L24" s="19"/>
      <c r="M24" s="19"/>
      <c r="N24" s="19"/>
      <c r="O24" s="19"/>
      <c r="P24" s="19"/>
      <c r="Q24" s="19"/>
      <c r="R24" s="56"/>
    </row>
    <row r="25" spans="1:18" ht="12.75">
      <c r="A25" s="3" t="s">
        <v>12</v>
      </c>
      <c r="B25" s="19">
        <v>180</v>
      </c>
      <c r="C25" s="19">
        <v>151</v>
      </c>
      <c r="D25" s="19">
        <v>147</v>
      </c>
      <c r="E25" s="19">
        <v>186</v>
      </c>
      <c r="F25" s="19">
        <v>183</v>
      </c>
      <c r="G25" s="20">
        <v>191</v>
      </c>
      <c r="H25" s="19">
        <v>183</v>
      </c>
      <c r="I25" s="19">
        <v>179</v>
      </c>
      <c r="J25" s="20">
        <v>186</v>
      </c>
      <c r="K25" s="19">
        <v>208</v>
      </c>
      <c r="L25" s="19">
        <v>180</v>
      </c>
      <c r="M25" s="19">
        <v>183</v>
      </c>
      <c r="N25" s="19">
        <v>181</v>
      </c>
      <c r="O25" s="19">
        <v>199</v>
      </c>
      <c r="P25" s="19">
        <v>193</v>
      </c>
      <c r="Q25" s="19">
        <v>200</v>
      </c>
      <c r="R25" s="56"/>
    </row>
    <row r="26" spans="1:18" ht="12.75">
      <c r="A26" s="3" t="s">
        <v>13</v>
      </c>
      <c r="B26" s="19">
        <v>67</v>
      </c>
      <c r="C26" s="19">
        <v>77</v>
      </c>
      <c r="D26" s="19">
        <v>68</v>
      </c>
      <c r="E26" s="19">
        <v>105</v>
      </c>
      <c r="F26" s="19">
        <v>93</v>
      </c>
      <c r="G26" s="20">
        <v>110</v>
      </c>
      <c r="H26" s="19">
        <v>120</v>
      </c>
      <c r="I26" s="19">
        <v>93</v>
      </c>
      <c r="J26" s="20">
        <v>84</v>
      </c>
      <c r="K26" s="19">
        <v>91</v>
      </c>
      <c r="L26" s="19">
        <v>102</v>
      </c>
      <c r="M26" s="19">
        <v>95</v>
      </c>
      <c r="N26" s="19">
        <v>86</v>
      </c>
      <c r="O26" s="19">
        <v>91</v>
      </c>
      <c r="P26" s="19">
        <v>88</v>
      </c>
      <c r="Q26" s="19">
        <v>97</v>
      </c>
      <c r="R26" s="56"/>
    </row>
    <row r="27" spans="1:18" ht="12.75">
      <c r="A27" s="3" t="s">
        <v>14</v>
      </c>
      <c r="B27" s="19">
        <v>69</v>
      </c>
      <c r="C27" s="19">
        <v>66</v>
      </c>
      <c r="D27" s="19">
        <v>54</v>
      </c>
      <c r="E27" s="19">
        <v>99</v>
      </c>
      <c r="F27" s="19">
        <v>81</v>
      </c>
      <c r="G27" s="20">
        <v>97</v>
      </c>
      <c r="H27" s="19">
        <v>90</v>
      </c>
      <c r="I27" s="19">
        <v>76</v>
      </c>
      <c r="J27" s="20">
        <v>85</v>
      </c>
      <c r="K27" s="19">
        <v>86</v>
      </c>
      <c r="L27" s="19">
        <v>80</v>
      </c>
      <c r="M27" s="19">
        <v>76</v>
      </c>
      <c r="N27" s="19">
        <v>73</v>
      </c>
      <c r="O27" s="19">
        <v>67</v>
      </c>
      <c r="P27" s="19">
        <v>84</v>
      </c>
      <c r="Q27" s="19">
        <v>91</v>
      </c>
      <c r="R27" s="56"/>
    </row>
    <row r="28" spans="1:18" ht="12.75">
      <c r="A28" s="3" t="s">
        <v>15</v>
      </c>
      <c r="B28" s="19">
        <v>170</v>
      </c>
      <c r="C28" s="19">
        <v>108</v>
      </c>
      <c r="D28" s="19">
        <v>141</v>
      </c>
      <c r="E28" s="19">
        <v>161</v>
      </c>
      <c r="F28" s="19">
        <v>142</v>
      </c>
      <c r="G28" s="20">
        <v>139</v>
      </c>
      <c r="H28" s="19">
        <v>154</v>
      </c>
      <c r="I28" s="19">
        <v>122</v>
      </c>
      <c r="J28" s="20">
        <v>154</v>
      </c>
      <c r="K28" s="19">
        <v>175</v>
      </c>
      <c r="L28" s="19">
        <v>130</v>
      </c>
      <c r="M28" s="19">
        <v>167</v>
      </c>
      <c r="N28" s="19">
        <v>130</v>
      </c>
      <c r="O28" s="19">
        <v>143</v>
      </c>
      <c r="P28" s="19">
        <v>129</v>
      </c>
      <c r="Q28" s="19">
        <v>166</v>
      </c>
      <c r="R28" s="56"/>
    </row>
    <row r="29" spans="1:18" ht="12.75">
      <c r="A29" s="3" t="s">
        <v>16</v>
      </c>
      <c r="B29" s="19">
        <v>92</v>
      </c>
      <c r="C29" s="19">
        <v>118</v>
      </c>
      <c r="D29" s="19">
        <v>92</v>
      </c>
      <c r="E29" s="19">
        <v>108</v>
      </c>
      <c r="F29" s="19">
        <v>97</v>
      </c>
      <c r="G29" s="20">
        <v>106</v>
      </c>
      <c r="H29" s="19">
        <v>99</v>
      </c>
      <c r="I29" s="19">
        <v>113</v>
      </c>
      <c r="J29" s="20">
        <v>109</v>
      </c>
      <c r="K29" s="19">
        <v>97</v>
      </c>
      <c r="L29" s="19">
        <v>106</v>
      </c>
      <c r="M29" s="19">
        <v>104</v>
      </c>
      <c r="N29" s="19">
        <v>99</v>
      </c>
      <c r="O29" s="19">
        <v>114</v>
      </c>
      <c r="P29" s="19">
        <v>85</v>
      </c>
      <c r="Q29" s="19">
        <v>116</v>
      </c>
      <c r="R29" s="56"/>
    </row>
    <row r="30" spans="1:18" ht="12.75">
      <c r="A30" s="3" t="s">
        <v>17</v>
      </c>
      <c r="B30" s="19">
        <v>101</v>
      </c>
      <c r="C30" s="19">
        <v>90</v>
      </c>
      <c r="D30" s="19">
        <v>107</v>
      </c>
      <c r="E30" s="19">
        <v>83</v>
      </c>
      <c r="F30" s="19">
        <v>93</v>
      </c>
      <c r="G30" s="20">
        <v>96</v>
      </c>
      <c r="H30" s="19">
        <v>78</v>
      </c>
      <c r="I30" s="19">
        <v>86</v>
      </c>
      <c r="J30" s="20">
        <v>74</v>
      </c>
      <c r="K30" s="19">
        <v>86</v>
      </c>
      <c r="L30" s="19">
        <v>76</v>
      </c>
      <c r="M30" s="19">
        <v>65</v>
      </c>
      <c r="N30" s="19">
        <v>83</v>
      </c>
      <c r="O30" s="19">
        <v>76</v>
      </c>
      <c r="P30" s="19">
        <v>84</v>
      </c>
      <c r="Q30" s="19">
        <v>105</v>
      </c>
      <c r="R30" s="56"/>
    </row>
    <row r="31" spans="1:18" ht="12.75">
      <c r="A31" s="3"/>
      <c r="B31" s="19"/>
      <c r="C31" s="19"/>
      <c r="D31" s="19"/>
      <c r="E31" s="19"/>
      <c r="F31" s="19"/>
      <c r="G31" s="20"/>
      <c r="H31" s="19"/>
      <c r="I31" s="19"/>
      <c r="J31" s="20"/>
      <c r="K31" s="19"/>
      <c r="L31" s="19"/>
      <c r="M31" s="19"/>
      <c r="N31" s="19"/>
      <c r="O31" s="19"/>
      <c r="P31" s="19"/>
      <c r="Q31" s="19"/>
      <c r="R31" s="56"/>
    </row>
    <row r="32" spans="1:18" ht="12.75">
      <c r="A32" s="3" t="s">
        <v>18</v>
      </c>
      <c r="B32" s="19">
        <v>170</v>
      </c>
      <c r="C32" s="19">
        <v>207</v>
      </c>
      <c r="D32" s="19">
        <v>197</v>
      </c>
      <c r="E32" s="19">
        <v>179</v>
      </c>
      <c r="F32" s="19">
        <v>156</v>
      </c>
      <c r="G32" s="20">
        <v>157</v>
      </c>
      <c r="H32" s="19">
        <v>157</v>
      </c>
      <c r="I32" s="19">
        <v>160</v>
      </c>
      <c r="J32" s="20">
        <v>179</v>
      </c>
      <c r="K32" s="19">
        <v>171</v>
      </c>
      <c r="L32" s="19">
        <v>194</v>
      </c>
      <c r="M32" s="19">
        <v>188</v>
      </c>
      <c r="N32" s="19">
        <v>172</v>
      </c>
      <c r="O32" s="19">
        <v>161</v>
      </c>
      <c r="P32" s="19">
        <v>173</v>
      </c>
      <c r="Q32" s="19">
        <v>181</v>
      </c>
      <c r="R32" s="56"/>
    </row>
    <row r="33" spans="1:18" ht="12.75">
      <c r="A33" s="3" t="s">
        <v>19</v>
      </c>
      <c r="B33" s="19">
        <v>115</v>
      </c>
      <c r="C33" s="19">
        <v>94</v>
      </c>
      <c r="D33" s="19">
        <v>107</v>
      </c>
      <c r="E33" s="19">
        <v>117</v>
      </c>
      <c r="F33" s="19">
        <v>123</v>
      </c>
      <c r="G33" s="20">
        <v>116</v>
      </c>
      <c r="H33" s="19">
        <v>96</v>
      </c>
      <c r="I33" s="19">
        <v>85</v>
      </c>
      <c r="J33" s="20">
        <v>103</v>
      </c>
      <c r="K33" s="19">
        <v>94</v>
      </c>
      <c r="L33" s="19">
        <v>92</v>
      </c>
      <c r="M33" s="19">
        <v>88</v>
      </c>
      <c r="N33" s="19">
        <v>102</v>
      </c>
      <c r="O33" s="19">
        <v>91</v>
      </c>
      <c r="P33" s="19">
        <v>106</v>
      </c>
      <c r="Q33" s="19">
        <v>99</v>
      </c>
      <c r="R33" s="56"/>
    </row>
    <row r="34" spans="1:18" ht="12.75">
      <c r="A34" s="3" t="s">
        <v>20</v>
      </c>
      <c r="B34" s="19">
        <v>127</v>
      </c>
      <c r="C34" s="19">
        <v>105</v>
      </c>
      <c r="D34" s="19">
        <v>110</v>
      </c>
      <c r="E34" s="19">
        <v>130</v>
      </c>
      <c r="F34" s="19">
        <v>102</v>
      </c>
      <c r="G34" s="20">
        <v>104</v>
      </c>
      <c r="H34" s="19">
        <v>132</v>
      </c>
      <c r="I34" s="19">
        <v>105</v>
      </c>
      <c r="J34" s="20">
        <v>109</v>
      </c>
      <c r="K34" s="19">
        <v>115</v>
      </c>
      <c r="L34" s="19">
        <v>120</v>
      </c>
      <c r="M34" s="19">
        <v>150</v>
      </c>
      <c r="N34" s="19">
        <v>126</v>
      </c>
      <c r="O34" s="19">
        <v>124</v>
      </c>
      <c r="P34" s="19">
        <v>115</v>
      </c>
      <c r="Q34" s="19">
        <v>120</v>
      </c>
      <c r="R34" s="56"/>
    </row>
    <row r="35" spans="1:18" ht="12.75">
      <c r="A35" s="3" t="s">
        <v>21</v>
      </c>
      <c r="B35" s="19">
        <v>182</v>
      </c>
      <c r="C35" s="19">
        <v>179</v>
      </c>
      <c r="D35" s="19">
        <v>153</v>
      </c>
      <c r="E35" s="19">
        <v>171</v>
      </c>
      <c r="F35" s="19">
        <v>189</v>
      </c>
      <c r="G35" s="20">
        <v>147</v>
      </c>
      <c r="H35" s="19">
        <v>158</v>
      </c>
      <c r="I35" s="19">
        <v>148</v>
      </c>
      <c r="J35" s="20">
        <v>142</v>
      </c>
      <c r="K35" s="19">
        <v>135</v>
      </c>
      <c r="L35" s="19">
        <v>157</v>
      </c>
      <c r="M35" s="19">
        <v>174</v>
      </c>
      <c r="N35" s="19">
        <v>153</v>
      </c>
      <c r="O35" s="19">
        <v>150</v>
      </c>
      <c r="P35" s="19">
        <v>150</v>
      </c>
      <c r="Q35" s="19">
        <v>145</v>
      </c>
      <c r="R35" s="56"/>
    </row>
    <row r="36" spans="1:18" ht="12.75">
      <c r="A36" s="3" t="s">
        <v>22</v>
      </c>
      <c r="B36" s="19">
        <v>155</v>
      </c>
      <c r="C36" s="19">
        <v>165</v>
      </c>
      <c r="D36" s="19">
        <v>136</v>
      </c>
      <c r="E36" s="19">
        <v>145</v>
      </c>
      <c r="F36" s="19">
        <v>159</v>
      </c>
      <c r="G36" s="20">
        <v>162</v>
      </c>
      <c r="H36" s="19">
        <v>144</v>
      </c>
      <c r="I36" s="19">
        <v>150</v>
      </c>
      <c r="J36" s="20">
        <v>153</v>
      </c>
      <c r="K36" s="19">
        <v>160</v>
      </c>
      <c r="L36" s="19">
        <v>152</v>
      </c>
      <c r="M36" s="19">
        <v>169</v>
      </c>
      <c r="N36" s="19">
        <v>144</v>
      </c>
      <c r="O36" s="19">
        <v>149</v>
      </c>
      <c r="P36" s="19">
        <v>172</v>
      </c>
      <c r="Q36" s="19">
        <v>168</v>
      </c>
      <c r="R36" s="56"/>
    </row>
    <row r="37" spans="1:18" ht="12.75">
      <c r="A37" s="3"/>
      <c r="B37" s="19"/>
      <c r="C37" s="19"/>
      <c r="D37" s="19"/>
      <c r="E37" s="19"/>
      <c r="F37" s="19"/>
      <c r="G37" s="20"/>
      <c r="H37" s="19"/>
      <c r="I37" s="19"/>
      <c r="J37" s="20"/>
      <c r="K37" s="19"/>
      <c r="L37" s="19"/>
      <c r="M37" s="19"/>
      <c r="N37" s="19"/>
      <c r="O37" s="19"/>
      <c r="P37" s="19"/>
      <c r="Q37" s="19"/>
      <c r="R37" s="56"/>
    </row>
    <row r="38" spans="1:18" ht="12.75">
      <c r="A38" s="5" t="s">
        <v>23</v>
      </c>
      <c r="B38" s="21">
        <v>2749</v>
      </c>
      <c r="C38" s="21">
        <v>2841</v>
      </c>
      <c r="D38" s="21">
        <v>2688</v>
      </c>
      <c r="E38" s="21">
        <v>3119</v>
      </c>
      <c r="F38" s="21">
        <v>2972</v>
      </c>
      <c r="G38" s="23">
        <v>2854</v>
      </c>
      <c r="H38" s="23">
        <v>2888</v>
      </c>
      <c r="I38" s="23">
        <v>2760</v>
      </c>
      <c r="J38" s="23">
        <v>2900</v>
      </c>
      <c r="K38" s="21">
        <v>2896</v>
      </c>
      <c r="L38" s="21">
        <v>2924</v>
      </c>
      <c r="M38" s="21">
        <v>3008</v>
      </c>
      <c r="N38" s="21">
        <v>2993</v>
      </c>
      <c r="O38" s="21">
        <v>2966</v>
      </c>
      <c r="P38" s="21">
        <v>2962</v>
      </c>
      <c r="Q38" s="21">
        <v>3028</v>
      </c>
      <c r="R38" s="56"/>
    </row>
    <row r="39" spans="2:18" ht="12.75"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0"/>
      <c r="R39" s="56"/>
    </row>
    <row r="40" spans="1:18" ht="12.75">
      <c r="A40" s="15"/>
      <c r="Q40" s="10"/>
      <c r="R40" s="56"/>
    </row>
    <row r="41" ht="12.75">
      <c r="R41" s="56"/>
    </row>
  </sheetData>
  <sheetProtection/>
  <mergeCells count="21">
    <mergeCell ref="P5:P9"/>
    <mergeCell ref="M5:M9"/>
    <mergeCell ref="D5:D9"/>
    <mergeCell ref="O5:O9"/>
    <mergeCell ref="G5:G9"/>
    <mergeCell ref="H5:H9"/>
    <mergeCell ref="I5:I9"/>
    <mergeCell ref="E5:E9"/>
    <mergeCell ref="F5:F9"/>
    <mergeCell ref="N5:N9"/>
    <mergeCell ref="K5:K9"/>
    <mergeCell ref="A1:Q1"/>
    <mergeCell ref="J5:J9"/>
    <mergeCell ref="C5:C9"/>
    <mergeCell ref="L5:L9"/>
    <mergeCell ref="Q5:Q9"/>
    <mergeCell ref="R1:R41"/>
    <mergeCell ref="A2:Q2"/>
    <mergeCell ref="A3:Q3"/>
    <mergeCell ref="A5:A9"/>
    <mergeCell ref="B5:B9"/>
  </mergeCells>
  <printOptions/>
  <pageMargins left="0.7874015748031497" right="0" top="0.984251968503937" bottom="0.984251968503937" header="0.5118110236220472" footer="0.5118110236220472"/>
  <pageSetup horizontalDpi="600" verticalDpi="600" orientation="landscape" paperSize="9" scale="8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R41"/>
  <sheetViews>
    <sheetView zoomScalePageLayoutView="0" workbookViewId="0" topLeftCell="A1">
      <selection activeCell="A4" sqref="A4"/>
    </sheetView>
  </sheetViews>
  <sheetFormatPr defaultColWidth="11.421875" defaultRowHeight="12.75"/>
  <cols>
    <col min="1" max="1" width="22.7109375" style="0" customWidth="1"/>
    <col min="2" max="17" width="7.7109375" style="0" customWidth="1"/>
    <col min="18" max="18" width="5.7109375" style="0" customWidth="1"/>
  </cols>
  <sheetData>
    <row r="1" spans="1:18" ht="12.75">
      <c r="A1" s="57" t="s">
        <v>35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6" t="str">
        <f>"- 14 -"</f>
        <v>- 14 -</v>
      </c>
    </row>
    <row r="2" spans="1:18" ht="12.75">
      <c r="A2" s="57" t="s">
        <v>36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6"/>
    </row>
    <row r="3" spans="1:18" ht="12.75">
      <c r="A3" s="57" t="s">
        <v>40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6"/>
    </row>
    <row r="4" spans="2:18" ht="12.75">
      <c r="B4" s="7"/>
      <c r="P4" s="7"/>
      <c r="Q4" s="7"/>
      <c r="R4" s="56"/>
    </row>
    <row r="5" spans="1:18" ht="12.75">
      <c r="A5" s="59" t="s">
        <v>34</v>
      </c>
      <c r="B5" s="62">
        <v>1980</v>
      </c>
      <c r="C5" s="53">
        <v>1985</v>
      </c>
      <c r="D5" s="53">
        <v>1990</v>
      </c>
      <c r="E5" s="53">
        <v>1995</v>
      </c>
      <c r="F5" s="53">
        <v>2000</v>
      </c>
      <c r="G5" s="53">
        <v>2001</v>
      </c>
      <c r="H5" s="53">
        <v>2002</v>
      </c>
      <c r="I5" s="53">
        <v>2003</v>
      </c>
      <c r="J5" s="53">
        <v>2004</v>
      </c>
      <c r="K5" s="53">
        <v>2005</v>
      </c>
      <c r="L5" s="53">
        <v>2006</v>
      </c>
      <c r="M5" s="53">
        <v>2007</v>
      </c>
      <c r="N5" s="53">
        <v>2008</v>
      </c>
      <c r="O5" s="53">
        <v>2009</v>
      </c>
      <c r="P5" s="53">
        <v>2010</v>
      </c>
      <c r="Q5" s="65">
        <v>2011</v>
      </c>
      <c r="R5" s="56"/>
    </row>
    <row r="6" spans="1:18" ht="12.75">
      <c r="A6" s="60"/>
      <c r="B6" s="63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66"/>
      <c r="R6" s="56"/>
    </row>
    <row r="7" spans="1:18" ht="12.75">
      <c r="A7" s="60"/>
      <c r="B7" s="63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66"/>
      <c r="R7" s="56"/>
    </row>
    <row r="8" spans="1:18" ht="12.75">
      <c r="A8" s="60"/>
      <c r="B8" s="63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66"/>
      <c r="R8" s="56"/>
    </row>
    <row r="9" spans="1:18" ht="12.75">
      <c r="A9" s="61"/>
      <c r="B9" s="64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67"/>
      <c r="R9" s="56"/>
    </row>
    <row r="10" spans="1:18" ht="12.75">
      <c r="A10" s="1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9"/>
      <c r="Q10" s="10"/>
      <c r="R10" s="56"/>
    </row>
    <row r="11" spans="1:18" ht="12.75">
      <c r="A11" s="3" t="s">
        <v>0</v>
      </c>
      <c r="B11" s="18">
        <v>190.5</v>
      </c>
      <c r="C11" s="18">
        <v>194.8</v>
      </c>
      <c r="D11" s="18">
        <v>188.5</v>
      </c>
      <c r="E11" s="18">
        <v>245.1</v>
      </c>
      <c r="F11" s="18">
        <v>260.4</v>
      </c>
      <c r="G11" s="18">
        <v>248.1</v>
      </c>
      <c r="H11" s="18">
        <v>259.6</v>
      </c>
      <c r="I11" s="18">
        <v>250.3</v>
      </c>
      <c r="J11" s="18">
        <v>263.4</v>
      </c>
      <c r="K11" s="18">
        <v>265.5</v>
      </c>
      <c r="L11" s="18">
        <v>278.7</v>
      </c>
      <c r="M11" s="18">
        <v>276.4</v>
      </c>
      <c r="N11" s="18">
        <v>278.5</v>
      </c>
      <c r="O11" s="18">
        <v>306.5</v>
      </c>
      <c r="P11" s="18">
        <v>286.9</v>
      </c>
      <c r="Q11" s="18">
        <v>275.9</v>
      </c>
      <c r="R11" s="56"/>
    </row>
    <row r="12" spans="1:18" ht="12.75">
      <c r="A12" s="3" t="s">
        <v>1</v>
      </c>
      <c r="B12" s="18">
        <v>228.7</v>
      </c>
      <c r="C12" s="18">
        <v>196.5</v>
      </c>
      <c r="D12" s="18">
        <v>198.1</v>
      </c>
      <c r="E12" s="18">
        <v>225.7</v>
      </c>
      <c r="F12" s="18">
        <v>266</v>
      </c>
      <c r="G12" s="18">
        <v>269</v>
      </c>
      <c r="H12" s="18">
        <v>288.2</v>
      </c>
      <c r="I12" s="18">
        <v>281.4</v>
      </c>
      <c r="J12" s="18">
        <v>304.3</v>
      </c>
      <c r="K12" s="18">
        <v>257</v>
      </c>
      <c r="L12" s="18">
        <v>304.5</v>
      </c>
      <c r="M12" s="18">
        <v>314.1</v>
      </c>
      <c r="N12" s="18">
        <v>349.9</v>
      </c>
      <c r="O12" s="18">
        <v>288.1</v>
      </c>
      <c r="P12" s="18">
        <v>332.3</v>
      </c>
      <c r="Q12" s="18">
        <v>325.2</v>
      </c>
      <c r="R12" s="56"/>
    </row>
    <row r="13" spans="1:18" ht="12.75">
      <c r="A13" s="3" t="s">
        <v>2</v>
      </c>
      <c r="B13" s="18">
        <v>185.9</v>
      </c>
      <c r="C13" s="18">
        <v>182</v>
      </c>
      <c r="D13" s="18">
        <v>183.4</v>
      </c>
      <c r="E13" s="18">
        <v>214.3</v>
      </c>
      <c r="F13" s="18">
        <v>207.5</v>
      </c>
      <c r="G13" s="18">
        <v>181.7</v>
      </c>
      <c r="H13" s="18">
        <v>197</v>
      </c>
      <c r="I13" s="18">
        <v>194.6</v>
      </c>
      <c r="J13" s="18">
        <v>232.9</v>
      </c>
      <c r="K13" s="18">
        <v>197.5</v>
      </c>
      <c r="L13" s="18">
        <v>230.7</v>
      </c>
      <c r="M13" s="18">
        <v>218.8</v>
      </c>
      <c r="N13" s="18">
        <v>246.5</v>
      </c>
      <c r="O13" s="18">
        <v>212.5</v>
      </c>
      <c r="P13" s="18">
        <v>236.6</v>
      </c>
      <c r="Q13" s="18">
        <v>249.6</v>
      </c>
      <c r="R13" s="56"/>
    </row>
    <row r="14" spans="1:18" ht="12.75">
      <c r="A14" s="3" t="s">
        <v>3</v>
      </c>
      <c r="B14" s="18">
        <v>194.7</v>
      </c>
      <c r="C14" s="18">
        <v>174.5</v>
      </c>
      <c r="D14" s="18">
        <v>163.1</v>
      </c>
      <c r="E14" s="18">
        <v>198.2</v>
      </c>
      <c r="F14" s="18">
        <v>258.7</v>
      </c>
      <c r="G14" s="18">
        <v>254.9</v>
      </c>
      <c r="H14" s="18">
        <v>233.5</v>
      </c>
      <c r="I14" s="18">
        <v>250.3</v>
      </c>
      <c r="J14" s="18">
        <v>246.8</v>
      </c>
      <c r="K14" s="18">
        <v>282.5</v>
      </c>
      <c r="L14" s="18">
        <v>283.8</v>
      </c>
      <c r="M14" s="18">
        <v>268</v>
      </c>
      <c r="N14" s="18">
        <v>302.6</v>
      </c>
      <c r="O14" s="18">
        <v>283.8</v>
      </c>
      <c r="P14" s="18">
        <v>342.4</v>
      </c>
      <c r="Q14" s="18">
        <v>329.6</v>
      </c>
      <c r="R14" s="56"/>
    </row>
    <row r="15" spans="1:18" ht="12.75">
      <c r="A15" s="3" t="s">
        <v>4</v>
      </c>
      <c r="B15" s="18">
        <v>181</v>
      </c>
      <c r="C15" s="18">
        <v>195.1</v>
      </c>
      <c r="D15" s="18">
        <v>237.3</v>
      </c>
      <c r="E15" s="18">
        <v>266.6</v>
      </c>
      <c r="F15" s="18">
        <v>304.4</v>
      </c>
      <c r="G15" s="18">
        <v>249.9</v>
      </c>
      <c r="H15" s="18">
        <v>246.5</v>
      </c>
      <c r="I15" s="18">
        <v>257.2</v>
      </c>
      <c r="J15" s="18">
        <v>242.1</v>
      </c>
      <c r="K15" s="18">
        <v>263.8</v>
      </c>
      <c r="L15" s="18">
        <v>258.8</v>
      </c>
      <c r="M15" s="18">
        <v>289.8</v>
      </c>
      <c r="N15" s="18">
        <v>258.2</v>
      </c>
      <c r="O15" s="18">
        <v>271.4</v>
      </c>
      <c r="P15" s="18">
        <v>245.3</v>
      </c>
      <c r="Q15" s="18">
        <v>240.1</v>
      </c>
      <c r="R15" s="56"/>
    </row>
    <row r="16" spans="1:18" ht="12.75">
      <c r="A16" s="3" t="s">
        <v>5</v>
      </c>
      <c r="B16" s="25" t="s">
        <v>95</v>
      </c>
      <c r="C16" s="18">
        <v>216.7</v>
      </c>
      <c r="D16" s="18">
        <v>181</v>
      </c>
      <c r="E16" s="18">
        <v>291.4</v>
      </c>
      <c r="F16" s="18">
        <v>245</v>
      </c>
      <c r="G16" s="18">
        <v>279.6</v>
      </c>
      <c r="H16" s="18">
        <v>302.8</v>
      </c>
      <c r="I16" s="18">
        <v>264.6</v>
      </c>
      <c r="J16" s="18">
        <v>254.1</v>
      </c>
      <c r="K16" s="18">
        <v>282.7</v>
      </c>
      <c r="L16" s="18">
        <v>297.5</v>
      </c>
      <c r="M16" s="18">
        <v>278.3</v>
      </c>
      <c r="N16" s="18">
        <v>322.1</v>
      </c>
      <c r="O16" s="18">
        <v>302.9</v>
      </c>
      <c r="P16" s="18">
        <v>304</v>
      </c>
      <c r="Q16" s="18">
        <v>306.7</v>
      </c>
      <c r="R16" s="56"/>
    </row>
    <row r="17" spans="1:18" ht="12.75">
      <c r="A17" s="3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56"/>
    </row>
    <row r="18" spans="1:18" ht="12.75">
      <c r="A18" s="3" t="s">
        <v>6</v>
      </c>
      <c r="B18" s="18">
        <v>168.6</v>
      </c>
      <c r="C18" s="18">
        <v>161.1</v>
      </c>
      <c r="D18" s="18">
        <v>174.1</v>
      </c>
      <c r="E18" s="18">
        <v>198.8</v>
      </c>
      <c r="F18" s="18">
        <v>198.4</v>
      </c>
      <c r="G18" s="18">
        <v>216.3</v>
      </c>
      <c r="H18" s="18">
        <v>203.5</v>
      </c>
      <c r="I18" s="18">
        <v>199.8</v>
      </c>
      <c r="J18" s="18">
        <v>202.3</v>
      </c>
      <c r="K18" s="18">
        <v>220.8</v>
      </c>
      <c r="L18" s="18">
        <v>225.5</v>
      </c>
      <c r="M18" s="18">
        <v>225.9</v>
      </c>
      <c r="N18" s="18">
        <v>261.5</v>
      </c>
      <c r="O18" s="18">
        <v>247.8</v>
      </c>
      <c r="P18" s="18">
        <v>231</v>
      </c>
      <c r="Q18" s="18">
        <v>264.2</v>
      </c>
      <c r="R18" s="56"/>
    </row>
    <row r="19" spans="1:18" ht="12.75">
      <c r="A19" s="3" t="s">
        <v>7</v>
      </c>
      <c r="B19" s="18">
        <v>205.6</v>
      </c>
      <c r="C19" s="18">
        <v>211.1</v>
      </c>
      <c r="D19" s="18">
        <v>216.2</v>
      </c>
      <c r="E19" s="18">
        <v>253.5</v>
      </c>
      <c r="F19" s="18">
        <v>253.4</v>
      </c>
      <c r="G19" s="18">
        <v>255.8</v>
      </c>
      <c r="H19" s="18">
        <v>258.3</v>
      </c>
      <c r="I19" s="18">
        <v>272.6</v>
      </c>
      <c r="J19" s="18">
        <v>264</v>
      </c>
      <c r="K19" s="18">
        <v>298.6</v>
      </c>
      <c r="L19" s="18">
        <v>356.6</v>
      </c>
      <c r="M19" s="18">
        <v>302.6</v>
      </c>
      <c r="N19" s="18">
        <v>329.5</v>
      </c>
      <c r="O19" s="18">
        <v>348.6</v>
      </c>
      <c r="P19" s="18">
        <v>335.1</v>
      </c>
      <c r="Q19" s="18">
        <v>323.7</v>
      </c>
      <c r="R19" s="56"/>
    </row>
    <row r="20" spans="1:18" ht="12.75">
      <c r="A20" s="3" t="s">
        <v>8</v>
      </c>
      <c r="B20" s="18">
        <v>118</v>
      </c>
      <c r="C20" s="18">
        <v>179.8</v>
      </c>
      <c r="D20" s="18">
        <v>188.7</v>
      </c>
      <c r="E20" s="18">
        <v>229.2</v>
      </c>
      <c r="F20" s="18">
        <v>223.1</v>
      </c>
      <c r="G20" s="18">
        <v>245.4</v>
      </c>
      <c r="H20" s="18">
        <v>210.3</v>
      </c>
      <c r="I20" s="18">
        <v>229.1</v>
      </c>
      <c r="J20" s="18">
        <v>238</v>
      </c>
      <c r="K20" s="18">
        <v>251.7</v>
      </c>
      <c r="L20" s="18">
        <v>257.5</v>
      </c>
      <c r="M20" s="18">
        <v>250.1</v>
      </c>
      <c r="N20" s="18">
        <v>265.8</v>
      </c>
      <c r="O20" s="18">
        <v>274.4</v>
      </c>
      <c r="P20" s="18">
        <v>308.7</v>
      </c>
      <c r="Q20" s="18">
        <v>280.7</v>
      </c>
      <c r="R20" s="56"/>
    </row>
    <row r="21" spans="1:18" ht="12.75">
      <c r="A21" s="3" t="s">
        <v>9</v>
      </c>
      <c r="B21" s="18">
        <v>148.6</v>
      </c>
      <c r="C21" s="18">
        <v>167.3</v>
      </c>
      <c r="D21" s="18">
        <v>201</v>
      </c>
      <c r="E21" s="18">
        <v>273.4</v>
      </c>
      <c r="F21" s="18">
        <v>221.3</v>
      </c>
      <c r="G21" s="18">
        <v>254.6</v>
      </c>
      <c r="H21" s="18">
        <v>246.1</v>
      </c>
      <c r="I21" s="18">
        <v>285.4</v>
      </c>
      <c r="J21" s="18">
        <v>250.8</v>
      </c>
      <c r="K21" s="18">
        <v>270.5</v>
      </c>
      <c r="L21" s="18">
        <v>266.5</v>
      </c>
      <c r="M21" s="18">
        <v>290.6</v>
      </c>
      <c r="N21" s="18">
        <v>290.6</v>
      </c>
      <c r="O21" s="18">
        <v>283.5</v>
      </c>
      <c r="P21" s="18">
        <v>288.5</v>
      </c>
      <c r="Q21" s="18">
        <v>295.1</v>
      </c>
      <c r="R21" s="56"/>
    </row>
    <row r="22" spans="1:18" ht="12.75">
      <c r="A22" s="3" t="s">
        <v>10</v>
      </c>
      <c r="B22" s="18">
        <v>181.3</v>
      </c>
      <c r="C22" s="18">
        <v>213.6</v>
      </c>
      <c r="D22" s="18">
        <v>186</v>
      </c>
      <c r="E22" s="18">
        <v>291.5</v>
      </c>
      <c r="F22" s="18">
        <v>286.8</v>
      </c>
      <c r="G22" s="18">
        <v>266.8</v>
      </c>
      <c r="H22" s="18">
        <v>267.2</v>
      </c>
      <c r="I22" s="18">
        <v>248.6</v>
      </c>
      <c r="J22" s="18">
        <v>250.6</v>
      </c>
      <c r="K22" s="18">
        <v>296.9</v>
      </c>
      <c r="L22" s="18">
        <v>299.7</v>
      </c>
      <c r="M22" s="18">
        <v>306.1</v>
      </c>
      <c r="N22" s="18">
        <v>303.9</v>
      </c>
      <c r="O22" s="18">
        <v>305.2</v>
      </c>
      <c r="P22" s="18">
        <v>330.3</v>
      </c>
      <c r="Q22" s="18">
        <v>348.2</v>
      </c>
      <c r="R22" s="56"/>
    </row>
    <row r="23" spans="1:18" ht="12.75">
      <c r="A23" s="3" t="s">
        <v>11</v>
      </c>
      <c r="B23" s="18">
        <v>208.4</v>
      </c>
      <c r="C23" s="18">
        <v>220.9</v>
      </c>
      <c r="D23" s="18">
        <v>202.2</v>
      </c>
      <c r="E23" s="18">
        <v>242.4</v>
      </c>
      <c r="F23" s="18">
        <v>278.3</v>
      </c>
      <c r="G23" s="18">
        <v>253</v>
      </c>
      <c r="H23" s="18">
        <v>289.9</v>
      </c>
      <c r="I23" s="18">
        <v>250.1</v>
      </c>
      <c r="J23" s="18">
        <v>287.4</v>
      </c>
      <c r="K23" s="18">
        <v>268.1</v>
      </c>
      <c r="L23" s="18">
        <v>249.7</v>
      </c>
      <c r="M23" s="18">
        <v>285.1</v>
      </c>
      <c r="N23" s="18">
        <v>284.6</v>
      </c>
      <c r="O23" s="18">
        <v>339.5</v>
      </c>
      <c r="P23" s="18">
        <v>302.4</v>
      </c>
      <c r="Q23" s="18">
        <v>303.9</v>
      </c>
      <c r="R23" s="56"/>
    </row>
    <row r="24" spans="1:18" ht="12.75">
      <c r="A24" s="3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56"/>
    </row>
    <row r="25" spans="1:18" ht="12.75">
      <c r="A25" s="3" t="s">
        <v>12</v>
      </c>
      <c r="B25" s="18">
        <v>203.8</v>
      </c>
      <c r="C25" s="18">
        <v>189.8</v>
      </c>
      <c r="D25" s="18">
        <v>192</v>
      </c>
      <c r="E25" s="18">
        <v>249.4</v>
      </c>
      <c r="F25" s="18">
        <v>268.3</v>
      </c>
      <c r="G25" s="18">
        <v>262.9</v>
      </c>
      <c r="H25" s="18">
        <v>267.3</v>
      </c>
      <c r="I25" s="18">
        <v>275.9</v>
      </c>
      <c r="J25" s="18">
        <v>277.1</v>
      </c>
      <c r="K25" s="18">
        <v>282.7</v>
      </c>
      <c r="L25" s="18">
        <v>289.3</v>
      </c>
      <c r="M25" s="18">
        <v>276.2</v>
      </c>
      <c r="N25" s="18">
        <v>320.5</v>
      </c>
      <c r="O25" s="18">
        <v>307.7</v>
      </c>
      <c r="P25" s="18">
        <v>308.5</v>
      </c>
      <c r="Q25" s="18">
        <v>307.9</v>
      </c>
      <c r="R25" s="56"/>
    </row>
    <row r="26" spans="1:18" ht="12.75">
      <c r="A26" s="3" t="s">
        <v>13</v>
      </c>
      <c r="B26" s="18">
        <v>158.6</v>
      </c>
      <c r="C26" s="18">
        <v>183.3</v>
      </c>
      <c r="D26" s="18">
        <v>167.6</v>
      </c>
      <c r="E26" s="18">
        <v>268.8</v>
      </c>
      <c r="F26" s="18">
        <v>226.9</v>
      </c>
      <c r="G26" s="18">
        <v>265.2</v>
      </c>
      <c r="H26" s="18">
        <v>282.5</v>
      </c>
      <c r="I26" s="18">
        <v>243.8</v>
      </c>
      <c r="J26" s="18">
        <v>250.4</v>
      </c>
      <c r="K26" s="18">
        <v>258.6</v>
      </c>
      <c r="L26" s="18">
        <v>289</v>
      </c>
      <c r="M26" s="18">
        <v>305.3</v>
      </c>
      <c r="N26" s="18">
        <v>272.8</v>
      </c>
      <c r="O26" s="18">
        <v>286.5</v>
      </c>
      <c r="P26" s="18">
        <v>272.8</v>
      </c>
      <c r="Q26" s="18">
        <v>268.5</v>
      </c>
      <c r="R26" s="56"/>
    </row>
    <row r="27" spans="1:18" ht="12.75">
      <c r="A27" s="3" t="s">
        <v>14</v>
      </c>
      <c r="B27" s="18">
        <v>193.7</v>
      </c>
      <c r="C27" s="18">
        <v>195.1</v>
      </c>
      <c r="D27" s="18">
        <v>169.7</v>
      </c>
      <c r="E27" s="18">
        <v>281.6</v>
      </c>
      <c r="F27" s="18">
        <v>232.4</v>
      </c>
      <c r="G27" s="18">
        <v>267.8</v>
      </c>
      <c r="H27" s="18">
        <v>250.7</v>
      </c>
      <c r="I27" s="18">
        <v>254.3</v>
      </c>
      <c r="J27" s="18">
        <v>261.9</v>
      </c>
      <c r="K27" s="18">
        <v>290.2</v>
      </c>
      <c r="L27" s="18">
        <v>277.6</v>
      </c>
      <c r="M27" s="18">
        <v>270.6</v>
      </c>
      <c r="N27" s="18">
        <v>270.9</v>
      </c>
      <c r="O27" s="18">
        <v>269.7</v>
      </c>
      <c r="P27" s="18">
        <v>305.4</v>
      </c>
      <c r="Q27" s="18">
        <v>285</v>
      </c>
      <c r="R27" s="56"/>
    </row>
    <row r="28" spans="1:18" ht="12.75">
      <c r="A28" s="3" t="s">
        <v>15</v>
      </c>
      <c r="B28" s="18">
        <v>222.8</v>
      </c>
      <c r="C28" s="18">
        <v>174.3</v>
      </c>
      <c r="D28" s="18">
        <v>212.5</v>
      </c>
      <c r="E28" s="18">
        <v>265.5</v>
      </c>
      <c r="F28" s="18">
        <v>268.5</v>
      </c>
      <c r="G28" s="18">
        <v>260.3</v>
      </c>
      <c r="H28" s="18">
        <v>294</v>
      </c>
      <c r="I28" s="18">
        <v>237.8</v>
      </c>
      <c r="J28" s="18">
        <v>277</v>
      </c>
      <c r="K28" s="18">
        <v>290.2</v>
      </c>
      <c r="L28" s="18">
        <v>257.7</v>
      </c>
      <c r="M28" s="18">
        <v>303.3</v>
      </c>
      <c r="N28" s="18">
        <v>294.2</v>
      </c>
      <c r="O28" s="18">
        <v>299.1</v>
      </c>
      <c r="P28" s="18">
        <v>296.2</v>
      </c>
      <c r="Q28" s="18">
        <v>319.7</v>
      </c>
      <c r="R28" s="56"/>
    </row>
    <row r="29" spans="1:18" ht="12.75">
      <c r="A29" s="3" t="s">
        <v>16</v>
      </c>
      <c r="B29" s="18">
        <v>215.6</v>
      </c>
      <c r="C29" s="18">
        <v>238.1</v>
      </c>
      <c r="D29" s="18">
        <v>192.7</v>
      </c>
      <c r="E29" s="18">
        <v>237.6</v>
      </c>
      <c r="F29" s="18">
        <v>224.8</v>
      </c>
      <c r="G29" s="18">
        <v>214</v>
      </c>
      <c r="H29" s="18">
        <v>223</v>
      </c>
      <c r="I29" s="18">
        <v>253.6</v>
      </c>
      <c r="J29" s="18">
        <v>241.1</v>
      </c>
      <c r="K29" s="18">
        <v>236.1</v>
      </c>
      <c r="L29" s="18">
        <v>275.7</v>
      </c>
      <c r="M29" s="18">
        <v>256.3</v>
      </c>
      <c r="N29" s="18">
        <v>264.8</v>
      </c>
      <c r="O29" s="18">
        <v>287.4</v>
      </c>
      <c r="P29" s="18">
        <v>251.2</v>
      </c>
      <c r="Q29" s="18">
        <v>268.7</v>
      </c>
      <c r="R29" s="56"/>
    </row>
    <row r="30" spans="1:18" ht="12.75">
      <c r="A30" s="3" t="s">
        <v>17</v>
      </c>
      <c r="B30" s="18">
        <v>248.3</v>
      </c>
      <c r="C30" s="18">
        <v>242.8</v>
      </c>
      <c r="D30" s="18">
        <v>291.6</v>
      </c>
      <c r="E30" s="18">
        <v>271.3</v>
      </c>
      <c r="F30" s="18">
        <v>274.5</v>
      </c>
      <c r="G30" s="18">
        <v>309.2</v>
      </c>
      <c r="H30" s="18">
        <v>262.9</v>
      </c>
      <c r="I30" s="18">
        <v>290.3</v>
      </c>
      <c r="J30" s="18">
        <v>237.2</v>
      </c>
      <c r="K30" s="18">
        <v>341</v>
      </c>
      <c r="L30" s="18">
        <v>289.6</v>
      </c>
      <c r="M30" s="18">
        <v>258.2</v>
      </c>
      <c r="N30" s="18">
        <v>332.8</v>
      </c>
      <c r="O30" s="18">
        <v>293.8</v>
      </c>
      <c r="P30" s="18">
        <v>332</v>
      </c>
      <c r="Q30" s="18">
        <v>357.4</v>
      </c>
      <c r="R30" s="56"/>
    </row>
    <row r="31" spans="1:18" ht="12.75">
      <c r="A31" s="3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56"/>
    </row>
    <row r="32" spans="1:18" ht="12.75">
      <c r="A32" s="3" t="s">
        <v>18</v>
      </c>
      <c r="B32" s="18">
        <v>238.3</v>
      </c>
      <c r="C32" s="18">
        <v>259.5</v>
      </c>
      <c r="D32" s="18">
        <v>259.4</v>
      </c>
      <c r="E32" s="18">
        <v>271.2</v>
      </c>
      <c r="F32" s="18">
        <v>273.2</v>
      </c>
      <c r="G32" s="18">
        <v>281.2</v>
      </c>
      <c r="H32" s="18">
        <v>277</v>
      </c>
      <c r="I32" s="18">
        <v>264</v>
      </c>
      <c r="J32" s="18">
        <v>290.6</v>
      </c>
      <c r="K32" s="18">
        <v>305</v>
      </c>
      <c r="L32" s="18">
        <v>332.2</v>
      </c>
      <c r="M32" s="18">
        <v>318.9</v>
      </c>
      <c r="N32" s="18">
        <v>305</v>
      </c>
      <c r="O32" s="18">
        <v>300.8</v>
      </c>
      <c r="P32" s="18">
        <v>316.4</v>
      </c>
      <c r="Q32" s="18">
        <v>336.3</v>
      </c>
      <c r="R32" s="56"/>
    </row>
    <row r="33" spans="1:18" ht="12.75">
      <c r="A33" s="3" t="s">
        <v>19</v>
      </c>
      <c r="B33" s="18">
        <v>223.2</v>
      </c>
      <c r="C33" s="18">
        <v>209.3</v>
      </c>
      <c r="D33" s="18">
        <v>234.2</v>
      </c>
      <c r="E33" s="18">
        <v>276.4</v>
      </c>
      <c r="F33" s="18">
        <v>268.4</v>
      </c>
      <c r="G33" s="18">
        <v>261.8</v>
      </c>
      <c r="H33" s="18">
        <v>231.9</v>
      </c>
      <c r="I33" s="18">
        <v>206.2</v>
      </c>
      <c r="J33" s="18">
        <v>237.1</v>
      </c>
      <c r="K33" s="18">
        <v>252.4</v>
      </c>
      <c r="L33" s="18">
        <v>267</v>
      </c>
      <c r="M33" s="18">
        <v>251.7</v>
      </c>
      <c r="N33" s="18">
        <v>276.6</v>
      </c>
      <c r="O33" s="18">
        <v>250.4</v>
      </c>
      <c r="P33" s="18">
        <v>265.4</v>
      </c>
      <c r="Q33" s="18">
        <v>264.8</v>
      </c>
      <c r="R33" s="56"/>
    </row>
    <row r="34" spans="1:18" ht="12.75">
      <c r="A34" s="3" t="s">
        <v>20</v>
      </c>
      <c r="B34" s="18">
        <v>216.2</v>
      </c>
      <c r="C34" s="18">
        <v>227.7</v>
      </c>
      <c r="D34" s="18">
        <v>209.1</v>
      </c>
      <c r="E34" s="18">
        <v>267.2</v>
      </c>
      <c r="F34" s="18">
        <v>234</v>
      </c>
      <c r="G34" s="18">
        <v>253.9</v>
      </c>
      <c r="H34" s="18">
        <v>279.2</v>
      </c>
      <c r="I34" s="18">
        <v>263.5</v>
      </c>
      <c r="J34" s="18">
        <v>244.3</v>
      </c>
      <c r="K34" s="18">
        <v>284.3</v>
      </c>
      <c r="L34" s="18">
        <v>271.8</v>
      </c>
      <c r="M34" s="18">
        <v>314.8</v>
      </c>
      <c r="N34" s="18">
        <v>310.6</v>
      </c>
      <c r="O34" s="18">
        <v>285.8</v>
      </c>
      <c r="P34" s="18">
        <v>308.1</v>
      </c>
      <c r="Q34" s="18">
        <v>295.3</v>
      </c>
      <c r="R34" s="56"/>
    </row>
    <row r="35" spans="1:18" ht="12.75">
      <c r="A35" s="3" t="s">
        <v>21</v>
      </c>
      <c r="B35" s="18">
        <v>263</v>
      </c>
      <c r="C35" s="18">
        <v>256.4</v>
      </c>
      <c r="D35" s="18">
        <v>237.7</v>
      </c>
      <c r="E35" s="18">
        <v>282.3</v>
      </c>
      <c r="F35" s="18">
        <v>271.4</v>
      </c>
      <c r="G35" s="18">
        <v>273.6</v>
      </c>
      <c r="H35" s="18">
        <v>266.8</v>
      </c>
      <c r="I35" s="18">
        <v>268.5</v>
      </c>
      <c r="J35" s="18">
        <v>261.7</v>
      </c>
      <c r="K35" s="18">
        <v>275.5</v>
      </c>
      <c r="L35" s="18">
        <v>291.2</v>
      </c>
      <c r="M35" s="18">
        <v>324.8</v>
      </c>
      <c r="N35" s="18">
        <v>320.3</v>
      </c>
      <c r="O35" s="18">
        <v>326.8</v>
      </c>
      <c r="P35" s="18">
        <v>330.6</v>
      </c>
      <c r="Q35" s="18">
        <v>305.4</v>
      </c>
      <c r="R35" s="56"/>
    </row>
    <row r="36" spans="1:18" ht="12.75">
      <c r="A36" s="3" t="s">
        <v>22</v>
      </c>
      <c r="B36" s="18">
        <v>218</v>
      </c>
      <c r="C36" s="18">
        <v>216.7</v>
      </c>
      <c r="D36" s="18">
        <v>207</v>
      </c>
      <c r="E36" s="18">
        <v>277.3</v>
      </c>
      <c r="F36" s="18">
        <v>304.5</v>
      </c>
      <c r="G36" s="18">
        <v>315</v>
      </c>
      <c r="H36" s="18">
        <v>296.4</v>
      </c>
      <c r="I36" s="18">
        <v>312.4</v>
      </c>
      <c r="J36" s="18">
        <v>306.7</v>
      </c>
      <c r="K36" s="18">
        <v>326.4</v>
      </c>
      <c r="L36" s="18">
        <v>320.3</v>
      </c>
      <c r="M36" s="18">
        <v>331.5</v>
      </c>
      <c r="N36" s="18">
        <v>331.5</v>
      </c>
      <c r="O36" s="18">
        <v>357.6</v>
      </c>
      <c r="P36" s="18">
        <v>390</v>
      </c>
      <c r="Q36" s="18">
        <v>385</v>
      </c>
      <c r="R36" s="56"/>
    </row>
    <row r="37" spans="1:18" ht="12.75">
      <c r="A37" s="3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56"/>
    </row>
    <row r="38" spans="1:18" ht="12.75">
      <c r="A38" s="5" t="s">
        <v>23</v>
      </c>
      <c r="B38" s="28">
        <v>203.3</v>
      </c>
      <c r="C38" s="28">
        <v>204.6</v>
      </c>
      <c r="D38" s="28">
        <v>204.2</v>
      </c>
      <c r="E38" s="28">
        <v>254.1</v>
      </c>
      <c r="F38" s="28">
        <v>254.6</v>
      </c>
      <c r="G38" s="28">
        <v>257.2</v>
      </c>
      <c r="H38" s="28">
        <v>258.1</v>
      </c>
      <c r="I38" s="28">
        <v>254.1</v>
      </c>
      <c r="J38" s="28">
        <v>259.9</v>
      </c>
      <c r="K38" s="28">
        <v>272.2</v>
      </c>
      <c r="L38" s="28">
        <v>280.2</v>
      </c>
      <c r="M38" s="28">
        <v>283.8</v>
      </c>
      <c r="N38" s="28">
        <v>294.2</v>
      </c>
      <c r="O38" s="28">
        <v>294.5</v>
      </c>
      <c r="P38" s="28">
        <v>299.8</v>
      </c>
      <c r="Q38" s="28">
        <v>300</v>
      </c>
      <c r="R38" s="56"/>
    </row>
    <row r="39" spans="2:18" ht="12.75"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0"/>
      <c r="R39" s="56"/>
    </row>
    <row r="40" spans="1:18" ht="12.75">
      <c r="A40" s="15"/>
      <c r="Q40" s="10"/>
      <c r="R40" s="56"/>
    </row>
    <row r="41" ht="12.75">
      <c r="R41" s="56"/>
    </row>
  </sheetData>
  <sheetProtection/>
  <mergeCells count="21">
    <mergeCell ref="P5:P9"/>
    <mergeCell ref="M5:M9"/>
    <mergeCell ref="D5:D9"/>
    <mergeCell ref="O5:O9"/>
    <mergeCell ref="G5:G9"/>
    <mergeCell ref="H5:H9"/>
    <mergeCell ref="I5:I9"/>
    <mergeCell ref="E5:E9"/>
    <mergeCell ref="F5:F9"/>
    <mergeCell ref="N5:N9"/>
    <mergeCell ref="K5:K9"/>
    <mergeCell ref="A1:Q1"/>
    <mergeCell ref="J5:J9"/>
    <mergeCell ref="C5:C9"/>
    <mergeCell ref="L5:L9"/>
    <mergeCell ref="Q5:Q9"/>
    <mergeCell ref="R1:R41"/>
    <mergeCell ref="A2:Q2"/>
    <mergeCell ref="A3:Q3"/>
    <mergeCell ref="A5:A9"/>
    <mergeCell ref="B5:B9"/>
  </mergeCells>
  <printOptions/>
  <pageMargins left="0.7874015748031497" right="0" top="0.984251968503937" bottom="0.984251968503937" header="0.5118110236220472" footer="0.5118110236220472"/>
  <pageSetup horizontalDpi="600" verticalDpi="600" orientation="landscape" paperSize="9" scale="8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R41"/>
  <sheetViews>
    <sheetView zoomScalePageLayoutView="0" workbookViewId="0" topLeftCell="A1">
      <selection activeCell="A4" sqref="A4"/>
    </sheetView>
  </sheetViews>
  <sheetFormatPr defaultColWidth="11.421875" defaultRowHeight="12.75"/>
  <cols>
    <col min="1" max="1" width="22.7109375" style="0" customWidth="1"/>
    <col min="2" max="17" width="7.7109375" style="0" customWidth="1"/>
    <col min="18" max="18" width="5.7109375" style="0" customWidth="1"/>
  </cols>
  <sheetData>
    <row r="1" spans="1:18" ht="12.75">
      <c r="A1" s="57" t="s">
        <v>35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6" t="str">
        <f>"- 15 -"</f>
        <v>- 15 -</v>
      </c>
    </row>
    <row r="2" spans="1:18" ht="12.75">
      <c r="A2" s="57" t="s">
        <v>36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6"/>
    </row>
    <row r="3" spans="1:18" ht="12.75">
      <c r="A3" s="57" t="s">
        <v>41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6"/>
    </row>
    <row r="4" spans="2:18" ht="12.75">
      <c r="B4" s="7"/>
      <c r="P4" s="7"/>
      <c r="Q4" s="7"/>
      <c r="R4" s="56"/>
    </row>
    <row r="5" spans="1:18" ht="12.75">
      <c r="A5" s="59" t="s">
        <v>34</v>
      </c>
      <c r="B5" s="62">
        <v>1980</v>
      </c>
      <c r="C5" s="53">
        <v>1985</v>
      </c>
      <c r="D5" s="53">
        <v>1990</v>
      </c>
      <c r="E5" s="53">
        <v>1995</v>
      </c>
      <c r="F5" s="53">
        <v>2000</v>
      </c>
      <c r="G5" s="53">
        <v>2001</v>
      </c>
      <c r="H5" s="53">
        <v>2002</v>
      </c>
      <c r="I5" s="53">
        <v>2003</v>
      </c>
      <c r="J5" s="53">
        <v>2004</v>
      </c>
      <c r="K5" s="53">
        <v>2005</v>
      </c>
      <c r="L5" s="53">
        <v>2006</v>
      </c>
      <c r="M5" s="53">
        <v>2007</v>
      </c>
      <c r="N5" s="53">
        <v>2008</v>
      </c>
      <c r="O5" s="53">
        <v>2009</v>
      </c>
      <c r="P5" s="53">
        <v>2010</v>
      </c>
      <c r="Q5" s="65">
        <v>2011</v>
      </c>
      <c r="R5" s="56"/>
    </row>
    <row r="6" spans="1:18" ht="12.75">
      <c r="A6" s="60"/>
      <c r="B6" s="63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66"/>
      <c r="R6" s="56"/>
    </row>
    <row r="7" spans="1:18" ht="12.75">
      <c r="A7" s="60"/>
      <c r="B7" s="63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66"/>
      <c r="R7" s="56"/>
    </row>
    <row r="8" spans="1:18" ht="12.75">
      <c r="A8" s="60"/>
      <c r="B8" s="63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66"/>
      <c r="R8" s="56"/>
    </row>
    <row r="9" spans="1:18" ht="12.75">
      <c r="A9" s="61"/>
      <c r="B9" s="64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67"/>
      <c r="R9" s="56"/>
    </row>
    <row r="10" spans="1:18" ht="12.75">
      <c r="A10" s="1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9"/>
      <c r="Q10" s="10"/>
      <c r="R10" s="56"/>
    </row>
    <row r="11" spans="1:18" ht="12.75">
      <c r="A11" s="3" t="s">
        <v>0</v>
      </c>
      <c r="B11" s="17">
        <v>186.6</v>
      </c>
      <c r="C11" s="17">
        <v>178.5</v>
      </c>
      <c r="D11" s="17">
        <v>174.2</v>
      </c>
      <c r="E11" s="17">
        <v>236.5</v>
      </c>
      <c r="F11" s="17">
        <v>270.8</v>
      </c>
      <c r="G11" s="17">
        <v>249.3</v>
      </c>
      <c r="H11" s="17">
        <v>279.3</v>
      </c>
      <c r="I11" s="17">
        <v>271.1</v>
      </c>
      <c r="J11" s="17">
        <v>281.5</v>
      </c>
      <c r="K11" s="17">
        <v>284.6</v>
      </c>
      <c r="L11" s="17">
        <v>322.1</v>
      </c>
      <c r="M11" s="17">
        <v>295.8</v>
      </c>
      <c r="N11" s="17">
        <v>279</v>
      </c>
      <c r="O11" s="17">
        <v>345.7</v>
      </c>
      <c r="P11" s="17">
        <v>305.4</v>
      </c>
      <c r="Q11" s="17">
        <v>318.3</v>
      </c>
      <c r="R11" s="56"/>
    </row>
    <row r="12" spans="1:18" ht="12.75">
      <c r="A12" s="3" t="s">
        <v>1</v>
      </c>
      <c r="B12" s="17">
        <v>269.1</v>
      </c>
      <c r="C12" s="17">
        <v>203.9</v>
      </c>
      <c r="D12" s="17">
        <v>216.6</v>
      </c>
      <c r="E12" s="17">
        <v>271.8</v>
      </c>
      <c r="F12" s="17">
        <v>275.1</v>
      </c>
      <c r="G12" s="17">
        <v>312.4</v>
      </c>
      <c r="H12" s="17">
        <v>327.3</v>
      </c>
      <c r="I12" s="17">
        <v>301.2</v>
      </c>
      <c r="J12" s="17">
        <v>338.6</v>
      </c>
      <c r="K12" s="17">
        <v>285</v>
      </c>
      <c r="L12" s="17">
        <v>358.4</v>
      </c>
      <c r="M12" s="17">
        <v>336.4</v>
      </c>
      <c r="N12" s="17">
        <v>392.9</v>
      </c>
      <c r="O12" s="17">
        <v>323.9</v>
      </c>
      <c r="P12" s="17">
        <v>367.9</v>
      </c>
      <c r="Q12" s="17">
        <v>384.9</v>
      </c>
      <c r="R12" s="56"/>
    </row>
    <row r="13" spans="1:18" ht="12.75">
      <c r="A13" s="3" t="s">
        <v>2</v>
      </c>
      <c r="B13" s="17">
        <v>175.7</v>
      </c>
      <c r="C13" s="17">
        <v>190.1</v>
      </c>
      <c r="D13" s="17">
        <v>194.1</v>
      </c>
      <c r="E13" s="17">
        <v>226.5</v>
      </c>
      <c r="F13" s="17">
        <v>214.5</v>
      </c>
      <c r="G13" s="17">
        <v>190.9</v>
      </c>
      <c r="H13" s="17">
        <v>202.5</v>
      </c>
      <c r="I13" s="17">
        <v>209.1</v>
      </c>
      <c r="J13" s="17">
        <v>213.5</v>
      </c>
      <c r="K13" s="17">
        <v>211</v>
      </c>
      <c r="L13" s="17">
        <v>226.1</v>
      </c>
      <c r="M13" s="17">
        <v>229.5</v>
      </c>
      <c r="N13" s="17">
        <v>270</v>
      </c>
      <c r="O13" s="17">
        <v>238.2</v>
      </c>
      <c r="P13" s="17">
        <v>259.6</v>
      </c>
      <c r="Q13" s="17">
        <v>259.8</v>
      </c>
      <c r="R13" s="56"/>
    </row>
    <row r="14" spans="1:18" ht="12.75">
      <c r="A14" s="3" t="s">
        <v>3</v>
      </c>
      <c r="B14" s="17">
        <v>204.3</v>
      </c>
      <c r="C14" s="17">
        <v>183.5</v>
      </c>
      <c r="D14" s="17">
        <v>187.4</v>
      </c>
      <c r="E14" s="17">
        <v>182.5</v>
      </c>
      <c r="F14" s="17">
        <v>251.7</v>
      </c>
      <c r="G14" s="17">
        <v>261.5</v>
      </c>
      <c r="H14" s="17">
        <v>219.6</v>
      </c>
      <c r="I14" s="17">
        <v>269.7</v>
      </c>
      <c r="J14" s="17">
        <v>252.5</v>
      </c>
      <c r="K14" s="17">
        <v>333.5</v>
      </c>
      <c r="L14" s="17">
        <v>326.4</v>
      </c>
      <c r="M14" s="17">
        <v>294.2</v>
      </c>
      <c r="N14" s="17">
        <v>344.8</v>
      </c>
      <c r="O14" s="17">
        <v>310.5</v>
      </c>
      <c r="P14" s="17">
        <v>357.3</v>
      </c>
      <c r="Q14" s="17">
        <v>416.4</v>
      </c>
      <c r="R14" s="56"/>
    </row>
    <row r="15" spans="1:18" ht="12.75">
      <c r="A15" s="3" t="s">
        <v>4</v>
      </c>
      <c r="B15" s="17">
        <v>179.5</v>
      </c>
      <c r="C15" s="17">
        <v>181.7</v>
      </c>
      <c r="D15" s="17">
        <v>213.5</v>
      </c>
      <c r="E15" s="17">
        <v>256.8</v>
      </c>
      <c r="F15" s="17">
        <v>286.7</v>
      </c>
      <c r="G15" s="17">
        <v>287.6</v>
      </c>
      <c r="H15" s="17">
        <v>240.9</v>
      </c>
      <c r="I15" s="17">
        <v>268.3</v>
      </c>
      <c r="J15" s="17">
        <v>244.5</v>
      </c>
      <c r="K15" s="17">
        <v>302.6</v>
      </c>
      <c r="L15" s="17">
        <v>292.2</v>
      </c>
      <c r="M15" s="17">
        <v>308</v>
      </c>
      <c r="N15" s="17">
        <v>268.3</v>
      </c>
      <c r="O15" s="17">
        <v>353.8</v>
      </c>
      <c r="P15" s="17">
        <v>279.1</v>
      </c>
      <c r="Q15" s="17">
        <v>259.6</v>
      </c>
      <c r="R15" s="56"/>
    </row>
    <row r="16" spans="1:18" ht="12.75">
      <c r="A16" s="3" t="s">
        <v>5</v>
      </c>
      <c r="B16" s="25" t="s">
        <v>95</v>
      </c>
      <c r="C16" s="17">
        <v>254.6</v>
      </c>
      <c r="D16" s="17">
        <v>189</v>
      </c>
      <c r="E16" s="17">
        <v>248.2</v>
      </c>
      <c r="F16" s="17">
        <v>270.4</v>
      </c>
      <c r="G16" s="17">
        <v>308.1</v>
      </c>
      <c r="H16" s="17">
        <v>275.7</v>
      </c>
      <c r="I16" s="17">
        <v>261.6</v>
      </c>
      <c r="J16" s="17">
        <v>243.1</v>
      </c>
      <c r="K16" s="17">
        <v>300</v>
      </c>
      <c r="L16" s="17">
        <v>324.5</v>
      </c>
      <c r="M16" s="17">
        <v>254.8</v>
      </c>
      <c r="N16" s="17">
        <v>370.1</v>
      </c>
      <c r="O16" s="17">
        <v>295.8</v>
      </c>
      <c r="P16" s="17">
        <v>326</v>
      </c>
      <c r="Q16" s="17">
        <v>326</v>
      </c>
      <c r="R16" s="56"/>
    </row>
    <row r="17" spans="1:18" ht="12.75">
      <c r="A17" s="3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56"/>
    </row>
    <row r="18" spans="1:18" ht="12.75">
      <c r="A18" s="3" t="s">
        <v>6</v>
      </c>
      <c r="B18" s="17">
        <v>176.9</v>
      </c>
      <c r="C18" s="17">
        <v>149</v>
      </c>
      <c r="D18" s="17">
        <v>185.7</v>
      </c>
      <c r="E18" s="17">
        <v>209.3</v>
      </c>
      <c r="F18" s="17">
        <v>230.6</v>
      </c>
      <c r="G18" s="17">
        <v>245.9</v>
      </c>
      <c r="H18" s="17">
        <v>243.6</v>
      </c>
      <c r="I18" s="17">
        <v>218.3</v>
      </c>
      <c r="J18" s="17">
        <v>235.8</v>
      </c>
      <c r="K18" s="17">
        <v>229.6</v>
      </c>
      <c r="L18" s="17">
        <v>251.4</v>
      </c>
      <c r="M18" s="17">
        <v>255.5</v>
      </c>
      <c r="N18" s="17">
        <v>268.6</v>
      </c>
      <c r="O18" s="17">
        <v>278</v>
      </c>
      <c r="P18" s="17">
        <v>248.3</v>
      </c>
      <c r="Q18" s="17">
        <v>305.2</v>
      </c>
      <c r="R18" s="56"/>
    </row>
    <row r="19" spans="1:18" ht="12.75">
      <c r="A19" s="3" t="s">
        <v>7</v>
      </c>
      <c r="B19" s="17">
        <v>248.2</v>
      </c>
      <c r="C19" s="17">
        <v>206.4</v>
      </c>
      <c r="D19" s="17">
        <v>222.6</v>
      </c>
      <c r="E19" s="17">
        <v>247.8</v>
      </c>
      <c r="F19" s="17">
        <v>284.7</v>
      </c>
      <c r="G19" s="17">
        <v>290.8</v>
      </c>
      <c r="H19" s="17">
        <v>282.8</v>
      </c>
      <c r="I19" s="17">
        <v>313.3</v>
      </c>
      <c r="J19" s="17">
        <v>284.2</v>
      </c>
      <c r="K19" s="17">
        <v>325.7</v>
      </c>
      <c r="L19" s="17">
        <v>342</v>
      </c>
      <c r="M19" s="17">
        <v>334.4</v>
      </c>
      <c r="N19" s="17">
        <v>368.7</v>
      </c>
      <c r="O19" s="17">
        <v>335.4</v>
      </c>
      <c r="P19" s="17">
        <v>390.7</v>
      </c>
      <c r="Q19" s="17">
        <v>365.5</v>
      </c>
      <c r="R19" s="56"/>
    </row>
    <row r="20" spans="1:18" ht="12.75">
      <c r="A20" s="3" t="s">
        <v>8</v>
      </c>
      <c r="B20" s="17">
        <v>131</v>
      </c>
      <c r="C20" s="17">
        <v>187.9</v>
      </c>
      <c r="D20" s="17">
        <v>210</v>
      </c>
      <c r="E20" s="17">
        <v>220.4</v>
      </c>
      <c r="F20" s="17">
        <v>248.1</v>
      </c>
      <c r="G20" s="17">
        <v>295.6</v>
      </c>
      <c r="H20" s="17">
        <v>217.5</v>
      </c>
      <c r="I20" s="17">
        <v>262.8</v>
      </c>
      <c r="J20" s="17">
        <v>277</v>
      </c>
      <c r="K20" s="17">
        <v>296.9</v>
      </c>
      <c r="L20" s="17">
        <v>301.5</v>
      </c>
      <c r="M20" s="17">
        <v>270.8</v>
      </c>
      <c r="N20" s="17">
        <v>291.5</v>
      </c>
      <c r="O20" s="17">
        <v>317.5</v>
      </c>
      <c r="P20" s="17">
        <v>333.2</v>
      </c>
      <c r="Q20" s="17">
        <v>351.7</v>
      </c>
      <c r="R20" s="56"/>
    </row>
    <row r="21" spans="1:18" ht="12.75">
      <c r="A21" s="3" t="s">
        <v>9</v>
      </c>
      <c r="B21" s="17">
        <v>150.9</v>
      </c>
      <c r="C21" s="17">
        <v>142.8</v>
      </c>
      <c r="D21" s="17">
        <v>193.3</v>
      </c>
      <c r="E21" s="17">
        <v>264.6</v>
      </c>
      <c r="F21" s="17">
        <v>213.6</v>
      </c>
      <c r="G21" s="17">
        <v>288.2</v>
      </c>
      <c r="H21" s="17">
        <v>282.2</v>
      </c>
      <c r="I21" s="17">
        <v>314.3</v>
      </c>
      <c r="J21" s="17">
        <v>263</v>
      </c>
      <c r="K21" s="17">
        <v>294.9</v>
      </c>
      <c r="L21" s="17">
        <v>296.3</v>
      </c>
      <c r="M21" s="17">
        <v>356.5</v>
      </c>
      <c r="N21" s="17">
        <v>296.5</v>
      </c>
      <c r="O21" s="17">
        <v>315.7</v>
      </c>
      <c r="P21" s="17">
        <v>325.5</v>
      </c>
      <c r="Q21" s="17">
        <v>316.5</v>
      </c>
      <c r="R21" s="56"/>
    </row>
    <row r="22" spans="1:18" ht="12.75">
      <c r="A22" s="3" t="s">
        <v>10</v>
      </c>
      <c r="B22" s="17">
        <v>234.5</v>
      </c>
      <c r="C22" s="17">
        <v>212.5</v>
      </c>
      <c r="D22" s="17">
        <v>190</v>
      </c>
      <c r="E22" s="17">
        <v>304.6</v>
      </c>
      <c r="F22" s="17">
        <v>337.4</v>
      </c>
      <c r="G22" s="17">
        <v>304.1</v>
      </c>
      <c r="H22" s="17">
        <v>307.5</v>
      </c>
      <c r="I22" s="17">
        <v>303.9</v>
      </c>
      <c r="J22" s="17">
        <v>269.1</v>
      </c>
      <c r="K22" s="17">
        <v>354.6</v>
      </c>
      <c r="L22" s="17">
        <v>335.9</v>
      </c>
      <c r="M22" s="17">
        <v>327.8</v>
      </c>
      <c r="N22" s="17">
        <v>377.7</v>
      </c>
      <c r="O22" s="17">
        <v>344.9</v>
      </c>
      <c r="P22" s="17">
        <v>393.5</v>
      </c>
      <c r="Q22" s="17">
        <v>375.8</v>
      </c>
      <c r="R22" s="56"/>
    </row>
    <row r="23" spans="1:18" ht="12.75">
      <c r="A23" s="3" t="s">
        <v>11</v>
      </c>
      <c r="B23" s="17">
        <v>210.2</v>
      </c>
      <c r="C23" s="17">
        <v>211.4</v>
      </c>
      <c r="D23" s="17">
        <v>214.6</v>
      </c>
      <c r="E23" s="17">
        <v>284</v>
      </c>
      <c r="F23" s="17">
        <v>270.1</v>
      </c>
      <c r="G23" s="17">
        <v>284.5</v>
      </c>
      <c r="H23" s="17">
        <v>323.8</v>
      </c>
      <c r="I23" s="17">
        <v>257.5</v>
      </c>
      <c r="J23" s="17">
        <v>299.8</v>
      </c>
      <c r="K23" s="17">
        <v>293.2</v>
      </c>
      <c r="L23" s="17">
        <v>273.4</v>
      </c>
      <c r="M23" s="17">
        <v>325.3</v>
      </c>
      <c r="N23" s="17">
        <v>290.9</v>
      </c>
      <c r="O23" s="17">
        <v>350.5</v>
      </c>
      <c r="P23" s="17">
        <v>364.4</v>
      </c>
      <c r="Q23" s="17">
        <v>332.4</v>
      </c>
      <c r="R23" s="56"/>
    </row>
    <row r="24" spans="1:18" ht="12.75">
      <c r="A24" s="3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56"/>
    </row>
    <row r="25" spans="1:18" ht="12.75">
      <c r="A25" s="3" t="s">
        <v>12</v>
      </c>
      <c r="B25" s="17">
        <v>197.6</v>
      </c>
      <c r="C25" s="17">
        <v>202.6</v>
      </c>
      <c r="D25" s="17">
        <v>203.1</v>
      </c>
      <c r="E25" s="17">
        <v>256.5</v>
      </c>
      <c r="F25" s="17">
        <v>297.1</v>
      </c>
      <c r="G25" s="17">
        <v>273.2</v>
      </c>
      <c r="H25" s="17">
        <v>291</v>
      </c>
      <c r="I25" s="17">
        <v>311.8</v>
      </c>
      <c r="J25" s="17">
        <v>302.5</v>
      </c>
      <c r="K25" s="17">
        <v>281.2</v>
      </c>
      <c r="L25" s="17">
        <v>331.2</v>
      </c>
      <c r="M25" s="17">
        <v>298.1</v>
      </c>
      <c r="N25" s="17">
        <v>388.6</v>
      </c>
      <c r="O25" s="17">
        <v>334.1</v>
      </c>
      <c r="P25" s="17">
        <v>342</v>
      </c>
      <c r="Q25" s="17">
        <v>328.7</v>
      </c>
      <c r="R25" s="56"/>
    </row>
    <row r="26" spans="1:18" ht="12.75">
      <c r="A26" s="3" t="s">
        <v>13</v>
      </c>
      <c r="B26" s="17">
        <v>173</v>
      </c>
      <c r="C26" s="17">
        <v>197.3</v>
      </c>
      <c r="D26" s="17">
        <v>179.4</v>
      </c>
      <c r="E26" s="17">
        <v>289.6</v>
      </c>
      <c r="F26" s="17">
        <v>229.1</v>
      </c>
      <c r="G26" s="17">
        <v>261.3</v>
      </c>
      <c r="H26" s="17">
        <v>267.9</v>
      </c>
      <c r="I26" s="17">
        <v>254.8</v>
      </c>
      <c r="J26" s="17">
        <v>288.2</v>
      </c>
      <c r="K26" s="17">
        <v>283.4</v>
      </c>
      <c r="L26" s="17">
        <v>312.5</v>
      </c>
      <c r="M26" s="17">
        <v>360.7</v>
      </c>
      <c r="N26" s="17">
        <v>316.4</v>
      </c>
      <c r="O26" s="17">
        <v>327.7</v>
      </c>
      <c r="P26" s="17">
        <v>306.5</v>
      </c>
      <c r="Q26" s="17">
        <v>270.7</v>
      </c>
      <c r="R26" s="56"/>
    </row>
    <row r="27" spans="1:18" ht="12.75">
      <c r="A27" s="3" t="s">
        <v>14</v>
      </c>
      <c r="B27" s="17">
        <v>229.2</v>
      </c>
      <c r="C27" s="17">
        <v>232.9</v>
      </c>
      <c r="D27" s="17">
        <v>206.2</v>
      </c>
      <c r="E27" s="17">
        <v>306.6</v>
      </c>
      <c r="F27" s="17">
        <v>249.9</v>
      </c>
      <c r="G27" s="17">
        <v>275.9</v>
      </c>
      <c r="H27" s="17">
        <v>258.1</v>
      </c>
      <c r="I27" s="17">
        <v>302</v>
      </c>
      <c r="J27" s="17">
        <v>289.7</v>
      </c>
      <c r="K27" s="17">
        <v>341.6</v>
      </c>
      <c r="L27" s="17">
        <v>330.5</v>
      </c>
      <c r="M27" s="17">
        <v>325.1</v>
      </c>
      <c r="N27" s="17">
        <v>332.2</v>
      </c>
      <c r="O27" s="17">
        <v>344.9</v>
      </c>
      <c r="P27" s="17">
        <v>363.6</v>
      </c>
      <c r="Q27" s="17">
        <v>298.2</v>
      </c>
      <c r="R27" s="56"/>
    </row>
    <row r="28" spans="1:18" ht="12.75">
      <c r="A28" s="3" t="s">
        <v>15</v>
      </c>
      <c r="B28" s="17">
        <v>207.9</v>
      </c>
      <c r="C28" s="17">
        <v>199.6</v>
      </c>
      <c r="D28" s="17">
        <v>217.5</v>
      </c>
      <c r="E28" s="17">
        <v>279.9</v>
      </c>
      <c r="F28" s="17">
        <v>310.7</v>
      </c>
      <c r="G28" s="17">
        <v>296.9</v>
      </c>
      <c r="H28" s="17">
        <v>338.2</v>
      </c>
      <c r="I28" s="17">
        <v>275.5</v>
      </c>
      <c r="J28" s="17">
        <v>297.9</v>
      </c>
      <c r="K28" s="17">
        <v>285.2</v>
      </c>
      <c r="L28" s="17">
        <v>295.2</v>
      </c>
      <c r="M28" s="17">
        <v>319.6</v>
      </c>
      <c r="N28" s="17">
        <v>363.7</v>
      </c>
      <c r="O28" s="17">
        <v>348.4</v>
      </c>
      <c r="P28" s="17">
        <v>365.4</v>
      </c>
      <c r="Q28" s="17">
        <v>344.7</v>
      </c>
      <c r="R28" s="56"/>
    </row>
    <row r="29" spans="1:18" ht="12.75">
      <c r="A29" s="3" t="s">
        <v>16</v>
      </c>
      <c r="B29" s="17">
        <v>248.7</v>
      </c>
      <c r="C29" s="17">
        <v>232.8</v>
      </c>
      <c r="D29" s="17">
        <v>188.5</v>
      </c>
      <c r="E29" s="17">
        <v>238.6</v>
      </c>
      <c r="F29" s="17">
        <v>242</v>
      </c>
      <c r="G29" s="17">
        <v>198.2</v>
      </c>
      <c r="H29" s="17">
        <v>230.5</v>
      </c>
      <c r="I29" s="17">
        <v>258.5</v>
      </c>
      <c r="J29" s="17">
        <v>239.9</v>
      </c>
      <c r="K29" s="17">
        <v>255.4</v>
      </c>
      <c r="L29" s="17">
        <v>312.4</v>
      </c>
      <c r="M29" s="17">
        <v>276</v>
      </c>
      <c r="N29" s="17">
        <v>302.3</v>
      </c>
      <c r="O29" s="17">
        <v>310.1</v>
      </c>
      <c r="P29" s="17">
        <v>304.5</v>
      </c>
      <c r="Q29" s="17">
        <v>264.8</v>
      </c>
      <c r="R29" s="56"/>
    </row>
    <row r="30" spans="1:18" ht="12.75">
      <c r="A30" s="3" t="s">
        <v>17</v>
      </c>
      <c r="B30" s="17">
        <v>256.9</v>
      </c>
      <c r="C30" s="17">
        <v>264.8</v>
      </c>
      <c r="D30" s="17">
        <v>308.8</v>
      </c>
      <c r="E30" s="17">
        <v>321.9</v>
      </c>
      <c r="F30" s="17">
        <v>285.3</v>
      </c>
      <c r="G30" s="17">
        <v>345.1</v>
      </c>
      <c r="H30" s="17">
        <v>301.8</v>
      </c>
      <c r="I30" s="17">
        <v>329.5</v>
      </c>
      <c r="J30" s="17">
        <v>254</v>
      </c>
      <c r="K30" s="17">
        <v>425.1</v>
      </c>
      <c r="L30" s="17">
        <v>347.2</v>
      </c>
      <c r="M30" s="17">
        <v>314.9</v>
      </c>
      <c r="N30" s="17">
        <v>404.2</v>
      </c>
      <c r="O30" s="17">
        <v>343.6</v>
      </c>
      <c r="P30" s="17">
        <v>390.8</v>
      </c>
      <c r="Q30" s="17">
        <v>368.2</v>
      </c>
      <c r="R30" s="56"/>
    </row>
    <row r="31" spans="1:18" ht="12.75">
      <c r="A31" s="3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56"/>
    </row>
    <row r="32" spans="1:18" ht="12.75">
      <c r="A32" s="3" t="s">
        <v>18</v>
      </c>
      <c r="B32" s="17">
        <v>271.1</v>
      </c>
      <c r="C32" s="17">
        <v>261.8</v>
      </c>
      <c r="D32" s="17">
        <v>260.1</v>
      </c>
      <c r="E32" s="17">
        <v>295</v>
      </c>
      <c r="F32" s="17">
        <v>320.6</v>
      </c>
      <c r="G32" s="17">
        <v>331.7</v>
      </c>
      <c r="H32" s="17">
        <v>320</v>
      </c>
      <c r="I32" s="17">
        <v>285.4</v>
      </c>
      <c r="J32" s="17">
        <v>305.7</v>
      </c>
      <c r="K32" s="17">
        <v>344.4</v>
      </c>
      <c r="L32" s="17">
        <v>358.1</v>
      </c>
      <c r="M32" s="17">
        <v>336.4</v>
      </c>
      <c r="N32" s="17">
        <v>330</v>
      </c>
      <c r="O32" s="17">
        <v>336.1</v>
      </c>
      <c r="P32" s="17">
        <v>343.6</v>
      </c>
      <c r="Q32" s="17">
        <v>366.5</v>
      </c>
      <c r="R32" s="56"/>
    </row>
    <row r="33" spans="1:18" ht="12.75">
      <c r="A33" s="3" t="s">
        <v>19</v>
      </c>
      <c r="B33" s="17">
        <v>227.4</v>
      </c>
      <c r="C33" s="17">
        <v>239.3</v>
      </c>
      <c r="D33" s="17">
        <v>250.4</v>
      </c>
      <c r="E33" s="17">
        <v>304.6</v>
      </c>
      <c r="F33" s="17">
        <v>276.7</v>
      </c>
      <c r="G33" s="17">
        <v>278.2</v>
      </c>
      <c r="H33" s="17">
        <v>259.8</v>
      </c>
      <c r="I33" s="17">
        <v>230.3</v>
      </c>
      <c r="J33" s="17">
        <v>251.3</v>
      </c>
      <c r="K33" s="17">
        <v>299.8</v>
      </c>
      <c r="L33" s="17">
        <v>331</v>
      </c>
      <c r="M33" s="17">
        <v>307.2</v>
      </c>
      <c r="N33" s="17">
        <v>323.4</v>
      </c>
      <c r="O33" s="17">
        <v>293.6</v>
      </c>
      <c r="P33" s="17">
        <v>287.7</v>
      </c>
      <c r="Q33" s="17">
        <v>301.5</v>
      </c>
      <c r="R33" s="56"/>
    </row>
    <row r="34" spans="1:18" ht="12.75">
      <c r="A34" s="3" t="s">
        <v>20</v>
      </c>
      <c r="B34" s="17">
        <v>217.9</v>
      </c>
      <c r="C34" s="17">
        <v>278.6</v>
      </c>
      <c r="D34" s="17">
        <v>220.6</v>
      </c>
      <c r="E34" s="17">
        <v>290.6</v>
      </c>
      <c r="F34" s="17">
        <v>269</v>
      </c>
      <c r="G34" s="17">
        <v>303.1</v>
      </c>
      <c r="H34" s="17">
        <v>293.5</v>
      </c>
      <c r="I34" s="17">
        <v>315.8</v>
      </c>
      <c r="J34" s="17">
        <v>265</v>
      </c>
      <c r="K34" s="17">
        <v>330.5</v>
      </c>
      <c r="L34" s="17">
        <v>290.3</v>
      </c>
      <c r="M34" s="17">
        <v>306.7</v>
      </c>
      <c r="N34" s="17">
        <v>347.6</v>
      </c>
      <c r="O34" s="17">
        <v>297.8</v>
      </c>
      <c r="P34" s="17">
        <v>360.5</v>
      </c>
      <c r="Q34" s="17">
        <v>320.3</v>
      </c>
      <c r="R34" s="56"/>
    </row>
    <row r="35" spans="1:18" ht="12.75">
      <c r="A35" s="3" t="s">
        <v>21</v>
      </c>
      <c r="B35" s="17">
        <v>298</v>
      </c>
      <c r="C35" s="17">
        <v>277.6</v>
      </c>
      <c r="D35" s="17">
        <v>260.2</v>
      </c>
      <c r="E35" s="17">
        <v>308.6</v>
      </c>
      <c r="F35" s="17">
        <v>245.9</v>
      </c>
      <c r="G35" s="17">
        <v>316.5</v>
      </c>
      <c r="H35" s="17">
        <v>281</v>
      </c>
      <c r="I35" s="17">
        <v>297.6</v>
      </c>
      <c r="J35" s="17">
        <v>290.7</v>
      </c>
      <c r="K35" s="17">
        <v>327.7</v>
      </c>
      <c r="L35" s="17">
        <v>316.5</v>
      </c>
      <c r="M35" s="17">
        <v>349.6</v>
      </c>
      <c r="N35" s="17">
        <v>373.4</v>
      </c>
      <c r="O35" s="17">
        <v>386.8</v>
      </c>
      <c r="P35" s="17">
        <v>390.1</v>
      </c>
      <c r="Q35" s="17">
        <v>344.3</v>
      </c>
      <c r="R35" s="56"/>
    </row>
    <row r="36" spans="1:18" ht="12.75">
      <c r="A36" s="3" t="s">
        <v>22</v>
      </c>
      <c r="B36" s="17">
        <v>239</v>
      </c>
      <c r="C36" s="17">
        <v>209.9</v>
      </c>
      <c r="D36" s="17">
        <v>215.4</v>
      </c>
      <c r="E36" s="17">
        <v>328.6</v>
      </c>
      <c r="F36" s="17">
        <v>343.2</v>
      </c>
      <c r="G36" s="17">
        <v>354.3</v>
      </c>
      <c r="H36" s="17">
        <v>344.4</v>
      </c>
      <c r="I36" s="17">
        <v>361.9</v>
      </c>
      <c r="J36" s="17">
        <v>340.4</v>
      </c>
      <c r="K36" s="17">
        <v>363.9</v>
      </c>
      <c r="L36" s="17">
        <v>361.8</v>
      </c>
      <c r="M36" s="17">
        <v>346.6</v>
      </c>
      <c r="N36" s="17">
        <v>391.3</v>
      </c>
      <c r="O36" s="17">
        <v>429.9</v>
      </c>
      <c r="P36" s="17">
        <v>444.2</v>
      </c>
      <c r="Q36" s="17">
        <v>437.7</v>
      </c>
      <c r="R36" s="56"/>
    </row>
    <row r="37" spans="1:18" ht="12.75">
      <c r="A37" s="3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56"/>
    </row>
    <row r="38" spans="1:18" ht="12.75">
      <c r="A38" s="5" t="s">
        <v>23</v>
      </c>
      <c r="B38" s="27">
        <v>216.8</v>
      </c>
      <c r="C38" s="27">
        <v>210.5</v>
      </c>
      <c r="D38" s="27">
        <v>212.2</v>
      </c>
      <c r="E38" s="27">
        <v>268.1</v>
      </c>
      <c r="F38" s="27">
        <v>271.5</v>
      </c>
      <c r="G38" s="27">
        <v>284.3</v>
      </c>
      <c r="H38" s="27">
        <v>281.1</v>
      </c>
      <c r="I38" s="27">
        <v>281.5</v>
      </c>
      <c r="J38" s="27">
        <v>279</v>
      </c>
      <c r="K38" s="27">
        <v>302.1</v>
      </c>
      <c r="L38" s="27">
        <v>313.3</v>
      </c>
      <c r="M38" s="27">
        <v>310.3</v>
      </c>
      <c r="N38" s="27">
        <v>330.2</v>
      </c>
      <c r="O38" s="27">
        <v>330.6</v>
      </c>
      <c r="P38" s="27">
        <v>339.5</v>
      </c>
      <c r="Q38" s="27">
        <v>332.2</v>
      </c>
      <c r="R38" s="56"/>
    </row>
    <row r="39" spans="2:18" ht="12.75">
      <c r="B39" s="13"/>
      <c r="C39" s="13"/>
      <c r="D39" s="13"/>
      <c r="E39" s="13"/>
      <c r="F39" s="13"/>
      <c r="G39" s="13"/>
      <c r="H39" s="13"/>
      <c r="I39" s="13"/>
      <c r="J39" s="13"/>
      <c r="M39" s="13"/>
      <c r="N39" s="13"/>
      <c r="O39" s="13"/>
      <c r="P39" s="13"/>
      <c r="Q39" s="10"/>
      <c r="R39" s="56"/>
    </row>
    <row r="40" spans="1:18" ht="12.75">
      <c r="A40" s="15"/>
      <c r="Q40" s="10"/>
      <c r="R40" s="56"/>
    </row>
    <row r="41" ht="12.75">
      <c r="R41" s="56"/>
    </row>
  </sheetData>
  <sheetProtection/>
  <mergeCells count="21">
    <mergeCell ref="P5:P9"/>
    <mergeCell ref="M5:M9"/>
    <mergeCell ref="D5:D9"/>
    <mergeCell ref="O5:O9"/>
    <mergeCell ref="G5:G9"/>
    <mergeCell ref="H5:H9"/>
    <mergeCell ref="I5:I9"/>
    <mergeCell ref="E5:E9"/>
    <mergeCell ref="F5:F9"/>
    <mergeCell ref="N5:N9"/>
    <mergeCell ref="K5:K9"/>
    <mergeCell ref="A1:Q1"/>
    <mergeCell ref="J5:J9"/>
    <mergeCell ref="C5:C9"/>
    <mergeCell ref="L5:L9"/>
    <mergeCell ref="Q5:Q9"/>
    <mergeCell ref="R1:R41"/>
    <mergeCell ref="A2:Q2"/>
    <mergeCell ref="A3:Q3"/>
    <mergeCell ref="A5:A9"/>
    <mergeCell ref="B5:B9"/>
  </mergeCells>
  <printOptions/>
  <pageMargins left="0.7874015748031497" right="0" top="0.984251968503937" bottom="0.984251968503937" header="0.5118110236220472" footer="0.5118110236220472"/>
  <pageSetup horizontalDpi="600" verticalDpi="600" orientation="landscape" paperSize="9" scale="8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R41"/>
  <sheetViews>
    <sheetView zoomScalePageLayoutView="0" workbookViewId="0" topLeftCell="A1">
      <selection activeCell="A1" sqref="A1:Q1"/>
    </sheetView>
  </sheetViews>
  <sheetFormatPr defaultColWidth="11.421875" defaultRowHeight="12.75"/>
  <cols>
    <col min="1" max="1" width="22.7109375" style="0" customWidth="1"/>
    <col min="2" max="17" width="7.7109375" style="0" customWidth="1"/>
    <col min="18" max="18" width="5.7109375" style="0" customWidth="1"/>
  </cols>
  <sheetData>
    <row r="1" spans="1:18" ht="12.75">
      <c r="A1" s="57" t="s">
        <v>35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6" t="str">
        <f>"- 16 -"</f>
        <v>- 16 -</v>
      </c>
    </row>
    <row r="2" spans="1:18" ht="12.75">
      <c r="A2" s="57" t="s">
        <v>36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6"/>
    </row>
    <row r="3" spans="1:18" ht="12.75">
      <c r="A3" s="57" t="s">
        <v>42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6"/>
    </row>
    <row r="4" spans="2:18" ht="12.75">
      <c r="B4" s="7"/>
      <c r="P4" s="7"/>
      <c r="Q4" s="7"/>
      <c r="R4" s="56"/>
    </row>
    <row r="5" spans="1:18" ht="12.75">
      <c r="A5" s="59" t="s">
        <v>34</v>
      </c>
      <c r="B5" s="62">
        <v>1980</v>
      </c>
      <c r="C5" s="53">
        <v>1985</v>
      </c>
      <c r="D5" s="53">
        <v>1990</v>
      </c>
      <c r="E5" s="53">
        <v>1995</v>
      </c>
      <c r="F5" s="53">
        <v>2000</v>
      </c>
      <c r="G5" s="53">
        <v>2001</v>
      </c>
      <c r="H5" s="53">
        <v>2002</v>
      </c>
      <c r="I5" s="53">
        <v>2003</v>
      </c>
      <c r="J5" s="53">
        <v>2004</v>
      </c>
      <c r="K5" s="53">
        <v>2005</v>
      </c>
      <c r="L5" s="53">
        <v>2006</v>
      </c>
      <c r="M5" s="53">
        <v>2007</v>
      </c>
      <c r="N5" s="53">
        <v>2008</v>
      </c>
      <c r="O5" s="53">
        <v>2009</v>
      </c>
      <c r="P5" s="53">
        <v>2010</v>
      </c>
      <c r="Q5" s="65">
        <v>2011</v>
      </c>
      <c r="R5" s="56"/>
    </row>
    <row r="6" spans="1:18" ht="12.75">
      <c r="A6" s="60"/>
      <c r="B6" s="63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66"/>
      <c r="R6" s="56"/>
    </row>
    <row r="7" spans="1:18" ht="12.75">
      <c r="A7" s="60"/>
      <c r="B7" s="63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66"/>
      <c r="R7" s="56"/>
    </row>
    <row r="8" spans="1:18" ht="12.75">
      <c r="A8" s="60"/>
      <c r="B8" s="63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66"/>
      <c r="R8" s="56"/>
    </row>
    <row r="9" spans="1:18" ht="12.75">
      <c r="A9" s="61"/>
      <c r="B9" s="64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67"/>
      <c r="R9" s="56"/>
    </row>
    <row r="10" spans="1:18" ht="12.75">
      <c r="A10" s="1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9"/>
      <c r="Q10" s="10"/>
      <c r="R10" s="56"/>
    </row>
    <row r="11" spans="1:18" ht="12.75">
      <c r="A11" s="3" t="s">
        <v>0</v>
      </c>
      <c r="B11" s="17">
        <v>194</v>
      </c>
      <c r="C11" s="17">
        <v>209.3</v>
      </c>
      <c r="D11" s="17">
        <v>201.3</v>
      </c>
      <c r="E11" s="17">
        <v>253.1</v>
      </c>
      <c r="F11" s="17">
        <v>250.8</v>
      </c>
      <c r="G11" s="17">
        <v>246.9</v>
      </c>
      <c r="H11" s="17">
        <v>241.1</v>
      </c>
      <c r="I11" s="17">
        <v>230.8</v>
      </c>
      <c r="J11" s="17">
        <v>246.3</v>
      </c>
      <c r="K11" s="17">
        <v>247.6</v>
      </c>
      <c r="L11" s="17">
        <v>238</v>
      </c>
      <c r="M11" s="17">
        <v>258.2</v>
      </c>
      <c r="N11" s="17">
        <v>278</v>
      </c>
      <c r="O11" s="17">
        <v>269.8</v>
      </c>
      <c r="P11" s="17">
        <v>269.6</v>
      </c>
      <c r="Q11" s="17">
        <v>236.1</v>
      </c>
      <c r="R11" s="56"/>
    </row>
    <row r="12" spans="1:18" ht="12.75">
      <c r="A12" s="3" t="s">
        <v>1</v>
      </c>
      <c r="B12" s="17">
        <v>193.2</v>
      </c>
      <c r="C12" s="17">
        <v>189.8</v>
      </c>
      <c r="D12" s="17">
        <v>181.2</v>
      </c>
      <c r="E12" s="17">
        <v>183.1</v>
      </c>
      <c r="F12" s="17">
        <v>257.5</v>
      </c>
      <c r="G12" s="17">
        <v>228.5</v>
      </c>
      <c r="H12" s="17">
        <v>251.7</v>
      </c>
      <c r="I12" s="17">
        <v>262.9</v>
      </c>
      <c r="J12" s="17">
        <v>272.2</v>
      </c>
      <c r="K12" s="17">
        <v>231</v>
      </c>
      <c r="L12" s="17">
        <v>254.2</v>
      </c>
      <c r="M12" s="17">
        <v>293.3</v>
      </c>
      <c r="N12" s="17">
        <v>309.8</v>
      </c>
      <c r="O12" s="17">
        <v>254.6</v>
      </c>
      <c r="P12" s="17">
        <v>299</v>
      </c>
      <c r="Q12" s="17">
        <v>269.6</v>
      </c>
      <c r="R12" s="56"/>
    </row>
    <row r="13" spans="1:18" ht="12.75">
      <c r="A13" s="3" t="s">
        <v>2</v>
      </c>
      <c r="B13" s="17">
        <v>194.8</v>
      </c>
      <c r="C13" s="17">
        <v>174.7</v>
      </c>
      <c r="D13" s="17">
        <v>173.8</v>
      </c>
      <c r="E13" s="17">
        <v>202.9</v>
      </c>
      <c r="F13" s="17">
        <v>200.7</v>
      </c>
      <c r="G13" s="17">
        <v>172.8</v>
      </c>
      <c r="H13" s="17">
        <v>191.6</v>
      </c>
      <c r="I13" s="17">
        <v>180.6</v>
      </c>
      <c r="J13" s="17">
        <v>251.5</v>
      </c>
      <c r="K13" s="17">
        <v>184.5</v>
      </c>
      <c r="L13" s="17">
        <v>235.2</v>
      </c>
      <c r="M13" s="17">
        <v>208.3</v>
      </c>
      <c r="N13" s="17">
        <v>223.6</v>
      </c>
      <c r="O13" s="17">
        <v>187.3</v>
      </c>
      <c r="P13" s="17">
        <v>214.1</v>
      </c>
      <c r="Q13" s="17">
        <v>239.7</v>
      </c>
      <c r="R13" s="56"/>
    </row>
    <row r="14" spans="1:18" ht="12.75">
      <c r="A14" s="3" t="s">
        <v>3</v>
      </c>
      <c r="B14" s="17">
        <v>185.9</v>
      </c>
      <c r="C14" s="17">
        <v>166.2</v>
      </c>
      <c r="D14" s="17">
        <v>140.5</v>
      </c>
      <c r="E14" s="17">
        <v>213.2</v>
      </c>
      <c r="F14" s="17">
        <v>265.3</v>
      </c>
      <c r="G14" s="17">
        <v>248.6</v>
      </c>
      <c r="H14" s="17">
        <v>246.9</v>
      </c>
      <c r="I14" s="17">
        <v>231.4</v>
      </c>
      <c r="J14" s="17">
        <v>241.2</v>
      </c>
      <c r="K14" s="17">
        <v>232.9</v>
      </c>
      <c r="L14" s="17">
        <v>242.4</v>
      </c>
      <c r="M14" s="17">
        <v>242.5</v>
      </c>
      <c r="N14" s="17">
        <v>261.6</v>
      </c>
      <c r="O14" s="17">
        <v>257.9</v>
      </c>
      <c r="P14" s="17">
        <v>327.9</v>
      </c>
      <c r="Q14" s="17">
        <v>245.5</v>
      </c>
      <c r="R14" s="56"/>
    </row>
    <row r="15" spans="1:18" ht="12.75">
      <c r="A15" s="3" t="s">
        <v>4</v>
      </c>
      <c r="B15" s="17">
        <v>182.3</v>
      </c>
      <c r="C15" s="17">
        <v>206.8</v>
      </c>
      <c r="D15" s="17">
        <v>258.7</v>
      </c>
      <c r="E15" s="17">
        <v>275.5</v>
      </c>
      <c r="F15" s="17">
        <v>320.8</v>
      </c>
      <c r="G15" s="17">
        <v>214.9</v>
      </c>
      <c r="H15" s="17">
        <v>251.7</v>
      </c>
      <c r="I15" s="17">
        <v>246.9</v>
      </c>
      <c r="J15" s="17">
        <v>239.9</v>
      </c>
      <c r="K15" s="17">
        <v>227.7</v>
      </c>
      <c r="L15" s="17">
        <v>227.6</v>
      </c>
      <c r="M15" s="17">
        <v>272.8</v>
      </c>
      <c r="N15" s="17">
        <v>248.7</v>
      </c>
      <c r="O15" s="17">
        <v>194.1</v>
      </c>
      <c r="P15" s="17">
        <v>213.7</v>
      </c>
      <c r="Q15" s="17">
        <v>221.8</v>
      </c>
      <c r="R15" s="56"/>
    </row>
    <row r="16" spans="1:18" ht="12.75">
      <c r="A16" s="3" t="s">
        <v>5</v>
      </c>
      <c r="B16" s="25" t="s">
        <v>95</v>
      </c>
      <c r="C16" s="17">
        <v>183.3</v>
      </c>
      <c r="D16" s="17">
        <v>173.8</v>
      </c>
      <c r="E16" s="17">
        <v>330.8</v>
      </c>
      <c r="F16" s="17">
        <v>221.4</v>
      </c>
      <c r="G16" s="17">
        <v>252.9</v>
      </c>
      <c r="H16" s="17">
        <v>328.2</v>
      </c>
      <c r="I16" s="17">
        <v>267.5</v>
      </c>
      <c r="J16" s="17">
        <v>264.5</v>
      </c>
      <c r="K16" s="17">
        <v>266.4</v>
      </c>
      <c r="L16" s="17">
        <v>271.8</v>
      </c>
      <c r="M16" s="17">
        <v>300.5</v>
      </c>
      <c r="N16" s="17">
        <v>276.3</v>
      </c>
      <c r="O16" s="17">
        <v>309.8</v>
      </c>
      <c r="P16" s="17">
        <v>283.2</v>
      </c>
      <c r="Q16" s="17">
        <v>288.3</v>
      </c>
      <c r="R16" s="56"/>
    </row>
    <row r="17" spans="1:18" ht="12.75">
      <c r="A17" s="3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56"/>
    </row>
    <row r="18" spans="1:18" ht="12.75">
      <c r="A18" s="3" t="s">
        <v>6</v>
      </c>
      <c r="B18" s="17">
        <v>161.2</v>
      </c>
      <c r="C18" s="17">
        <v>172.2</v>
      </c>
      <c r="D18" s="17">
        <v>163.2</v>
      </c>
      <c r="E18" s="17">
        <v>188.7</v>
      </c>
      <c r="F18" s="17">
        <v>166.6</v>
      </c>
      <c r="G18" s="17">
        <v>187</v>
      </c>
      <c r="H18" s="17">
        <v>163.8</v>
      </c>
      <c r="I18" s="17">
        <v>181.5</v>
      </c>
      <c r="J18" s="17">
        <v>168.9</v>
      </c>
      <c r="K18" s="17">
        <v>212</v>
      </c>
      <c r="L18" s="17">
        <v>199.5</v>
      </c>
      <c r="M18" s="17">
        <v>196.2</v>
      </c>
      <c r="N18" s="17">
        <v>254.3</v>
      </c>
      <c r="O18" s="17">
        <v>217.2</v>
      </c>
      <c r="P18" s="17">
        <v>213.4</v>
      </c>
      <c r="Q18" s="17">
        <v>222.6</v>
      </c>
      <c r="R18" s="56"/>
    </row>
    <row r="19" spans="1:18" ht="12.75">
      <c r="A19" s="3" t="s">
        <v>7</v>
      </c>
      <c r="B19" s="17">
        <v>167.6</v>
      </c>
      <c r="C19" s="17">
        <v>215.3</v>
      </c>
      <c r="D19" s="17">
        <v>210.4</v>
      </c>
      <c r="E19" s="17">
        <v>258.9</v>
      </c>
      <c r="F19" s="17">
        <v>223.5</v>
      </c>
      <c r="G19" s="17">
        <v>222.1</v>
      </c>
      <c r="H19" s="17">
        <v>234.5</v>
      </c>
      <c r="I19" s="17">
        <v>233.2</v>
      </c>
      <c r="J19" s="17">
        <v>244.4</v>
      </c>
      <c r="K19" s="17">
        <v>272.3</v>
      </c>
      <c r="L19" s="17">
        <v>370.8</v>
      </c>
      <c r="M19" s="17">
        <v>271.6</v>
      </c>
      <c r="N19" s="17">
        <v>291.4</v>
      </c>
      <c r="O19" s="17">
        <v>361.5</v>
      </c>
      <c r="P19" s="17">
        <v>280.8</v>
      </c>
      <c r="Q19" s="17">
        <v>282.8</v>
      </c>
      <c r="R19" s="56"/>
    </row>
    <row r="20" spans="1:18" ht="12.75">
      <c r="A20" s="3" t="s">
        <v>8</v>
      </c>
      <c r="B20" s="17">
        <v>106.1</v>
      </c>
      <c r="C20" s="17">
        <v>172.2</v>
      </c>
      <c r="D20" s="17">
        <v>168.5</v>
      </c>
      <c r="E20" s="17">
        <v>237.8</v>
      </c>
      <c r="F20" s="17">
        <v>198.5</v>
      </c>
      <c r="G20" s="17">
        <v>195.8</v>
      </c>
      <c r="H20" s="17">
        <v>203.2</v>
      </c>
      <c r="I20" s="17">
        <v>195.5</v>
      </c>
      <c r="J20" s="17">
        <v>199.1</v>
      </c>
      <c r="K20" s="17">
        <v>206.7</v>
      </c>
      <c r="L20" s="17">
        <v>213.6</v>
      </c>
      <c r="M20" s="17">
        <v>229.4</v>
      </c>
      <c r="N20" s="17">
        <v>240</v>
      </c>
      <c r="O20" s="17">
        <v>231</v>
      </c>
      <c r="P20" s="17">
        <v>284.1</v>
      </c>
      <c r="Q20" s="17">
        <v>209.5</v>
      </c>
      <c r="R20" s="56"/>
    </row>
    <row r="21" spans="1:18" ht="12.75">
      <c r="A21" s="3" t="s">
        <v>9</v>
      </c>
      <c r="B21" s="17">
        <v>146.5</v>
      </c>
      <c r="C21" s="17">
        <v>189.7</v>
      </c>
      <c r="D21" s="17">
        <v>208.2</v>
      </c>
      <c r="E21" s="17">
        <v>281.8</v>
      </c>
      <c r="F21" s="17">
        <v>228.8</v>
      </c>
      <c r="G21" s="17">
        <v>221.6</v>
      </c>
      <c r="H21" s="17">
        <v>210.6</v>
      </c>
      <c r="I21" s="17">
        <v>256.9</v>
      </c>
      <c r="J21" s="17">
        <v>238.8</v>
      </c>
      <c r="K21" s="17">
        <v>246.4</v>
      </c>
      <c r="L21" s="17">
        <v>237</v>
      </c>
      <c r="M21" s="17">
        <v>225.3</v>
      </c>
      <c r="N21" s="17">
        <v>284.7</v>
      </c>
      <c r="O21" s="17">
        <v>251.5</v>
      </c>
      <c r="P21" s="17">
        <v>251.8</v>
      </c>
      <c r="Q21" s="17">
        <v>273.8</v>
      </c>
      <c r="R21" s="56"/>
    </row>
    <row r="22" spans="1:18" ht="12.75">
      <c r="A22" s="3" t="s">
        <v>10</v>
      </c>
      <c r="B22" s="17">
        <v>132.9</v>
      </c>
      <c r="C22" s="17">
        <v>214.6</v>
      </c>
      <c r="D22" s="17">
        <v>182.3</v>
      </c>
      <c r="E22" s="17">
        <v>279.1</v>
      </c>
      <c r="F22" s="17">
        <v>238.1</v>
      </c>
      <c r="G22" s="17">
        <v>230.9</v>
      </c>
      <c r="H22" s="17">
        <v>228.1</v>
      </c>
      <c r="I22" s="17">
        <v>194.6</v>
      </c>
      <c r="J22" s="17">
        <v>232.5</v>
      </c>
      <c r="K22" s="17">
        <v>240.5</v>
      </c>
      <c r="L22" s="17">
        <v>264.1</v>
      </c>
      <c r="M22" s="17">
        <v>284.9</v>
      </c>
      <c r="N22" s="17">
        <v>231.6</v>
      </c>
      <c r="O22" s="17">
        <v>266.2</v>
      </c>
      <c r="P22" s="17">
        <v>268.2</v>
      </c>
      <c r="Q22" s="17">
        <v>321</v>
      </c>
      <c r="R22" s="56"/>
    </row>
    <row r="23" spans="1:18" ht="12.75">
      <c r="A23" s="3" t="s">
        <v>11</v>
      </c>
      <c r="B23" s="17">
        <v>206.8</v>
      </c>
      <c r="C23" s="17">
        <v>229.5</v>
      </c>
      <c r="D23" s="17">
        <v>190.9</v>
      </c>
      <c r="E23" s="17">
        <v>203.1</v>
      </c>
      <c r="F23" s="17">
        <v>286.1</v>
      </c>
      <c r="G23" s="17">
        <v>222.7</v>
      </c>
      <c r="H23" s="17">
        <v>257</v>
      </c>
      <c r="I23" s="17">
        <v>243</v>
      </c>
      <c r="J23" s="17">
        <v>275.4</v>
      </c>
      <c r="K23" s="17">
        <v>243.6</v>
      </c>
      <c r="L23" s="17">
        <v>226.3</v>
      </c>
      <c r="M23" s="17">
        <v>245.5</v>
      </c>
      <c r="N23" s="17">
        <v>278.4</v>
      </c>
      <c r="O23" s="17">
        <v>328.6</v>
      </c>
      <c r="P23" s="17">
        <v>240.9</v>
      </c>
      <c r="Q23" s="17">
        <v>275.6</v>
      </c>
      <c r="R23" s="56"/>
    </row>
    <row r="24" spans="1:18" ht="12.75">
      <c r="A24" s="3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56"/>
    </row>
    <row r="25" spans="1:18" ht="12.75">
      <c r="A25" s="3" t="s">
        <v>12</v>
      </c>
      <c r="B25" s="17">
        <v>209.2</v>
      </c>
      <c r="C25" s="17">
        <v>178.2</v>
      </c>
      <c r="D25" s="17">
        <v>182</v>
      </c>
      <c r="E25" s="17">
        <v>242.8</v>
      </c>
      <c r="F25" s="17">
        <v>240.5</v>
      </c>
      <c r="G25" s="17">
        <v>253.1</v>
      </c>
      <c r="H25" s="17">
        <v>244.5</v>
      </c>
      <c r="I25" s="17">
        <v>241.1</v>
      </c>
      <c r="J25" s="17">
        <v>252.5</v>
      </c>
      <c r="K25" s="17">
        <v>284.2</v>
      </c>
      <c r="L25" s="17">
        <v>248.4</v>
      </c>
      <c r="M25" s="17">
        <v>254.8</v>
      </c>
      <c r="N25" s="17">
        <v>254</v>
      </c>
      <c r="O25" s="17">
        <v>282</v>
      </c>
      <c r="P25" s="17">
        <v>275.7</v>
      </c>
      <c r="Q25" s="17">
        <v>287.5</v>
      </c>
      <c r="R25" s="56"/>
    </row>
    <row r="26" spans="1:18" ht="12.75">
      <c r="A26" s="3" t="s">
        <v>13</v>
      </c>
      <c r="B26" s="17">
        <v>145.3</v>
      </c>
      <c r="C26" s="17">
        <v>170.2</v>
      </c>
      <c r="D26" s="17">
        <v>156.5</v>
      </c>
      <c r="E26" s="17">
        <v>248.8</v>
      </c>
      <c r="F26" s="17">
        <v>224.7</v>
      </c>
      <c r="G26" s="17">
        <v>269</v>
      </c>
      <c r="H26" s="17">
        <v>296.8</v>
      </c>
      <c r="I26" s="17">
        <v>233</v>
      </c>
      <c r="J26" s="17">
        <v>213.2</v>
      </c>
      <c r="K26" s="17">
        <v>234</v>
      </c>
      <c r="L26" s="17">
        <v>265.7</v>
      </c>
      <c r="M26" s="17">
        <v>250.3</v>
      </c>
      <c r="N26" s="17">
        <v>229.4</v>
      </c>
      <c r="O26" s="17">
        <v>245.4</v>
      </c>
      <c r="P26" s="17">
        <v>239.4</v>
      </c>
      <c r="Q26" s="17">
        <v>266.3</v>
      </c>
      <c r="R26" s="56"/>
    </row>
    <row r="27" spans="1:18" ht="12.75">
      <c r="A27" s="3" t="s">
        <v>14</v>
      </c>
      <c r="B27" s="17">
        <v>161.8</v>
      </c>
      <c r="C27" s="17">
        <v>160.3</v>
      </c>
      <c r="D27" s="17">
        <v>135.9</v>
      </c>
      <c r="E27" s="17">
        <v>257.6</v>
      </c>
      <c r="F27" s="17">
        <v>215.5</v>
      </c>
      <c r="G27" s="17">
        <v>259.9</v>
      </c>
      <c r="H27" s="17">
        <v>243.5</v>
      </c>
      <c r="I27" s="17">
        <v>207.7</v>
      </c>
      <c r="J27" s="17">
        <v>234.7</v>
      </c>
      <c r="K27" s="17">
        <v>239.5</v>
      </c>
      <c r="L27" s="17">
        <v>225.3</v>
      </c>
      <c r="M27" s="17">
        <v>216.6</v>
      </c>
      <c r="N27" s="17">
        <v>210.3</v>
      </c>
      <c r="O27" s="17">
        <v>195.3</v>
      </c>
      <c r="P27" s="17">
        <v>247.8</v>
      </c>
      <c r="Q27" s="17">
        <v>271.8</v>
      </c>
      <c r="R27" s="56"/>
    </row>
    <row r="28" spans="1:18" ht="12.75">
      <c r="A28" s="3" t="s">
        <v>15</v>
      </c>
      <c r="B28" s="17">
        <v>235.8</v>
      </c>
      <c r="C28" s="17">
        <v>151.7</v>
      </c>
      <c r="D28" s="17">
        <v>208</v>
      </c>
      <c r="E28" s="17">
        <v>252</v>
      </c>
      <c r="F28" s="17">
        <v>227.9</v>
      </c>
      <c r="G28" s="17">
        <v>225</v>
      </c>
      <c r="H28" s="17">
        <v>251.2</v>
      </c>
      <c r="I28" s="17">
        <v>201</v>
      </c>
      <c r="J28" s="17">
        <v>256.5</v>
      </c>
      <c r="K28" s="17">
        <v>295.1</v>
      </c>
      <c r="L28" s="17">
        <v>221.1</v>
      </c>
      <c r="M28" s="17">
        <v>287.4</v>
      </c>
      <c r="N28" s="17">
        <v>226</v>
      </c>
      <c r="O28" s="17">
        <v>250.7</v>
      </c>
      <c r="P28" s="17">
        <v>227.9</v>
      </c>
      <c r="Q28" s="17">
        <v>295</v>
      </c>
      <c r="R28" s="56"/>
    </row>
    <row r="29" spans="1:18" ht="12.75">
      <c r="A29" s="3" t="s">
        <v>16</v>
      </c>
      <c r="B29" s="17">
        <v>186.3</v>
      </c>
      <c r="C29" s="17">
        <v>242.9</v>
      </c>
      <c r="D29" s="17">
        <v>196.5</v>
      </c>
      <c r="E29" s="17">
        <v>236.7</v>
      </c>
      <c r="F29" s="17">
        <v>208.2</v>
      </c>
      <c r="G29" s="17">
        <v>229.4</v>
      </c>
      <c r="H29" s="17">
        <v>215.7</v>
      </c>
      <c r="I29" s="17">
        <v>248.9</v>
      </c>
      <c r="J29" s="17">
        <v>242.3</v>
      </c>
      <c r="K29" s="17">
        <v>217.1</v>
      </c>
      <c r="L29" s="17">
        <v>239.5</v>
      </c>
      <c r="M29" s="17">
        <v>237</v>
      </c>
      <c r="N29" s="17">
        <v>228</v>
      </c>
      <c r="O29" s="17">
        <v>265</v>
      </c>
      <c r="P29" s="17">
        <v>198.7</v>
      </c>
      <c r="Q29" s="17">
        <v>272.6</v>
      </c>
      <c r="R29" s="56"/>
    </row>
    <row r="30" spans="1:18" ht="12.75">
      <c r="A30" s="3" t="s">
        <v>17</v>
      </c>
      <c r="B30" s="17">
        <v>240.8</v>
      </c>
      <c r="C30" s="17">
        <v>223.1</v>
      </c>
      <c r="D30" s="17">
        <v>276.2</v>
      </c>
      <c r="E30" s="17">
        <v>224.5</v>
      </c>
      <c r="F30" s="17">
        <v>264.4</v>
      </c>
      <c r="G30" s="17">
        <v>275.4</v>
      </c>
      <c r="H30" s="17">
        <v>226.2</v>
      </c>
      <c r="I30" s="17">
        <v>253.2</v>
      </c>
      <c r="J30" s="17">
        <v>221.2</v>
      </c>
      <c r="K30" s="17">
        <v>260.7</v>
      </c>
      <c r="L30" s="17">
        <v>234.3</v>
      </c>
      <c r="M30" s="17">
        <v>203.5</v>
      </c>
      <c r="N30" s="17">
        <v>263.8</v>
      </c>
      <c r="O30" s="17">
        <v>245.6</v>
      </c>
      <c r="P30" s="17">
        <v>274.8</v>
      </c>
      <c r="Q30" s="17">
        <v>346.8</v>
      </c>
      <c r="R30" s="56"/>
    </row>
    <row r="31" spans="1:18" ht="12.75">
      <c r="A31" s="3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56"/>
    </row>
    <row r="32" spans="1:18" ht="12.75">
      <c r="A32" s="3" t="s">
        <v>18</v>
      </c>
      <c r="B32" s="17">
        <v>209</v>
      </c>
      <c r="C32" s="17">
        <v>257.5</v>
      </c>
      <c r="D32" s="17">
        <v>258.9</v>
      </c>
      <c r="E32" s="17">
        <v>248.9</v>
      </c>
      <c r="F32" s="17">
        <v>228.1</v>
      </c>
      <c r="G32" s="17">
        <v>232.8</v>
      </c>
      <c r="H32" s="17">
        <v>235.9</v>
      </c>
      <c r="I32" s="17">
        <v>243.5</v>
      </c>
      <c r="J32" s="17">
        <v>276.1</v>
      </c>
      <c r="K32" s="17">
        <v>267</v>
      </c>
      <c r="L32" s="17">
        <v>307</v>
      </c>
      <c r="M32" s="17">
        <v>301.9</v>
      </c>
      <c r="N32" s="17">
        <v>280.7</v>
      </c>
      <c r="O32" s="17">
        <v>266.5</v>
      </c>
      <c r="P32" s="17">
        <v>290</v>
      </c>
      <c r="Q32" s="17">
        <v>306.9</v>
      </c>
      <c r="R32" s="56"/>
    </row>
    <row r="33" spans="1:18" ht="12.75">
      <c r="A33" s="3" t="s">
        <v>19</v>
      </c>
      <c r="B33" s="17">
        <v>219.5</v>
      </c>
      <c r="C33" s="17">
        <v>181.7</v>
      </c>
      <c r="D33" s="17">
        <v>219.1</v>
      </c>
      <c r="E33" s="17">
        <v>249.4</v>
      </c>
      <c r="F33" s="17">
        <v>260.3</v>
      </c>
      <c r="G33" s="17">
        <v>245.7</v>
      </c>
      <c r="H33" s="17">
        <v>204.4</v>
      </c>
      <c r="I33" s="17">
        <v>182.3</v>
      </c>
      <c r="J33" s="17">
        <v>223</v>
      </c>
      <c r="K33" s="17">
        <v>205.4</v>
      </c>
      <c r="L33" s="17">
        <v>203.3</v>
      </c>
      <c r="M33" s="17">
        <v>196.4</v>
      </c>
      <c r="N33" s="17">
        <v>230</v>
      </c>
      <c r="O33" s="17">
        <v>207.1</v>
      </c>
      <c r="P33" s="17">
        <v>243.2</v>
      </c>
      <c r="Q33" s="17">
        <v>228.4</v>
      </c>
      <c r="R33" s="56"/>
    </row>
    <row r="34" spans="1:18" ht="12.75">
      <c r="A34" s="3" t="s">
        <v>20</v>
      </c>
      <c r="B34" s="17">
        <v>214.7</v>
      </c>
      <c r="C34" s="17">
        <v>181.8</v>
      </c>
      <c r="D34" s="17">
        <v>198.6</v>
      </c>
      <c r="E34" s="17">
        <v>245.4</v>
      </c>
      <c r="F34" s="17">
        <v>200.7</v>
      </c>
      <c r="G34" s="17">
        <v>207</v>
      </c>
      <c r="H34" s="17">
        <v>265.5</v>
      </c>
      <c r="I34" s="17">
        <v>213.6</v>
      </c>
      <c r="J34" s="17">
        <v>224.4</v>
      </c>
      <c r="K34" s="17">
        <v>239.9</v>
      </c>
      <c r="L34" s="17">
        <v>254.1</v>
      </c>
      <c r="M34" s="17">
        <v>322.7</v>
      </c>
      <c r="N34" s="17">
        <v>274.6</v>
      </c>
      <c r="O34" s="17">
        <v>274.2</v>
      </c>
      <c r="P34" s="17">
        <v>257.1</v>
      </c>
      <c r="Q34" s="17">
        <v>271</v>
      </c>
      <c r="R34" s="56"/>
    </row>
    <row r="35" spans="1:18" ht="12.75">
      <c r="A35" s="3" t="s">
        <v>21</v>
      </c>
      <c r="B35" s="17">
        <v>232.6</v>
      </c>
      <c r="C35" s="17">
        <v>237.6</v>
      </c>
      <c r="D35" s="17">
        <v>217.6</v>
      </c>
      <c r="E35" s="17">
        <v>258.1</v>
      </c>
      <c r="F35" s="17">
        <v>295.6</v>
      </c>
      <c r="G35" s="17">
        <v>232.9</v>
      </c>
      <c r="H35" s="17">
        <v>253.3</v>
      </c>
      <c r="I35" s="17">
        <v>240.6</v>
      </c>
      <c r="J35" s="17">
        <v>233.9</v>
      </c>
      <c r="K35" s="17">
        <v>225.5</v>
      </c>
      <c r="L35" s="17">
        <v>266.9</v>
      </c>
      <c r="M35" s="17">
        <v>300.9</v>
      </c>
      <c r="N35" s="17">
        <v>269.1</v>
      </c>
      <c r="O35" s="17">
        <v>268.8</v>
      </c>
      <c r="P35" s="17">
        <v>272.8</v>
      </c>
      <c r="Q35" s="17">
        <v>267.6</v>
      </c>
      <c r="R35" s="56"/>
    </row>
    <row r="36" spans="1:18" ht="12.75">
      <c r="A36" s="3" t="s">
        <v>22</v>
      </c>
      <c r="B36" s="17">
        <v>199.6</v>
      </c>
      <c r="C36" s="17">
        <v>222.8</v>
      </c>
      <c r="D36" s="17">
        <v>199.4</v>
      </c>
      <c r="E36" s="17">
        <v>230.1</v>
      </c>
      <c r="F36" s="17">
        <v>268.2</v>
      </c>
      <c r="G36" s="17">
        <v>277.8</v>
      </c>
      <c r="H36" s="17">
        <v>251</v>
      </c>
      <c r="I36" s="17">
        <v>265.4</v>
      </c>
      <c r="J36" s="17">
        <v>274.7</v>
      </c>
      <c r="K36" s="17">
        <v>290.9</v>
      </c>
      <c r="L36" s="17">
        <v>280.9</v>
      </c>
      <c r="M36" s="17">
        <v>317.1</v>
      </c>
      <c r="N36" s="17">
        <v>274.4</v>
      </c>
      <c r="O36" s="17">
        <v>288.5</v>
      </c>
      <c r="P36" s="17">
        <v>338.2</v>
      </c>
      <c r="Q36" s="17">
        <v>334.6</v>
      </c>
      <c r="R36" s="56"/>
    </row>
    <row r="37" spans="1:18" ht="12.75">
      <c r="A37" s="3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56"/>
    </row>
    <row r="38" spans="1:18" ht="12.75">
      <c r="A38" s="5" t="s">
        <v>23</v>
      </c>
      <c r="B38" s="27">
        <v>191.3</v>
      </c>
      <c r="C38" s="27">
        <v>199.4</v>
      </c>
      <c r="D38" s="27">
        <v>196.8</v>
      </c>
      <c r="E38" s="27">
        <v>240.9</v>
      </c>
      <c r="F38" s="27">
        <v>238.4</v>
      </c>
      <c r="G38" s="27">
        <v>231.1</v>
      </c>
      <c r="H38" s="27">
        <v>236.1</v>
      </c>
      <c r="I38" s="27">
        <v>227.7</v>
      </c>
      <c r="J38" s="27">
        <v>241.3</v>
      </c>
      <c r="K38" s="27">
        <v>243.2</v>
      </c>
      <c r="L38" s="27">
        <v>248.1</v>
      </c>
      <c r="M38" s="27">
        <v>257.9</v>
      </c>
      <c r="N38" s="27">
        <v>259.3</v>
      </c>
      <c r="O38" s="27">
        <v>259.4</v>
      </c>
      <c r="P38" s="27">
        <v>261</v>
      </c>
      <c r="Q38" s="27">
        <v>268.6</v>
      </c>
      <c r="R38" s="56"/>
    </row>
    <row r="39" spans="2:18" ht="12.75">
      <c r="B39" s="13"/>
      <c r="C39" s="13"/>
      <c r="D39" s="13"/>
      <c r="E39" s="13"/>
      <c r="F39" s="13"/>
      <c r="G39" s="13"/>
      <c r="H39" s="13"/>
      <c r="I39" s="13"/>
      <c r="J39" s="13"/>
      <c r="M39" s="13"/>
      <c r="N39" s="13"/>
      <c r="O39" s="13"/>
      <c r="P39" s="13"/>
      <c r="Q39" s="10"/>
      <c r="R39" s="56"/>
    </row>
    <row r="40" spans="1:18" ht="12.75">
      <c r="A40" s="15"/>
      <c r="Q40" s="10"/>
      <c r="R40" s="56"/>
    </row>
    <row r="41" ht="12.75">
      <c r="R41" s="56"/>
    </row>
  </sheetData>
  <sheetProtection/>
  <mergeCells count="21">
    <mergeCell ref="P5:P9"/>
    <mergeCell ref="M5:M9"/>
    <mergeCell ref="D5:D9"/>
    <mergeCell ref="O5:O9"/>
    <mergeCell ref="G5:G9"/>
    <mergeCell ref="H5:H9"/>
    <mergeCell ref="I5:I9"/>
    <mergeCell ref="E5:E9"/>
    <mergeCell ref="F5:F9"/>
    <mergeCell ref="N5:N9"/>
    <mergeCell ref="K5:K9"/>
    <mergeCell ref="A1:Q1"/>
    <mergeCell ref="J5:J9"/>
    <mergeCell ref="C5:C9"/>
    <mergeCell ref="L5:L9"/>
    <mergeCell ref="Q5:Q9"/>
    <mergeCell ref="R1:R41"/>
    <mergeCell ref="A2:Q2"/>
    <mergeCell ref="A3:Q3"/>
    <mergeCell ref="A5:A9"/>
    <mergeCell ref="B5:B9"/>
  </mergeCells>
  <printOptions/>
  <pageMargins left="0.7874015748031497" right="0" top="0.984251968503937" bottom="0.984251968503937" header="0.5118110236220472" footer="0.5118110236220472"/>
  <pageSetup horizontalDpi="600" verticalDpi="600" orientation="landscape" paperSize="9" scale="8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R41"/>
  <sheetViews>
    <sheetView zoomScalePageLayoutView="0" workbookViewId="0" topLeftCell="A1">
      <selection activeCell="A4" sqref="A4"/>
    </sheetView>
  </sheetViews>
  <sheetFormatPr defaultColWidth="11.421875" defaultRowHeight="12.75"/>
  <cols>
    <col min="1" max="1" width="22.7109375" style="0" customWidth="1"/>
    <col min="2" max="17" width="7.7109375" style="0" customWidth="1"/>
    <col min="18" max="18" width="5.7109375" style="0" customWidth="1"/>
  </cols>
  <sheetData>
    <row r="1" spans="1:18" ht="12.75">
      <c r="A1" s="57" t="s">
        <v>35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6" t="str">
        <f>"- 17 -"</f>
        <v>- 17 -</v>
      </c>
    </row>
    <row r="2" spans="1:18" ht="12.75">
      <c r="A2" s="57" t="s">
        <v>309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6"/>
    </row>
    <row r="3" spans="1:18" ht="12.75">
      <c r="A3" s="57" t="s">
        <v>43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6"/>
    </row>
    <row r="4" spans="2:18" ht="12.75">
      <c r="B4" s="7"/>
      <c r="P4" s="7"/>
      <c r="Q4" s="7"/>
      <c r="R4" s="56"/>
    </row>
    <row r="5" spans="1:18" ht="12.75">
      <c r="A5" s="59" t="s">
        <v>34</v>
      </c>
      <c r="B5" s="62">
        <v>1980</v>
      </c>
      <c r="C5" s="53">
        <v>1985</v>
      </c>
      <c r="D5" s="53">
        <v>1990</v>
      </c>
      <c r="E5" s="53">
        <v>1995</v>
      </c>
      <c r="F5" s="53">
        <v>2000</v>
      </c>
      <c r="G5" s="53">
        <v>2001</v>
      </c>
      <c r="H5" s="53">
        <v>2002</v>
      </c>
      <c r="I5" s="53">
        <v>2003</v>
      </c>
      <c r="J5" s="53">
        <v>2004</v>
      </c>
      <c r="K5" s="53">
        <v>2005</v>
      </c>
      <c r="L5" s="53">
        <v>2006</v>
      </c>
      <c r="M5" s="53">
        <v>2007</v>
      </c>
      <c r="N5" s="53">
        <v>2008</v>
      </c>
      <c r="O5" s="53">
        <v>2009</v>
      </c>
      <c r="P5" s="53">
        <v>2010</v>
      </c>
      <c r="Q5" s="65">
        <v>2011</v>
      </c>
      <c r="R5" s="56"/>
    </row>
    <row r="6" spans="1:18" ht="12.75">
      <c r="A6" s="60"/>
      <c r="B6" s="63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66"/>
      <c r="R6" s="56"/>
    </row>
    <row r="7" spans="1:18" ht="12.75">
      <c r="A7" s="60"/>
      <c r="B7" s="63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66"/>
      <c r="R7" s="56"/>
    </row>
    <row r="8" spans="1:18" ht="12.75">
      <c r="A8" s="60"/>
      <c r="B8" s="63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66"/>
      <c r="R8" s="56"/>
    </row>
    <row r="9" spans="1:18" ht="12.75">
      <c r="A9" s="61"/>
      <c r="B9" s="64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67"/>
      <c r="R9" s="56"/>
    </row>
    <row r="10" spans="1:18" ht="12.75">
      <c r="A10" s="1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9"/>
      <c r="Q10" s="10"/>
      <c r="R10" s="56"/>
    </row>
    <row r="11" spans="1:18" ht="12.75">
      <c r="A11" s="3" t="s">
        <v>0</v>
      </c>
      <c r="B11" s="19">
        <v>56</v>
      </c>
      <c r="C11" s="19">
        <v>72</v>
      </c>
      <c r="D11" s="19">
        <v>70</v>
      </c>
      <c r="E11" s="19">
        <v>76</v>
      </c>
      <c r="F11" s="19">
        <v>103</v>
      </c>
      <c r="G11" s="20">
        <v>86</v>
      </c>
      <c r="H11" s="19">
        <v>83</v>
      </c>
      <c r="I11" s="19">
        <v>108</v>
      </c>
      <c r="J11" s="20">
        <v>112</v>
      </c>
      <c r="K11" s="19">
        <v>119</v>
      </c>
      <c r="L11" s="19">
        <v>93</v>
      </c>
      <c r="M11" s="19">
        <v>110</v>
      </c>
      <c r="N11" s="19">
        <v>103</v>
      </c>
      <c r="O11" s="19">
        <v>126</v>
      </c>
      <c r="P11" s="19">
        <v>95</v>
      </c>
      <c r="Q11" s="19">
        <v>119</v>
      </c>
      <c r="R11" s="56"/>
    </row>
    <row r="12" spans="1:18" ht="12.75">
      <c r="A12" s="3" t="s">
        <v>1</v>
      </c>
      <c r="B12" s="19">
        <v>57</v>
      </c>
      <c r="C12" s="19">
        <v>48</v>
      </c>
      <c r="D12" s="19">
        <v>64</v>
      </c>
      <c r="E12" s="19">
        <v>63</v>
      </c>
      <c r="F12" s="19">
        <v>48</v>
      </c>
      <c r="G12" s="20">
        <v>46</v>
      </c>
      <c r="H12" s="19">
        <v>56</v>
      </c>
      <c r="I12" s="19">
        <v>55</v>
      </c>
      <c r="J12" s="20">
        <v>67</v>
      </c>
      <c r="K12" s="19">
        <v>48</v>
      </c>
      <c r="L12" s="19">
        <v>56</v>
      </c>
      <c r="M12" s="19">
        <v>50</v>
      </c>
      <c r="N12" s="19">
        <v>55</v>
      </c>
      <c r="O12" s="19">
        <v>58</v>
      </c>
      <c r="P12" s="19">
        <v>61</v>
      </c>
      <c r="Q12" s="19">
        <v>64</v>
      </c>
      <c r="R12" s="56"/>
    </row>
    <row r="13" spans="1:18" ht="12.75">
      <c r="A13" s="3" t="s">
        <v>2</v>
      </c>
      <c r="B13" s="19">
        <v>32</v>
      </c>
      <c r="C13" s="19">
        <v>36</v>
      </c>
      <c r="D13" s="19">
        <v>21</v>
      </c>
      <c r="E13" s="19">
        <v>33</v>
      </c>
      <c r="F13" s="19">
        <v>37</v>
      </c>
      <c r="G13" s="20">
        <v>28</v>
      </c>
      <c r="H13" s="19">
        <v>34</v>
      </c>
      <c r="I13" s="19">
        <v>41</v>
      </c>
      <c r="J13" s="20">
        <v>37</v>
      </c>
      <c r="K13" s="19">
        <v>41</v>
      </c>
      <c r="L13" s="19">
        <v>35</v>
      </c>
      <c r="M13" s="19">
        <v>33</v>
      </c>
      <c r="N13" s="19">
        <v>39</v>
      </c>
      <c r="O13" s="19">
        <v>28</v>
      </c>
      <c r="P13" s="19">
        <v>39</v>
      </c>
      <c r="Q13" s="19">
        <v>40</v>
      </c>
      <c r="R13" s="56"/>
    </row>
    <row r="14" spans="1:18" ht="12.75">
      <c r="A14" s="3" t="s">
        <v>3</v>
      </c>
      <c r="B14" s="19">
        <v>16</v>
      </c>
      <c r="C14" s="19">
        <v>18</v>
      </c>
      <c r="D14" s="19">
        <v>11</v>
      </c>
      <c r="E14" s="19">
        <v>18</v>
      </c>
      <c r="F14" s="19">
        <v>18</v>
      </c>
      <c r="G14" s="20">
        <v>25</v>
      </c>
      <c r="H14" s="19">
        <v>16</v>
      </c>
      <c r="I14" s="19">
        <v>14</v>
      </c>
      <c r="J14" s="20">
        <v>16</v>
      </c>
      <c r="K14" s="19">
        <v>19</v>
      </c>
      <c r="L14" s="19">
        <v>19</v>
      </c>
      <c r="M14" s="19">
        <v>16</v>
      </c>
      <c r="N14" s="19">
        <v>16</v>
      </c>
      <c r="O14" s="19">
        <v>18</v>
      </c>
      <c r="P14" s="19">
        <v>21</v>
      </c>
      <c r="Q14" s="19">
        <v>28</v>
      </c>
      <c r="R14" s="56"/>
    </row>
    <row r="15" spans="1:18" ht="12.75">
      <c r="A15" s="3" t="s">
        <v>4</v>
      </c>
      <c r="B15" s="19">
        <v>22</v>
      </c>
      <c r="C15" s="19">
        <v>21</v>
      </c>
      <c r="D15" s="19">
        <v>14</v>
      </c>
      <c r="E15" s="19">
        <v>31</v>
      </c>
      <c r="F15" s="19">
        <v>30</v>
      </c>
      <c r="G15" s="20">
        <v>25</v>
      </c>
      <c r="H15" s="19">
        <v>39</v>
      </c>
      <c r="I15" s="19">
        <v>38</v>
      </c>
      <c r="J15" s="20">
        <v>30</v>
      </c>
      <c r="K15" s="19">
        <v>27</v>
      </c>
      <c r="L15" s="19">
        <v>39</v>
      </c>
      <c r="M15" s="19">
        <v>30</v>
      </c>
      <c r="N15" s="19">
        <v>29</v>
      </c>
      <c r="O15" s="19">
        <v>30</v>
      </c>
      <c r="P15" s="19">
        <v>34</v>
      </c>
      <c r="Q15" s="19">
        <v>30</v>
      </c>
      <c r="R15" s="56"/>
    </row>
    <row r="16" spans="1:18" ht="12.75">
      <c r="A16" s="3" t="s">
        <v>5</v>
      </c>
      <c r="B16" s="19">
        <v>19</v>
      </c>
      <c r="C16" s="19">
        <v>21</v>
      </c>
      <c r="D16" s="19">
        <v>20</v>
      </c>
      <c r="E16" s="19">
        <v>19</v>
      </c>
      <c r="F16" s="19">
        <v>14</v>
      </c>
      <c r="G16" s="20">
        <v>24</v>
      </c>
      <c r="H16" s="19">
        <v>23</v>
      </c>
      <c r="I16" s="19">
        <v>13</v>
      </c>
      <c r="J16" s="20">
        <v>21</v>
      </c>
      <c r="K16" s="19">
        <v>19</v>
      </c>
      <c r="L16" s="19">
        <v>28</v>
      </c>
      <c r="M16" s="19">
        <v>19</v>
      </c>
      <c r="N16" s="19">
        <v>26</v>
      </c>
      <c r="O16" s="19">
        <v>17</v>
      </c>
      <c r="P16" s="19">
        <v>20</v>
      </c>
      <c r="Q16" s="19">
        <v>24</v>
      </c>
      <c r="R16" s="56"/>
    </row>
    <row r="17" spans="1:18" ht="12.75">
      <c r="A17" s="3"/>
      <c r="B17" s="19"/>
      <c r="C17" s="19"/>
      <c r="D17" s="19"/>
      <c r="E17" s="19"/>
      <c r="F17" s="19"/>
      <c r="G17" s="20"/>
      <c r="H17" s="19"/>
      <c r="I17" s="19"/>
      <c r="J17" s="20"/>
      <c r="K17" s="19"/>
      <c r="L17" s="19"/>
      <c r="M17" s="19"/>
      <c r="N17" s="19"/>
      <c r="O17" s="19"/>
      <c r="P17" s="19"/>
      <c r="Q17" s="19"/>
      <c r="R17" s="56"/>
    </row>
    <row r="18" spans="1:18" ht="12.75">
      <c r="A18" s="3" t="s">
        <v>6</v>
      </c>
      <c r="B18" s="19">
        <v>26</v>
      </c>
      <c r="C18" s="19">
        <v>35</v>
      </c>
      <c r="D18" s="19">
        <v>35</v>
      </c>
      <c r="E18" s="19">
        <v>29</v>
      </c>
      <c r="F18" s="19">
        <v>36</v>
      </c>
      <c r="G18" s="20">
        <v>37</v>
      </c>
      <c r="H18" s="19">
        <v>41</v>
      </c>
      <c r="I18" s="19">
        <v>31</v>
      </c>
      <c r="J18" s="20">
        <v>35</v>
      </c>
      <c r="K18" s="19">
        <v>48</v>
      </c>
      <c r="L18" s="19">
        <v>41</v>
      </c>
      <c r="M18" s="19">
        <v>42</v>
      </c>
      <c r="N18" s="19">
        <v>52</v>
      </c>
      <c r="O18" s="19">
        <v>47</v>
      </c>
      <c r="P18" s="19">
        <v>43</v>
      </c>
      <c r="Q18" s="19">
        <v>57</v>
      </c>
      <c r="R18" s="56"/>
    </row>
    <row r="19" spans="1:18" ht="12.75">
      <c r="A19" s="3" t="s">
        <v>7</v>
      </c>
      <c r="B19" s="19">
        <v>46</v>
      </c>
      <c r="C19" s="19">
        <v>41</v>
      </c>
      <c r="D19" s="19">
        <v>31</v>
      </c>
      <c r="E19" s="19">
        <v>42</v>
      </c>
      <c r="F19" s="19">
        <v>52</v>
      </c>
      <c r="G19" s="20">
        <v>49</v>
      </c>
      <c r="H19" s="19">
        <v>41</v>
      </c>
      <c r="I19" s="19">
        <v>42</v>
      </c>
      <c r="J19" s="20">
        <v>56</v>
      </c>
      <c r="K19" s="19">
        <v>54</v>
      </c>
      <c r="L19" s="19">
        <v>41</v>
      </c>
      <c r="M19" s="19">
        <v>46</v>
      </c>
      <c r="N19" s="19">
        <v>49</v>
      </c>
      <c r="O19" s="19">
        <v>46</v>
      </c>
      <c r="P19" s="19">
        <v>52</v>
      </c>
      <c r="Q19" s="19">
        <v>45</v>
      </c>
      <c r="R19" s="56"/>
    </row>
    <row r="20" spans="1:18" ht="12.75">
      <c r="A20" s="3" t="s">
        <v>8</v>
      </c>
      <c r="B20" s="19">
        <v>35</v>
      </c>
      <c r="C20" s="19">
        <v>52</v>
      </c>
      <c r="D20" s="19">
        <v>40</v>
      </c>
      <c r="E20" s="19">
        <v>65</v>
      </c>
      <c r="F20" s="19">
        <v>65</v>
      </c>
      <c r="G20" s="20">
        <v>56</v>
      </c>
      <c r="H20" s="19">
        <v>35</v>
      </c>
      <c r="I20" s="19">
        <v>54</v>
      </c>
      <c r="J20" s="20">
        <v>74</v>
      </c>
      <c r="K20" s="19">
        <v>60</v>
      </c>
      <c r="L20" s="19">
        <v>63</v>
      </c>
      <c r="M20" s="19">
        <v>67</v>
      </c>
      <c r="N20" s="19">
        <v>54</v>
      </c>
      <c r="O20" s="19">
        <v>60</v>
      </c>
      <c r="P20" s="19">
        <v>69</v>
      </c>
      <c r="Q20" s="19">
        <v>65</v>
      </c>
      <c r="R20" s="56"/>
    </row>
    <row r="21" spans="1:18" ht="12.75">
      <c r="A21" s="3" t="s">
        <v>9</v>
      </c>
      <c r="B21" s="19">
        <v>31</v>
      </c>
      <c r="C21" s="19">
        <v>35</v>
      </c>
      <c r="D21" s="19">
        <v>41</v>
      </c>
      <c r="E21" s="19">
        <v>60</v>
      </c>
      <c r="F21" s="19">
        <v>38</v>
      </c>
      <c r="G21" s="20">
        <v>55</v>
      </c>
      <c r="H21" s="19">
        <v>64</v>
      </c>
      <c r="I21" s="19">
        <v>64</v>
      </c>
      <c r="J21" s="20">
        <v>66</v>
      </c>
      <c r="K21" s="19">
        <v>70</v>
      </c>
      <c r="L21" s="19">
        <v>54</v>
      </c>
      <c r="M21" s="19">
        <v>67</v>
      </c>
      <c r="N21" s="19">
        <v>64</v>
      </c>
      <c r="O21" s="19">
        <v>70</v>
      </c>
      <c r="P21" s="19">
        <v>67</v>
      </c>
      <c r="Q21" s="19">
        <v>70</v>
      </c>
      <c r="R21" s="56"/>
    </row>
    <row r="22" spans="1:18" ht="12.75">
      <c r="A22" s="3" t="s">
        <v>10</v>
      </c>
      <c r="B22" s="19">
        <v>46</v>
      </c>
      <c r="C22" s="19">
        <v>42</v>
      </c>
      <c r="D22" s="19">
        <v>26</v>
      </c>
      <c r="E22" s="19">
        <v>53</v>
      </c>
      <c r="F22" s="19">
        <v>46</v>
      </c>
      <c r="G22" s="20">
        <v>48</v>
      </c>
      <c r="H22" s="19">
        <v>56</v>
      </c>
      <c r="I22" s="19">
        <v>45</v>
      </c>
      <c r="J22" s="20">
        <v>38</v>
      </c>
      <c r="K22" s="19">
        <v>43</v>
      </c>
      <c r="L22" s="19">
        <v>48</v>
      </c>
      <c r="M22" s="19">
        <v>45</v>
      </c>
      <c r="N22" s="19">
        <v>43</v>
      </c>
      <c r="O22" s="19">
        <v>51</v>
      </c>
      <c r="P22" s="19">
        <v>52</v>
      </c>
      <c r="Q22" s="19">
        <v>49</v>
      </c>
      <c r="R22" s="56"/>
    </row>
    <row r="23" spans="1:18" ht="12.75">
      <c r="A23" s="3" t="s">
        <v>11</v>
      </c>
      <c r="B23" s="19">
        <v>48</v>
      </c>
      <c r="C23" s="19">
        <v>60</v>
      </c>
      <c r="D23" s="19">
        <v>52</v>
      </c>
      <c r="E23" s="19">
        <v>56</v>
      </c>
      <c r="F23" s="19">
        <v>57</v>
      </c>
      <c r="G23" s="20">
        <v>64</v>
      </c>
      <c r="H23" s="19">
        <v>77</v>
      </c>
      <c r="I23" s="19">
        <v>45</v>
      </c>
      <c r="J23" s="20">
        <v>64</v>
      </c>
      <c r="K23" s="19">
        <v>55</v>
      </c>
      <c r="L23" s="19">
        <v>45</v>
      </c>
      <c r="M23" s="19">
        <v>56</v>
      </c>
      <c r="N23" s="19">
        <v>74</v>
      </c>
      <c r="O23" s="19">
        <v>61</v>
      </c>
      <c r="P23" s="19">
        <v>56</v>
      </c>
      <c r="Q23" s="19">
        <v>74</v>
      </c>
      <c r="R23" s="56"/>
    </row>
    <row r="24" spans="1:18" ht="12.75">
      <c r="A24" s="3"/>
      <c r="B24" s="19"/>
      <c r="C24" s="19"/>
      <c r="D24" s="19"/>
      <c r="E24" s="19"/>
      <c r="F24" s="19"/>
      <c r="G24" s="20"/>
      <c r="H24" s="19"/>
      <c r="I24" s="19"/>
      <c r="J24" s="20"/>
      <c r="K24" s="19"/>
      <c r="L24" s="19"/>
      <c r="M24" s="19"/>
      <c r="N24" s="19"/>
      <c r="O24" s="19"/>
      <c r="P24" s="19"/>
      <c r="Q24" s="19"/>
      <c r="R24" s="56"/>
    </row>
    <row r="25" spans="1:18" ht="12.75">
      <c r="A25" s="3" t="s">
        <v>12</v>
      </c>
      <c r="B25" s="19">
        <v>46</v>
      </c>
      <c r="C25" s="19">
        <v>59</v>
      </c>
      <c r="D25" s="19">
        <v>50</v>
      </c>
      <c r="E25" s="19">
        <v>71</v>
      </c>
      <c r="F25" s="19">
        <v>80</v>
      </c>
      <c r="G25" s="20">
        <v>82</v>
      </c>
      <c r="H25" s="19">
        <v>70</v>
      </c>
      <c r="I25" s="19">
        <v>59</v>
      </c>
      <c r="J25" s="20">
        <v>71</v>
      </c>
      <c r="K25" s="19">
        <v>73</v>
      </c>
      <c r="L25" s="19">
        <v>89</v>
      </c>
      <c r="M25" s="19">
        <v>83</v>
      </c>
      <c r="N25" s="19">
        <v>72</v>
      </c>
      <c r="O25" s="19">
        <v>89</v>
      </c>
      <c r="P25" s="19">
        <v>68</v>
      </c>
      <c r="Q25" s="19">
        <v>77</v>
      </c>
      <c r="R25" s="56"/>
    </row>
    <row r="26" spans="1:18" ht="12.75">
      <c r="A26" s="3" t="s">
        <v>13</v>
      </c>
      <c r="B26" s="19">
        <v>23</v>
      </c>
      <c r="C26" s="19">
        <v>21</v>
      </c>
      <c r="D26" s="19">
        <v>30</v>
      </c>
      <c r="E26" s="19">
        <v>50</v>
      </c>
      <c r="F26" s="19">
        <v>32</v>
      </c>
      <c r="G26" s="20">
        <v>42</v>
      </c>
      <c r="H26" s="19">
        <v>39</v>
      </c>
      <c r="I26" s="19">
        <v>39</v>
      </c>
      <c r="J26" s="20">
        <v>43</v>
      </c>
      <c r="K26" s="19">
        <v>30</v>
      </c>
      <c r="L26" s="19">
        <v>42</v>
      </c>
      <c r="M26" s="19">
        <v>52</v>
      </c>
      <c r="N26" s="19">
        <v>33</v>
      </c>
      <c r="O26" s="19">
        <v>42</v>
      </c>
      <c r="P26" s="19">
        <v>38</v>
      </c>
      <c r="Q26" s="19">
        <v>30</v>
      </c>
      <c r="R26" s="56"/>
    </row>
    <row r="27" spans="1:18" ht="12.75">
      <c r="A27" s="3" t="s">
        <v>14</v>
      </c>
      <c r="B27" s="19">
        <v>38</v>
      </c>
      <c r="C27" s="19">
        <v>24</v>
      </c>
      <c r="D27" s="19">
        <v>22</v>
      </c>
      <c r="E27" s="19">
        <v>26</v>
      </c>
      <c r="F27" s="19">
        <v>24</v>
      </c>
      <c r="G27" s="20">
        <v>32</v>
      </c>
      <c r="H27" s="19">
        <v>28</v>
      </c>
      <c r="I27" s="19">
        <v>29</v>
      </c>
      <c r="J27" s="20">
        <v>26</v>
      </c>
      <c r="K27" s="19">
        <v>36</v>
      </c>
      <c r="L27" s="19">
        <v>21</v>
      </c>
      <c r="M27" s="19">
        <v>29</v>
      </c>
      <c r="N27" s="19">
        <v>35</v>
      </c>
      <c r="O27" s="19">
        <v>37</v>
      </c>
      <c r="P27" s="19">
        <v>27</v>
      </c>
      <c r="Q27" s="19">
        <v>31</v>
      </c>
      <c r="R27" s="56"/>
    </row>
    <row r="28" spans="1:18" ht="12.75">
      <c r="A28" s="3" t="s">
        <v>15</v>
      </c>
      <c r="B28" s="19">
        <v>39</v>
      </c>
      <c r="C28" s="19">
        <v>44</v>
      </c>
      <c r="D28" s="19">
        <v>46</v>
      </c>
      <c r="E28" s="19">
        <v>47</v>
      </c>
      <c r="F28" s="19">
        <v>67</v>
      </c>
      <c r="G28" s="20">
        <v>63</v>
      </c>
      <c r="H28" s="19">
        <v>69</v>
      </c>
      <c r="I28" s="19">
        <v>44</v>
      </c>
      <c r="J28" s="20">
        <v>55</v>
      </c>
      <c r="K28" s="19">
        <v>58</v>
      </c>
      <c r="L28" s="19">
        <v>53</v>
      </c>
      <c r="M28" s="19">
        <v>56</v>
      </c>
      <c r="N28" s="19">
        <v>59</v>
      </c>
      <c r="O28" s="19">
        <v>61</v>
      </c>
      <c r="P28" s="19">
        <v>67</v>
      </c>
      <c r="Q28" s="19">
        <v>45</v>
      </c>
      <c r="R28" s="56"/>
    </row>
    <row r="29" spans="1:18" ht="12.75">
      <c r="A29" s="3" t="s">
        <v>16</v>
      </c>
      <c r="B29" s="19">
        <v>42</v>
      </c>
      <c r="C29" s="19">
        <v>35</v>
      </c>
      <c r="D29" s="19">
        <v>29</v>
      </c>
      <c r="E29" s="19">
        <v>31</v>
      </c>
      <c r="F29" s="19">
        <v>40</v>
      </c>
      <c r="G29" s="20">
        <v>29</v>
      </c>
      <c r="H29" s="19">
        <v>34</v>
      </c>
      <c r="I29" s="19">
        <v>46</v>
      </c>
      <c r="J29" s="20">
        <v>35</v>
      </c>
      <c r="K29" s="19">
        <v>35</v>
      </c>
      <c r="L29" s="19">
        <v>47</v>
      </c>
      <c r="M29" s="19">
        <v>36</v>
      </c>
      <c r="N29" s="19">
        <v>48</v>
      </c>
      <c r="O29" s="19">
        <v>48</v>
      </c>
      <c r="P29" s="19">
        <v>32</v>
      </c>
      <c r="Q29" s="19">
        <v>35</v>
      </c>
      <c r="R29" s="56"/>
    </row>
    <row r="30" spans="1:18" ht="12.75">
      <c r="A30" s="3" t="s">
        <v>17</v>
      </c>
      <c r="B30" s="19">
        <v>42</v>
      </c>
      <c r="C30" s="19">
        <v>39</v>
      </c>
      <c r="D30" s="19">
        <v>37</v>
      </c>
      <c r="E30" s="19">
        <v>38</v>
      </c>
      <c r="F30" s="19">
        <v>31</v>
      </c>
      <c r="G30" s="20">
        <v>30</v>
      </c>
      <c r="H30" s="19">
        <v>24</v>
      </c>
      <c r="I30" s="19">
        <v>19</v>
      </c>
      <c r="J30" s="20">
        <v>20</v>
      </c>
      <c r="K30" s="19">
        <v>35</v>
      </c>
      <c r="L30" s="19">
        <v>27</v>
      </c>
      <c r="M30" s="19">
        <v>24</v>
      </c>
      <c r="N30" s="19">
        <v>43</v>
      </c>
      <c r="O30" s="19">
        <v>34</v>
      </c>
      <c r="P30" s="19">
        <v>34</v>
      </c>
      <c r="Q30" s="19">
        <v>28</v>
      </c>
      <c r="R30" s="56"/>
    </row>
    <row r="31" spans="1:18" ht="12.75">
      <c r="A31" s="3"/>
      <c r="B31" s="19"/>
      <c r="C31" s="19"/>
      <c r="D31" s="19"/>
      <c r="E31" s="19"/>
      <c r="F31" s="19"/>
      <c r="G31" s="20"/>
      <c r="H31" s="19"/>
      <c r="I31" s="19"/>
      <c r="J31" s="20"/>
      <c r="K31" s="19"/>
      <c r="L31" s="19"/>
      <c r="M31" s="19"/>
      <c r="N31" s="19"/>
      <c r="O31" s="19"/>
      <c r="P31" s="19"/>
      <c r="Q31" s="19"/>
      <c r="R31" s="56"/>
    </row>
    <row r="32" spans="1:18" ht="12.75">
      <c r="A32" s="3" t="s">
        <v>18</v>
      </c>
      <c r="B32" s="19">
        <v>82</v>
      </c>
      <c r="C32" s="19">
        <v>57</v>
      </c>
      <c r="D32" s="19">
        <v>51</v>
      </c>
      <c r="E32" s="19">
        <v>52</v>
      </c>
      <c r="F32" s="19">
        <v>70</v>
      </c>
      <c r="G32" s="20">
        <v>58</v>
      </c>
      <c r="H32" s="19">
        <v>54</v>
      </c>
      <c r="I32" s="19">
        <v>71</v>
      </c>
      <c r="J32" s="20">
        <v>59</v>
      </c>
      <c r="K32" s="19">
        <v>65</v>
      </c>
      <c r="L32" s="19">
        <v>66</v>
      </c>
      <c r="M32" s="19">
        <v>77</v>
      </c>
      <c r="N32" s="19">
        <v>53</v>
      </c>
      <c r="O32" s="19">
        <v>66</v>
      </c>
      <c r="P32" s="19">
        <v>62</v>
      </c>
      <c r="Q32" s="19">
        <v>56</v>
      </c>
      <c r="R32" s="56"/>
    </row>
    <row r="33" spans="1:18" ht="12.75">
      <c r="A33" s="3" t="s">
        <v>19</v>
      </c>
      <c r="B33" s="19">
        <v>44</v>
      </c>
      <c r="C33" s="19">
        <v>39</v>
      </c>
      <c r="D33" s="19">
        <v>42</v>
      </c>
      <c r="E33" s="19">
        <v>42</v>
      </c>
      <c r="F33" s="19">
        <v>32</v>
      </c>
      <c r="G33" s="20">
        <v>48</v>
      </c>
      <c r="H33" s="19">
        <v>38</v>
      </c>
      <c r="I33" s="19">
        <v>41</v>
      </c>
      <c r="J33" s="20">
        <v>36</v>
      </c>
      <c r="K33" s="19">
        <v>46</v>
      </c>
      <c r="L33" s="19">
        <v>35</v>
      </c>
      <c r="M33" s="19">
        <v>51</v>
      </c>
      <c r="N33" s="19">
        <v>39</v>
      </c>
      <c r="O33" s="19">
        <v>33</v>
      </c>
      <c r="P33" s="19">
        <v>33</v>
      </c>
      <c r="Q33" s="19">
        <v>41</v>
      </c>
      <c r="R33" s="56"/>
    </row>
    <row r="34" spans="1:18" ht="12.75">
      <c r="A34" s="3" t="s">
        <v>20</v>
      </c>
      <c r="B34" s="19">
        <v>43</v>
      </c>
      <c r="C34" s="19">
        <v>45</v>
      </c>
      <c r="D34" s="19">
        <v>39</v>
      </c>
      <c r="E34" s="19">
        <v>50</v>
      </c>
      <c r="F34" s="19">
        <v>39</v>
      </c>
      <c r="G34" s="20">
        <v>44</v>
      </c>
      <c r="H34" s="19">
        <v>49</v>
      </c>
      <c r="I34" s="19">
        <v>43</v>
      </c>
      <c r="J34" s="20">
        <v>25</v>
      </c>
      <c r="K34" s="19">
        <v>38</v>
      </c>
      <c r="L34" s="19">
        <v>41</v>
      </c>
      <c r="M34" s="19">
        <v>40</v>
      </c>
      <c r="N34" s="19">
        <v>41</v>
      </c>
      <c r="O34" s="19">
        <v>22</v>
      </c>
      <c r="P34" s="19">
        <v>50</v>
      </c>
      <c r="Q34" s="19">
        <v>39</v>
      </c>
      <c r="R34" s="56"/>
    </row>
    <row r="35" spans="1:18" ht="12.75">
      <c r="A35" s="3" t="s">
        <v>21</v>
      </c>
      <c r="B35" s="19">
        <v>69</v>
      </c>
      <c r="C35" s="19">
        <v>70</v>
      </c>
      <c r="D35" s="19">
        <v>59</v>
      </c>
      <c r="E35" s="19">
        <v>44</v>
      </c>
      <c r="F35" s="19">
        <v>50</v>
      </c>
      <c r="G35" s="20">
        <v>55</v>
      </c>
      <c r="H35" s="19">
        <v>52</v>
      </c>
      <c r="I35" s="19">
        <v>49</v>
      </c>
      <c r="J35" s="20">
        <v>57</v>
      </c>
      <c r="K35" s="19">
        <v>45</v>
      </c>
      <c r="L35" s="19">
        <v>59</v>
      </c>
      <c r="M35" s="19">
        <v>67</v>
      </c>
      <c r="N35" s="19">
        <v>55</v>
      </c>
      <c r="O35" s="19">
        <v>65</v>
      </c>
      <c r="P35" s="19">
        <v>62</v>
      </c>
      <c r="Q35" s="19">
        <v>49</v>
      </c>
      <c r="R35" s="56"/>
    </row>
    <row r="36" spans="1:18" ht="12.75">
      <c r="A36" s="3" t="s">
        <v>22</v>
      </c>
      <c r="B36" s="19">
        <v>57</v>
      </c>
      <c r="C36" s="19">
        <v>40</v>
      </c>
      <c r="D36" s="19">
        <v>59</v>
      </c>
      <c r="E36" s="19">
        <v>68</v>
      </c>
      <c r="F36" s="19">
        <v>79</v>
      </c>
      <c r="G36" s="20">
        <v>63</v>
      </c>
      <c r="H36" s="19">
        <v>74</v>
      </c>
      <c r="I36" s="19">
        <v>70</v>
      </c>
      <c r="J36" s="20">
        <v>59</v>
      </c>
      <c r="K36" s="19">
        <v>74</v>
      </c>
      <c r="L36" s="19">
        <v>73</v>
      </c>
      <c r="M36" s="19">
        <v>45</v>
      </c>
      <c r="N36" s="19">
        <v>56</v>
      </c>
      <c r="O36" s="19">
        <v>68</v>
      </c>
      <c r="P36" s="19">
        <v>60</v>
      </c>
      <c r="Q36" s="19">
        <v>70</v>
      </c>
      <c r="R36" s="56"/>
    </row>
    <row r="37" spans="1:18" ht="12.75">
      <c r="A37" s="3"/>
      <c r="B37" s="19"/>
      <c r="C37" s="19"/>
      <c r="D37" s="19"/>
      <c r="E37" s="19"/>
      <c r="F37" s="19"/>
      <c r="G37" s="20"/>
      <c r="H37" s="19"/>
      <c r="I37" s="19"/>
      <c r="J37" s="20"/>
      <c r="K37" s="19"/>
      <c r="L37" s="19"/>
      <c r="M37" s="19"/>
      <c r="N37" s="19"/>
      <c r="O37" s="19"/>
      <c r="P37" s="19"/>
      <c r="Q37" s="19"/>
      <c r="R37" s="56"/>
    </row>
    <row r="38" spans="1:18" ht="12.75">
      <c r="A38" s="5" t="s">
        <v>23</v>
      </c>
      <c r="B38" s="21">
        <v>959</v>
      </c>
      <c r="C38" s="21">
        <v>954</v>
      </c>
      <c r="D38" s="21">
        <v>889</v>
      </c>
      <c r="E38" s="21">
        <v>1064</v>
      </c>
      <c r="F38" s="21">
        <v>1088</v>
      </c>
      <c r="G38" s="23">
        <v>1089</v>
      </c>
      <c r="H38" s="23">
        <v>1096</v>
      </c>
      <c r="I38" s="23">
        <v>1060</v>
      </c>
      <c r="J38" s="23">
        <v>1102</v>
      </c>
      <c r="K38" s="21">
        <v>1138</v>
      </c>
      <c r="L38" s="21">
        <v>1115</v>
      </c>
      <c r="M38" s="21">
        <v>1141</v>
      </c>
      <c r="N38" s="21">
        <v>1138</v>
      </c>
      <c r="O38" s="21">
        <v>1177</v>
      </c>
      <c r="P38" s="21">
        <v>1142</v>
      </c>
      <c r="Q38" s="21">
        <v>1166</v>
      </c>
      <c r="R38" s="56"/>
    </row>
    <row r="39" spans="2:18" ht="12.75"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0"/>
      <c r="R39" s="56"/>
    </row>
    <row r="40" spans="1:18" ht="12.75">
      <c r="A40" s="15"/>
      <c r="Q40" s="10"/>
      <c r="R40" s="56"/>
    </row>
    <row r="41" ht="12.75">
      <c r="R41" s="56"/>
    </row>
  </sheetData>
  <sheetProtection/>
  <mergeCells count="21">
    <mergeCell ref="P5:P9"/>
    <mergeCell ref="M5:M9"/>
    <mergeCell ref="D5:D9"/>
    <mergeCell ref="O5:O9"/>
    <mergeCell ref="G5:G9"/>
    <mergeCell ref="H5:H9"/>
    <mergeCell ref="I5:I9"/>
    <mergeCell ref="E5:E9"/>
    <mergeCell ref="F5:F9"/>
    <mergeCell ref="N5:N9"/>
    <mergeCell ref="K5:K9"/>
    <mergeCell ref="A1:Q1"/>
    <mergeCell ref="J5:J9"/>
    <mergeCell ref="C5:C9"/>
    <mergeCell ref="L5:L9"/>
    <mergeCell ref="Q5:Q9"/>
    <mergeCell ref="R1:R41"/>
    <mergeCell ref="A2:Q2"/>
    <mergeCell ref="A3:Q3"/>
    <mergeCell ref="A5:A9"/>
    <mergeCell ref="B5:B9"/>
  </mergeCells>
  <printOptions/>
  <pageMargins left="0.7874015748031497" right="0" top="0.984251968503937" bottom="0.984251968503937" header="0.5118110236220472" footer="0.5118110236220472"/>
  <pageSetup horizontalDpi="600" verticalDpi="600" orientation="landscape" paperSize="9" scale="8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R41"/>
  <sheetViews>
    <sheetView zoomScalePageLayoutView="0" workbookViewId="0" topLeftCell="A1">
      <selection activeCell="A4" sqref="A4"/>
    </sheetView>
  </sheetViews>
  <sheetFormatPr defaultColWidth="11.421875" defaultRowHeight="12.75"/>
  <cols>
    <col min="1" max="1" width="22.7109375" style="0" customWidth="1"/>
    <col min="2" max="17" width="7.7109375" style="0" customWidth="1"/>
    <col min="18" max="18" width="5.7109375" style="0" customWidth="1"/>
  </cols>
  <sheetData>
    <row r="1" spans="1:18" ht="12.75">
      <c r="A1" s="57" t="s">
        <v>35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6" t="str">
        <f>"- 18 -"</f>
        <v>- 18 -</v>
      </c>
    </row>
    <row r="2" spans="1:18" ht="12.75">
      <c r="A2" s="57" t="s">
        <v>309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6"/>
    </row>
    <row r="3" spans="1:18" ht="12.75">
      <c r="A3" s="57" t="s">
        <v>310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6"/>
    </row>
    <row r="4" spans="2:18" ht="12.75">
      <c r="B4" s="7"/>
      <c r="P4" s="7"/>
      <c r="Q4" s="7"/>
      <c r="R4" s="56"/>
    </row>
    <row r="5" spans="1:18" ht="12.75">
      <c r="A5" s="59" t="s">
        <v>34</v>
      </c>
      <c r="B5" s="62">
        <v>1980</v>
      </c>
      <c r="C5" s="53">
        <v>1985</v>
      </c>
      <c r="D5" s="53">
        <v>1990</v>
      </c>
      <c r="E5" s="53">
        <v>1995</v>
      </c>
      <c r="F5" s="53">
        <v>2000</v>
      </c>
      <c r="G5" s="53">
        <v>2001</v>
      </c>
      <c r="H5" s="53">
        <v>2002</v>
      </c>
      <c r="I5" s="53">
        <v>2003</v>
      </c>
      <c r="J5" s="53">
        <v>2004</v>
      </c>
      <c r="K5" s="53">
        <v>2005</v>
      </c>
      <c r="L5" s="53">
        <v>2006</v>
      </c>
      <c r="M5" s="53">
        <v>2007</v>
      </c>
      <c r="N5" s="53">
        <v>2008</v>
      </c>
      <c r="O5" s="53">
        <v>2009</v>
      </c>
      <c r="P5" s="53">
        <v>2010</v>
      </c>
      <c r="Q5" s="65">
        <v>2011</v>
      </c>
      <c r="R5" s="56"/>
    </row>
    <row r="6" spans="1:18" ht="12.75">
      <c r="A6" s="60"/>
      <c r="B6" s="63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66"/>
      <c r="R6" s="56"/>
    </row>
    <row r="7" spans="1:18" ht="12.75">
      <c r="A7" s="60"/>
      <c r="B7" s="63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66"/>
      <c r="R7" s="56"/>
    </row>
    <row r="8" spans="1:18" ht="12.75">
      <c r="A8" s="60"/>
      <c r="B8" s="63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66"/>
      <c r="R8" s="56"/>
    </row>
    <row r="9" spans="1:18" ht="12.75">
      <c r="A9" s="61"/>
      <c r="B9" s="64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67"/>
      <c r="R9" s="56"/>
    </row>
    <row r="10" spans="1:18" ht="12.75">
      <c r="A10" s="1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9"/>
      <c r="Q10" s="10"/>
      <c r="R10" s="56"/>
    </row>
    <row r="11" spans="1:18" ht="12.75">
      <c r="A11" s="3" t="s">
        <v>0</v>
      </c>
      <c r="B11" s="17">
        <v>24.8</v>
      </c>
      <c r="C11" s="17">
        <v>31.1</v>
      </c>
      <c r="D11" s="17">
        <v>31</v>
      </c>
      <c r="E11" s="17">
        <v>35.8</v>
      </c>
      <c r="F11" s="17">
        <v>51.3</v>
      </c>
      <c r="G11" s="17">
        <v>42.9</v>
      </c>
      <c r="H11" s="17">
        <v>41.5</v>
      </c>
      <c r="I11" s="17">
        <v>53.9</v>
      </c>
      <c r="J11" s="17">
        <v>55.4</v>
      </c>
      <c r="K11" s="17">
        <v>58.7</v>
      </c>
      <c r="L11" s="17">
        <v>45.9</v>
      </c>
      <c r="M11" s="17">
        <v>54.3</v>
      </c>
      <c r="N11" s="17">
        <v>50.8</v>
      </c>
      <c r="O11" s="17">
        <v>62</v>
      </c>
      <c r="P11" s="17">
        <v>46.5</v>
      </c>
      <c r="Q11" s="17">
        <v>57.9</v>
      </c>
      <c r="R11" s="56"/>
    </row>
    <row r="12" spans="1:18" ht="12.75">
      <c r="A12" s="3" t="s">
        <v>1</v>
      </c>
      <c r="B12" s="17">
        <v>43.7</v>
      </c>
      <c r="C12" s="17">
        <v>35.1</v>
      </c>
      <c r="D12" s="17">
        <v>47.5</v>
      </c>
      <c r="E12" s="17">
        <v>50.4</v>
      </c>
      <c r="F12" s="17">
        <v>42.1</v>
      </c>
      <c r="G12" s="17">
        <v>41.2</v>
      </c>
      <c r="H12" s="17">
        <v>51.4</v>
      </c>
      <c r="I12" s="17">
        <v>51.2</v>
      </c>
      <c r="J12" s="17">
        <v>63.3</v>
      </c>
      <c r="K12" s="17">
        <v>45.9</v>
      </c>
      <c r="L12" s="17">
        <v>54.1</v>
      </c>
      <c r="M12" s="17">
        <v>48.9</v>
      </c>
      <c r="N12" s="17">
        <v>54.4</v>
      </c>
      <c r="O12" s="17">
        <v>57.8</v>
      </c>
      <c r="P12" s="17">
        <v>61.2</v>
      </c>
      <c r="Q12" s="17">
        <v>64.6</v>
      </c>
      <c r="R12" s="56"/>
    </row>
    <row r="13" spans="1:18" ht="12.75">
      <c r="A13" s="3" t="s">
        <v>2</v>
      </c>
      <c r="B13" s="17">
        <v>29.9</v>
      </c>
      <c r="C13" s="17">
        <v>32.6</v>
      </c>
      <c r="D13" s="17">
        <v>19.9</v>
      </c>
      <c r="E13" s="17">
        <v>32.4</v>
      </c>
      <c r="F13" s="17">
        <v>37.1</v>
      </c>
      <c r="G13" s="17">
        <v>28</v>
      </c>
      <c r="H13" s="17">
        <v>33.7</v>
      </c>
      <c r="I13" s="17">
        <v>40.5</v>
      </c>
      <c r="J13" s="17">
        <v>36.2</v>
      </c>
      <c r="K13" s="17">
        <v>40.1</v>
      </c>
      <c r="L13" s="17">
        <v>34.2</v>
      </c>
      <c r="M13" s="17">
        <v>32.2</v>
      </c>
      <c r="N13" s="17">
        <v>38</v>
      </c>
      <c r="O13" s="17">
        <v>27</v>
      </c>
      <c r="P13" s="17">
        <v>37.4</v>
      </c>
      <c r="Q13" s="17">
        <v>38.1</v>
      </c>
      <c r="R13" s="56"/>
    </row>
    <row r="14" spans="1:18" ht="12.75">
      <c r="A14" s="3" t="s">
        <v>3</v>
      </c>
      <c r="B14" s="17">
        <v>32.5</v>
      </c>
      <c r="C14" s="17">
        <v>31.7</v>
      </c>
      <c r="D14" s="17">
        <v>19.1</v>
      </c>
      <c r="E14" s="17">
        <v>33.3</v>
      </c>
      <c r="F14" s="17">
        <v>37</v>
      </c>
      <c r="G14" s="17">
        <v>52.7</v>
      </c>
      <c r="H14" s="17">
        <v>34.6</v>
      </c>
      <c r="I14" s="17">
        <v>31</v>
      </c>
      <c r="J14" s="17">
        <v>36.2</v>
      </c>
      <c r="K14" s="17">
        <v>44</v>
      </c>
      <c r="L14" s="17">
        <v>44.9</v>
      </c>
      <c r="M14" s="17">
        <v>38.6</v>
      </c>
      <c r="N14" s="17">
        <v>39.4</v>
      </c>
      <c r="O14" s="17">
        <v>45.2</v>
      </c>
      <c r="P14" s="17">
        <v>53.7</v>
      </c>
      <c r="Q14" s="17">
        <v>72.7</v>
      </c>
      <c r="R14" s="56"/>
    </row>
    <row r="15" spans="1:18" ht="12.75">
      <c r="A15" s="3" t="s">
        <v>4</v>
      </c>
      <c r="B15" s="17">
        <v>32.6</v>
      </c>
      <c r="C15" s="17">
        <v>31</v>
      </c>
      <c r="D15" s="17">
        <v>21.7</v>
      </c>
      <c r="E15" s="17">
        <v>49.8</v>
      </c>
      <c r="F15" s="17">
        <v>48.1</v>
      </c>
      <c r="G15" s="17">
        <v>39.8</v>
      </c>
      <c r="H15" s="17">
        <v>61.2</v>
      </c>
      <c r="I15" s="17">
        <v>59.2</v>
      </c>
      <c r="J15" s="17">
        <v>46.6</v>
      </c>
      <c r="K15" s="17">
        <v>41.9</v>
      </c>
      <c r="L15" s="17">
        <v>60.4</v>
      </c>
      <c r="M15" s="17">
        <v>46.5</v>
      </c>
      <c r="N15" s="17">
        <v>44.8</v>
      </c>
      <c r="O15" s="17">
        <v>46.3</v>
      </c>
      <c r="P15" s="17">
        <v>52.1</v>
      </c>
      <c r="Q15" s="17">
        <v>45.9</v>
      </c>
      <c r="R15" s="56"/>
    </row>
    <row r="16" spans="1:18" ht="12.75">
      <c r="A16" s="3" t="s">
        <v>5</v>
      </c>
      <c r="B16" s="25" t="s">
        <v>95</v>
      </c>
      <c r="C16" s="17">
        <v>37.9</v>
      </c>
      <c r="D16" s="17">
        <v>39.8</v>
      </c>
      <c r="E16" s="17">
        <v>41.6</v>
      </c>
      <c r="F16" s="17">
        <v>31.5</v>
      </c>
      <c r="G16" s="17">
        <v>54.1</v>
      </c>
      <c r="H16" s="17">
        <v>52</v>
      </c>
      <c r="I16" s="17">
        <v>29.4</v>
      </c>
      <c r="J16" s="17">
        <v>47.6</v>
      </c>
      <c r="K16" s="17">
        <v>43.3</v>
      </c>
      <c r="L16" s="17">
        <v>64.1</v>
      </c>
      <c r="M16" s="17">
        <v>43.7</v>
      </c>
      <c r="N16" s="17">
        <v>60.2</v>
      </c>
      <c r="O16" s="17">
        <v>39.6</v>
      </c>
      <c r="P16" s="17">
        <v>46.8</v>
      </c>
      <c r="Q16" s="17">
        <v>56.2</v>
      </c>
      <c r="R16" s="56"/>
    </row>
    <row r="17" spans="1:18" ht="12.75">
      <c r="A17" s="3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56"/>
    </row>
    <row r="18" spans="1:18" ht="12.75">
      <c r="A18" s="3" t="s">
        <v>6</v>
      </c>
      <c r="B18" s="17">
        <v>22.5</v>
      </c>
      <c r="C18" s="17">
        <v>29.7</v>
      </c>
      <c r="D18" s="17">
        <v>29.9</v>
      </c>
      <c r="E18" s="17">
        <v>24.6</v>
      </c>
      <c r="F18" s="17">
        <v>31.5</v>
      </c>
      <c r="G18" s="17">
        <v>32.5</v>
      </c>
      <c r="H18" s="17">
        <v>36.3</v>
      </c>
      <c r="I18" s="17">
        <v>27.7</v>
      </c>
      <c r="J18" s="17">
        <v>31.5</v>
      </c>
      <c r="K18" s="17">
        <v>43.4</v>
      </c>
      <c r="L18" s="17">
        <v>37.4</v>
      </c>
      <c r="M18" s="17">
        <v>38.7</v>
      </c>
      <c r="N18" s="17">
        <v>48.4</v>
      </c>
      <c r="O18" s="17">
        <v>44.1</v>
      </c>
      <c r="P18" s="17">
        <v>40.7</v>
      </c>
      <c r="Q18" s="17">
        <v>54.4</v>
      </c>
      <c r="R18" s="56"/>
    </row>
    <row r="19" spans="1:18" ht="12.75">
      <c r="A19" s="3" t="s">
        <v>7</v>
      </c>
      <c r="B19" s="17">
        <v>41.1</v>
      </c>
      <c r="C19" s="17">
        <v>37.3</v>
      </c>
      <c r="D19" s="17">
        <v>29.3</v>
      </c>
      <c r="E19" s="17">
        <v>41.1</v>
      </c>
      <c r="F19" s="17">
        <v>52.5</v>
      </c>
      <c r="G19" s="17">
        <v>49.9</v>
      </c>
      <c r="H19" s="17">
        <v>42.2</v>
      </c>
      <c r="I19" s="17">
        <v>43.7</v>
      </c>
      <c r="J19" s="17">
        <v>58.9</v>
      </c>
      <c r="K19" s="17">
        <v>57.4</v>
      </c>
      <c r="L19" s="17">
        <v>44</v>
      </c>
      <c r="M19" s="17">
        <v>49.9</v>
      </c>
      <c r="N19" s="17">
        <v>53.6</v>
      </c>
      <c r="O19" s="17">
        <v>50.7</v>
      </c>
      <c r="P19" s="17">
        <v>57.7</v>
      </c>
      <c r="Q19" s="17">
        <v>50.2</v>
      </c>
      <c r="R19" s="56"/>
    </row>
    <row r="20" spans="1:18" ht="12.75">
      <c r="A20" s="3" t="s">
        <v>8</v>
      </c>
      <c r="B20" s="17">
        <v>16.6</v>
      </c>
      <c r="C20" s="17">
        <v>33.8</v>
      </c>
      <c r="D20" s="17">
        <v>26.2</v>
      </c>
      <c r="E20" s="17">
        <v>43.6</v>
      </c>
      <c r="F20" s="17">
        <v>44.8</v>
      </c>
      <c r="G20" s="17">
        <v>38.8</v>
      </c>
      <c r="H20" s="17">
        <v>24.5</v>
      </c>
      <c r="I20" s="17">
        <v>38.1</v>
      </c>
      <c r="J20" s="17">
        <v>52.7</v>
      </c>
      <c r="K20" s="17">
        <v>43.2</v>
      </c>
      <c r="L20" s="17">
        <v>45.8</v>
      </c>
      <c r="M20" s="17">
        <v>49.3</v>
      </c>
      <c r="N20" s="17">
        <v>40.2</v>
      </c>
      <c r="O20" s="17">
        <v>45.2</v>
      </c>
      <c r="P20" s="17">
        <v>52.6</v>
      </c>
      <c r="Q20" s="17">
        <v>50</v>
      </c>
      <c r="R20" s="56"/>
    </row>
    <row r="21" spans="1:18" ht="12.75">
      <c r="A21" s="3" t="s">
        <v>9</v>
      </c>
      <c r="B21" s="17">
        <v>23.3</v>
      </c>
      <c r="C21" s="17">
        <v>26.5</v>
      </c>
      <c r="D21" s="17">
        <v>32.2</v>
      </c>
      <c r="E21" s="17">
        <v>49</v>
      </c>
      <c r="F21" s="17">
        <v>31.6</v>
      </c>
      <c r="G21" s="17">
        <v>46.2</v>
      </c>
      <c r="H21" s="17">
        <v>54.3</v>
      </c>
      <c r="I21" s="17">
        <v>54.8</v>
      </c>
      <c r="J21" s="17">
        <v>57.1</v>
      </c>
      <c r="K21" s="17">
        <v>61.1</v>
      </c>
      <c r="L21" s="17">
        <v>47.6</v>
      </c>
      <c r="M21" s="17">
        <v>59.7</v>
      </c>
      <c r="N21" s="17">
        <v>57.6</v>
      </c>
      <c r="O21" s="17">
        <v>63.6</v>
      </c>
      <c r="P21" s="17">
        <v>61.4</v>
      </c>
      <c r="Q21" s="17">
        <v>64.6</v>
      </c>
      <c r="R21" s="56"/>
    </row>
    <row r="22" spans="1:18" ht="12.75">
      <c r="A22" s="3" t="s">
        <v>10</v>
      </c>
      <c r="B22" s="17">
        <v>42.1</v>
      </c>
      <c r="C22" s="17">
        <v>39</v>
      </c>
      <c r="D22" s="17">
        <v>25.1</v>
      </c>
      <c r="E22" s="17">
        <v>53.8</v>
      </c>
      <c r="F22" s="17">
        <v>48.5</v>
      </c>
      <c r="G22" s="17">
        <v>51.2</v>
      </c>
      <c r="H22" s="17">
        <v>60.6</v>
      </c>
      <c r="I22" s="17">
        <v>49.3</v>
      </c>
      <c r="J22" s="17">
        <v>42.1</v>
      </c>
      <c r="K22" s="17">
        <v>48.4</v>
      </c>
      <c r="L22" s="17">
        <v>54.7</v>
      </c>
      <c r="M22" s="17">
        <v>52.2</v>
      </c>
      <c r="N22" s="17">
        <v>50.8</v>
      </c>
      <c r="O22" s="17">
        <v>61.3</v>
      </c>
      <c r="P22" s="17">
        <v>63.4</v>
      </c>
      <c r="Q22" s="17">
        <v>60.5</v>
      </c>
      <c r="R22" s="56"/>
    </row>
    <row r="23" spans="1:18" ht="12.75">
      <c r="A23" s="3" t="s">
        <v>11</v>
      </c>
      <c r="B23" s="17">
        <v>30.2</v>
      </c>
      <c r="C23" s="17">
        <v>38.2</v>
      </c>
      <c r="D23" s="17">
        <v>34</v>
      </c>
      <c r="E23" s="17">
        <v>38</v>
      </c>
      <c r="F23" s="17">
        <v>39.6</v>
      </c>
      <c r="G23" s="17">
        <v>44.7</v>
      </c>
      <c r="H23" s="17">
        <v>54.3</v>
      </c>
      <c r="I23" s="17">
        <v>32.1</v>
      </c>
      <c r="J23" s="17">
        <v>46</v>
      </c>
      <c r="K23" s="17">
        <v>39.9</v>
      </c>
      <c r="L23" s="17">
        <v>32.9</v>
      </c>
      <c r="M23" s="17">
        <v>41.5</v>
      </c>
      <c r="N23" s="17">
        <v>55.4</v>
      </c>
      <c r="O23" s="17">
        <v>46.2</v>
      </c>
      <c r="P23" s="17">
        <v>42.9</v>
      </c>
      <c r="Q23" s="17">
        <v>57.2</v>
      </c>
      <c r="R23" s="56"/>
    </row>
    <row r="24" spans="1:18" ht="12.75">
      <c r="A24" s="3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56"/>
    </row>
    <row r="25" spans="1:18" ht="12.75">
      <c r="A25" s="3" t="s">
        <v>12</v>
      </c>
      <c r="B25" s="17">
        <v>28.2</v>
      </c>
      <c r="C25" s="17">
        <v>36.6</v>
      </c>
      <c r="D25" s="17">
        <v>32.3</v>
      </c>
      <c r="E25" s="17">
        <v>47.9</v>
      </c>
      <c r="F25" s="17">
        <v>53.7</v>
      </c>
      <c r="G25" s="17">
        <v>55.4</v>
      </c>
      <c r="H25" s="17">
        <v>47.6</v>
      </c>
      <c r="I25" s="17">
        <v>40.4</v>
      </c>
      <c r="J25" s="17">
        <v>48.9</v>
      </c>
      <c r="K25" s="17">
        <v>50.6</v>
      </c>
      <c r="L25" s="17">
        <v>62.2</v>
      </c>
      <c r="M25" s="17">
        <v>58.5</v>
      </c>
      <c r="N25" s="17">
        <v>51.2</v>
      </c>
      <c r="O25" s="17">
        <v>63.8</v>
      </c>
      <c r="P25" s="17">
        <v>49.1</v>
      </c>
      <c r="Q25" s="17">
        <v>55.9</v>
      </c>
      <c r="R25" s="56"/>
    </row>
    <row r="26" spans="1:18" ht="12.75">
      <c r="A26" s="3" t="s">
        <v>13</v>
      </c>
      <c r="B26" s="17">
        <v>26</v>
      </c>
      <c r="C26" s="17">
        <v>24.1</v>
      </c>
      <c r="D26" s="17">
        <v>35.7</v>
      </c>
      <c r="E26" s="17">
        <v>60.5</v>
      </c>
      <c r="F26" s="17">
        <v>39.2</v>
      </c>
      <c r="G26" s="17">
        <v>52.1</v>
      </c>
      <c r="H26" s="17">
        <v>48.8</v>
      </c>
      <c r="I26" s="17">
        <v>49.3</v>
      </c>
      <c r="J26" s="17">
        <v>54.9</v>
      </c>
      <c r="K26" s="17">
        <v>38.8</v>
      </c>
      <c r="L26" s="17">
        <v>54.9</v>
      </c>
      <c r="M26" s="17">
        <v>68.7</v>
      </c>
      <c r="N26" s="17">
        <v>44.1</v>
      </c>
      <c r="O26" s="17">
        <v>56.7</v>
      </c>
      <c r="P26" s="17">
        <v>51.8</v>
      </c>
      <c r="Q26" s="17">
        <v>41.3</v>
      </c>
      <c r="R26" s="56"/>
    </row>
    <row r="27" spans="1:18" ht="12.75">
      <c r="A27" s="3" t="s">
        <v>14</v>
      </c>
      <c r="B27" s="17">
        <v>46.9</v>
      </c>
      <c r="C27" s="17">
        <v>30.4</v>
      </c>
      <c r="D27" s="17">
        <v>28.7</v>
      </c>
      <c r="E27" s="17">
        <v>34.5</v>
      </c>
      <c r="F27" s="17">
        <v>32.4</v>
      </c>
      <c r="G27" s="17">
        <v>43.5</v>
      </c>
      <c r="H27" s="17">
        <v>38.4</v>
      </c>
      <c r="I27" s="17">
        <v>40.1</v>
      </c>
      <c r="J27" s="17">
        <v>36.2</v>
      </c>
      <c r="K27" s="17">
        <v>50.5</v>
      </c>
      <c r="L27" s="17">
        <v>29.7</v>
      </c>
      <c r="M27" s="17">
        <v>41.5</v>
      </c>
      <c r="N27" s="17">
        <v>50.7</v>
      </c>
      <c r="O27" s="17">
        <v>54.2</v>
      </c>
      <c r="P27" s="17">
        <v>40</v>
      </c>
      <c r="Q27" s="17">
        <v>46.5</v>
      </c>
      <c r="R27" s="56"/>
    </row>
    <row r="28" spans="1:18" ht="12.75">
      <c r="A28" s="3" t="s">
        <v>15</v>
      </c>
      <c r="B28" s="17">
        <v>28.8</v>
      </c>
      <c r="C28" s="17">
        <v>32.6</v>
      </c>
      <c r="D28" s="17">
        <v>35.5</v>
      </c>
      <c r="E28" s="17">
        <v>38</v>
      </c>
      <c r="F28" s="17">
        <v>54.8</v>
      </c>
      <c r="G28" s="17">
        <v>51.9</v>
      </c>
      <c r="H28" s="17">
        <v>57.1</v>
      </c>
      <c r="I28" s="17">
        <v>36.7</v>
      </c>
      <c r="J28" s="17">
        <v>46.3</v>
      </c>
      <c r="K28" s="17">
        <v>49.4</v>
      </c>
      <c r="L28" s="17">
        <v>45.5</v>
      </c>
      <c r="M28" s="17">
        <v>48.7</v>
      </c>
      <c r="N28" s="17">
        <v>51.8</v>
      </c>
      <c r="O28" s="17">
        <v>54</v>
      </c>
      <c r="P28" s="17">
        <v>59.6</v>
      </c>
      <c r="Q28" s="17">
        <v>40.2</v>
      </c>
      <c r="R28" s="56"/>
    </row>
    <row r="29" spans="1:18" ht="12.75">
      <c r="A29" s="3" t="s">
        <v>16</v>
      </c>
      <c r="B29" s="17">
        <v>45.1</v>
      </c>
      <c r="C29" s="17">
        <v>37.9</v>
      </c>
      <c r="D29" s="17">
        <v>32.5</v>
      </c>
      <c r="E29" s="17">
        <v>34.9</v>
      </c>
      <c r="F29" s="17">
        <v>43.7</v>
      </c>
      <c r="G29" s="17">
        <v>31.8</v>
      </c>
      <c r="H29" s="17">
        <v>37.5</v>
      </c>
      <c r="I29" s="17">
        <v>51.2</v>
      </c>
      <c r="J29" s="17">
        <v>39.3</v>
      </c>
      <c r="K29" s="17">
        <v>39.5</v>
      </c>
      <c r="L29" s="17">
        <v>53.5</v>
      </c>
      <c r="M29" s="17">
        <v>41.4</v>
      </c>
      <c r="N29" s="17">
        <v>55.8</v>
      </c>
      <c r="O29" s="17">
        <v>56.3</v>
      </c>
      <c r="P29" s="17">
        <v>37.7</v>
      </c>
      <c r="Q29" s="17">
        <v>41.4</v>
      </c>
      <c r="R29" s="56"/>
    </row>
    <row r="30" spans="1:18" ht="12.75">
      <c r="A30" s="3" t="s">
        <v>17</v>
      </c>
      <c r="B30" s="17">
        <v>53.5</v>
      </c>
      <c r="C30" s="17">
        <v>51.2</v>
      </c>
      <c r="D30" s="17">
        <v>50.4</v>
      </c>
      <c r="E30" s="17">
        <v>53.4</v>
      </c>
      <c r="F30" s="17">
        <v>45.5</v>
      </c>
      <c r="G30" s="17">
        <v>44.4</v>
      </c>
      <c r="H30" s="17">
        <v>35.8</v>
      </c>
      <c r="I30" s="17">
        <v>28.7</v>
      </c>
      <c r="J30" s="17">
        <v>30.6</v>
      </c>
      <c r="K30" s="17">
        <v>54.3</v>
      </c>
      <c r="L30" s="17">
        <v>42.5</v>
      </c>
      <c r="M30" s="17">
        <v>38.2</v>
      </c>
      <c r="N30" s="17">
        <v>69.5</v>
      </c>
      <c r="O30" s="17">
        <v>55.8</v>
      </c>
      <c r="P30" s="17">
        <v>56.4</v>
      </c>
      <c r="Q30" s="17">
        <v>47</v>
      </c>
      <c r="R30" s="56"/>
    </row>
    <row r="31" spans="1:18" ht="12.75">
      <c r="A31" s="3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56"/>
    </row>
    <row r="32" spans="1:18" ht="12.75">
      <c r="A32" s="3" t="s">
        <v>18</v>
      </c>
      <c r="B32" s="17">
        <v>53.2</v>
      </c>
      <c r="C32" s="17">
        <v>37.4</v>
      </c>
      <c r="D32" s="17">
        <v>35</v>
      </c>
      <c r="E32" s="17">
        <v>37.3</v>
      </c>
      <c r="F32" s="17">
        <v>52.4</v>
      </c>
      <c r="G32" s="17">
        <v>44</v>
      </c>
      <c r="H32" s="17">
        <v>41.4</v>
      </c>
      <c r="I32" s="17">
        <v>55.1</v>
      </c>
      <c r="J32" s="17">
        <v>46.3</v>
      </c>
      <c r="K32" s="17">
        <v>51.6</v>
      </c>
      <c r="L32" s="17">
        <v>53.1</v>
      </c>
      <c r="M32" s="17">
        <v>62.8</v>
      </c>
      <c r="N32" s="17">
        <v>43.9</v>
      </c>
      <c r="O32" s="17">
        <v>55.5</v>
      </c>
      <c r="P32" s="17">
        <v>52.7</v>
      </c>
      <c r="Q32" s="17">
        <v>48.2</v>
      </c>
      <c r="R32" s="56"/>
    </row>
    <row r="33" spans="1:18" ht="12.75">
      <c r="A33" s="3" t="s">
        <v>19</v>
      </c>
      <c r="B33" s="17">
        <v>44.2</v>
      </c>
      <c r="C33" s="17">
        <v>39.2</v>
      </c>
      <c r="D33" s="17">
        <v>44.5</v>
      </c>
      <c r="E33" s="17">
        <v>45.7</v>
      </c>
      <c r="F33" s="17">
        <v>34.2</v>
      </c>
      <c r="G33" s="17">
        <v>51.3</v>
      </c>
      <c r="H33" s="17">
        <v>40.8</v>
      </c>
      <c r="I33" s="17">
        <v>44.3</v>
      </c>
      <c r="J33" s="17">
        <v>39.2</v>
      </c>
      <c r="K33" s="17">
        <v>50.5</v>
      </c>
      <c r="L33" s="17">
        <v>38.8</v>
      </c>
      <c r="M33" s="17">
        <v>57</v>
      </c>
      <c r="N33" s="17">
        <v>44</v>
      </c>
      <c r="O33" s="17">
        <v>37.6</v>
      </c>
      <c r="P33" s="17">
        <v>37.9</v>
      </c>
      <c r="Q33" s="17">
        <v>47.4</v>
      </c>
      <c r="R33" s="56"/>
    </row>
    <row r="34" spans="1:18" ht="12.75">
      <c r="A34" s="3" t="s">
        <v>20</v>
      </c>
      <c r="B34" s="17">
        <v>38.6</v>
      </c>
      <c r="C34" s="17">
        <v>41</v>
      </c>
      <c r="D34" s="17">
        <v>36.9</v>
      </c>
      <c r="E34" s="17">
        <v>48.8</v>
      </c>
      <c r="F34" s="17">
        <v>39.3</v>
      </c>
      <c r="G34" s="17">
        <v>44.9</v>
      </c>
      <c r="H34" s="17">
        <v>50.5</v>
      </c>
      <c r="I34" s="17">
        <v>44.8</v>
      </c>
      <c r="J34" s="17">
        <v>26.3</v>
      </c>
      <c r="K34" s="17">
        <v>40.5</v>
      </c>
      <c r="L34" s="17">
        <v>44.2</v>
      </c>
      <c r="M34" s="17">
        <v>43.7</v>
      </c>
      <c r="N34" s="17">
        <v>45.3</v>
      </c>
      <c r="O34" s="17">
        <v>24.7</v>
      </c>
      <c r="P34" s="17">
        <v>56.6</v>
      </c>
      <c r="Q34" s="17">
        <v>44.6</v>
      </c>
      <c r="R34" s="56"/>
    </row>
    <row r="35" spans="1:18" ht="12.75">
      <c r="A35" s="3" t="s">
        <v>21</v>
      </c>
      <c r="B35" s="17">
        <v>47.1</v>
      </c>
      <c r="C35" s="17">
        <v>49.4</v>
      </c>
      <c r="D35" s="17">
        <v>44.4</v>
      </c>
      <c r="E35" s="17">
        <v>34.5</v>
      </c>
      <c r="F35" s="17">
        <v>40.1</v>
      </c>
      <c r="G35" s="17">
        <v>44.7</v>
      </c>
      <c r="H35" s="17">
        <v>42.7</v>
      </c>
      <c r="I35" s="17">
        <v>40.7</v>
      </c>
      <c r="J35" s="17">
        <v>48</v>
      </c>
      <c r="K35" s="17">
        <v>38.4</v>
      </c>
      <c r="L35" s="17">
        <v>51.1</v>
      </c>
      <c r="M35" s="17">
        <v>59</v>
      </c>
      <c r="N35" s="17">
        <v>49.2</v>
      </c>
      <c r="O35" s="17">
        <v>59.2</v>
      </c>
      <c r="P35" s="17">
        <v>57.2</v>
      </c>
      <c r="Q35" s="17">
        <v>45.9</v>
      </c>
      <c r="R35" s="56"/>
    </row>
    <row r="36" spans="1:18" ht="12.75">
      <c r="A36" s="3" t="s">
        <v>22</v>
      </c>
      <c r="B36" s="17">
        <v>39.1</v>
      </c>
      <c r="C36" s="17">
        <v>28.5</v>
      </c>
      <c r="D36" s="17">
        <v>45.4</v>
      </c>
      <c r="E36" s="17">
        <v>56.1</v>
      </c>
      <c r="F36" s="17">
        <v>68.7</v>
      </c>
      <c r="G36" s="17">
        <v>55.6</v>
      </c>
      <c r="H36" s="17">
        <v>66.3</v>
      </c>
      <c r="I36" s="17">
        <v>63.6</v>
      </c>
      <c r="J36" s="17">
        <v>54.3</v>
      </c>
      <c r="K36" s="17">
        <v>69</v>
      </c>
      <c r="L36" s="17">
        <v>69.2</v>
      </c>
      <c r="M36" s="17">
        <v>43.2</v>
      </c>
      <c r="N36" s="17">
        <v>54.6</v>
      </c>
      <c r="O36" s="17">
        <v>67.4</v>
      </c>
      <c r="P36" s="17">
        <v>60.3</v>
      </c>
      <c r="Q36" s="17">
        <v>71.3</v>
      </c>
      <c r="R36" s="56"/>
    </row>
    <row r="37" spans="1:18" ht="12.75">
      <c r="A37" s="3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56"/>
    </row>
    <row r="38" spans="1:18" ht="12.75">
      <c r="A38" s="5" t="s">
        <v>23</v>
      </c>
      <c r="B38" s="27">
        <v>35.3</v>
      </c>
      <c r="C38" s="27">
        <v>35.2</v>
      </c>
      <c r="D38" s="27">
        <v>34</v>
      </c>
      <c r="E38" s="27">
        <v>42.4</v>
      </c>
      <c r="F38" s="27">
        <v>44.6</v>
      </c>
      <c r="G38" s="27">
        <v>45</v>
      </c>
      <c r="H38" s="27">
        <v>45.6</v>
      </c>
      <c r="I38" s="27">
        <v>44.5</v>
      </c>
      <c r="J38" s="27">
        <v>46.6</v>
      </c>
      <c r="K38" s="27">
        <v>48.5</v>
      </c>
      <c r="L38" s="27">
        <v>48</v>
      </c>
      <c r="M38" s="27">
        <v>49.6</v>
      </c>
      <c r="N38" s="27">
        <v>50</v>
      </c>
      <c r="O38" s="27">
        <v>52.1</v>
      </c>
      <c r="P38" s="27">
        <v>50.9</v>
      </c>
      <c r="Q38" s="27">
        <v>52.3</v>
      </c>
      <c r="R38" s="56"/>
    </row>
    <row r="39" spans="2:18" ht="12.75"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0"/>
      <c r="R39" s="56"/>
    </row>
    <row r="40" spans="1:18" ht="12.75">
      <c r="A40" s="15"/>
      <c r="Q40" s="10"/>
      <c r="R40" s="56"/>
    </row>
    <row r="41" ht="12.75">
      <c r="R41" s="56"/>
    </row>
  </sheetData>
  <sheetProtection/>
  <mergeCells count="21">
    <mergeCell ref="P5:P9"/>
    <mergeCell ref="M5:M9"/>
    <mergeCell ref="D5:D9"/>
    <mergeCell ref="O5:O9"/>
    <mergeCell ref="G5:G9"/>
    <mergeCell ref="H5:H9"/>
    <mergeCell ref="I5:I9"/>
    <mergeCell ref="E5:E9"/>
    <mergeCell ref="F5:F9"/>
    <mergeCell ref="N5:N9"/>
    <mergeCell ref="K5:K9"/>
    <mergeCell ref="A1:Q1"/>
    <mergeCell ref="J5:J9"/>
    <mergeCell ref="C5:C9"/>
    <mergeCell ref="L5:L9"/>
    <mergeCell ref="Q5:Q9"/>
    <mergeCell ref="R1:R41"/>
    <mergeCell ref="A2:Q2"/>
    <mergeCell ref="A3:Q3"/>
    <mergeCell ref="A5:A9"/>
    <mergeCell ref="B5:B9"/>
  </mergeCells>
  <printOptions/>
  <pageMargins left="0.7874015748031497" right="0" top="0.984251968503937" bottom="0.984251968503937" header="0.5118110236220472" footer="0.5118110236220472"/>
  <pageSetup horizontalDpi="600" verticalDpi="6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1.7109375" style="0" customWidth="1"/>
    <col min="2" max="2" width="57.28125" style="0" customWidth="1"/>
  </cols>
  <sheetData>
    <row r="1" spans="1:2" ht="15">
      <c r="A1" s="38" t="s">
        <v>323</v>
      </c>
      <c r="B1" s="39"/>
    </row>
    <row r="6" spans="1:2" ht="14.25">
      <c r="A6" s="40">
        <v>0</v>
      </c>
      <c r="B6" s="41" t="s">
        <v>324</v>
      </c>
    </row>
    <row r="7" spans="1:2" ht="14.25">
      <c r="A7" s="42"/>
      <c r="B7" s="41" t="s">
        <v>325</v>
      </c>
    </row>
    <row r="8" spans="1:2" ht="14.25">
      <c r="A8" s="40" t="s">
        <v>326</v>
      </c>
      <c r="B8" s="41" t="s">
        <v>327</v>
      </c>
    </row>
    <row r="9" spans="1:2" ht="14.25">
      <c r="A9" s="40" t="s">
        <v>95</v>
      </c>
      <c r="B9" s="41" t="s">
        <v>328</v>
      </c>
    </row>
    <row r="10" spans="1:2" ht="14.25">
      <c r="A10" s="40" t="s">
        <v>329</v>
      </c>
      <c r="B10" s="41" t="s">
        <v>330</v>
      </c>
    </row>
    <row r="11" spans="1:2" ht="14.25">
      <c r="A11" s="40" t="s">
        <v>331</v>
      </c>
      <c r="B11" s="41" t="s">
        <v>332</v>
      </c>
    </row>
    <row r="12" spans="1:2" ht="14.25">
      <c r="A12" s="40" t="s">
        <v>333</v>
      </c>
      <c r="B12" s="41" t="s">
        <v>334</v>
      </c>
    </row>
    <row r="13" spans="1:2" ht="14.25">
      <c r="A13" s="40" t="s">
        <v>335</v>
      </c>
      <c r="B13" s="41" t="s">
        <v>336</v>
      </c>
    </row>
    <row r="14" spans="1:2" ht="14.25">
      <c r="A14" s="40" t="s">
        <v>337</v>
      </c>
      <c r="B14" s="41" t="s">
        <v>338</v>
      </c>
    </row>
    <row r="15" spans="1:2" ht="14.25">
      <c r="A15" s="40" t="s">
        <v>339</v>
      </c>
      <c r="B15" s="41" t="s">
        <v>340</v>
      </c>
    </row>
    <row r="16" ht="14.25">
      <c r="A16" s="41"/>
    </row>
    <row r="17" spans="1:2" ht="14.25">
      <c r="A17" s="41" t="s">
        <v>341</v>
      </c>
      <c r="B17" s="41" t="s">
        <v>342</v>
      </c>
    </row>
    <row r="18" spans="1:2" ht="14.25">
      <c r="A18" s="41" t="s">
        <v>343</v>
      </c>
      <c r="B18" s="41" t="s">
        <v>344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R41"/>
  <sheetViews>
    <sheetView zoomScalePageLayoutView="0" workbookViewId="0" topLeftCell="A1">
      <selection activeCell="A4" sqref="A4"/>
    </sheetView>
  </sheetViews>
  <sheetFormatPr defaultColWidth="11.421875" defaultRowHeight="12.75"/>
  <cols>
    <col min="1" max="1" width="22.7109375" style="0" customWidth="1"/>
    <col min="2" max="17" width="7.7109375" style="0" customWidth="1"/>
    <col min="18" max="18" width="5.7109375" style="0" customWidth="1"/>
  </cols>
  <sheetData>
    <row r="1" spans="1:18" ht="12.75">
      <c r="A1" s="57" t="s">
        <v>44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6" t="str">
        <f>"- 19 -"</f>
        <v>- 19 -</v>
      </c>
    </row>
    <row r="2" spans="1:18" ht="12.75">
      <c r="A2" s="57" t="s">
        <v>45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6"/>
    </row>
    <row r="3" spans="1:18" ht="12.75">
      <c r="A3" s="57" t="s">
        <v>46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6"/>
    </row>
    <row r="4" spans="2:18" ht="12.75">
      <c r="B4" s="7"/>
      <c r="P4" s="7"/>
      <c r="Q4" s="7"/>
      <c r="R4" s="56"/>
    </row>
    <row r="5" spans="1:18" ht="12.75">
      <c r="A5" s="59" t="s">
        <v>34</v>
      </c>
      <c r="B5" s="62">
        <v>1980</v>
      </c>
      <c r="C5" s="53">
        <v>1985</v>
      </c>
      <c r="D5" s="53">
        <v>1990</v>
      </c>
      <c r="E5" s="53">
        <v>1995</v>
      </c>
      <c r="F5" s="53">
        <v>2000</v>
      </c>
      <c r="G5" s="53">
        <v>2001</v>
      </c>
      <c r="H5" s="53">
        <v>2002</v>
      </c>
      <c r="I5" s="53">
        <v>2003</v>
      </c>
      <c r="J5" s="53">
        <v>2004</v>
      </c>
      <c r="K5" s="53">
        <v>2005</v>
      </c>
      <c r="L5" s="53">
        <v>2006</v>
      </c>
      <c r="M5" s="53">
        <v>2007</v>
      </c>
      <c r="N5" s="53">
        <v>2008</v>
      </c>
      <c r="O5" s="53">
        <v>2009</v>
      </c>
      <c r="P5" s="53">
        <v>2010</v>
      </c>
      <c r="Q5" s="65">
        <v>2011</v>
      </c>
      <c r="R5" s="56"/>
    </row>
    <row r="6" spans="1:18" ht="12.75">
      <c r="A6" s="60"/>
      <c r="B6" s="63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66"/>
      <c r="R6" s="56"/>
    </row>
    <row r="7" spans="1:18" ht="12.75">
      <c r="A7" s="60"/>
      <c r="B7" s="63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66"/>
      <c r="R7" s="56"/>
    </row>
    <row r="8" spans="1:18" ht="12.75">
      <c r="A8" s="60"/>
      <c r="B8" s="63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66"/>
      <c r="R8" s="56"/>
    </row>
    <row r="9" spans="1:18" ht="12.75">
      <c r="A9" s="61"/>
      <c r="B9" s="64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67"/>
      <c r="R9" s="56"/>
    </row>
    <row r="10" spans="1:18" ht="12.75">
      <c r="A10" s="1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9"/>
      <c r="Q10" s="10"/>
      <c r="R10" s="56"/>
    </row>
    <row r="11" spans="1:18" ht="12.75">
      <c r="A11" s="3" t="s">
        <v>0</v>
      </c>
      <c r="B11" s="19">
        <v>103</v>
      </c>
      <c r="C11" s="19">
        <v>115</v>
      </c>
      <c r="D11" s="19">
        <v>106</v>
      </c>
      <c r="E11" s="19">
        <v>111</v>
      </c>
      <c r="F11" s="19">
        <v>95</v>
      </c>
      <c r="G11" s="20">
        <v>88</v>
      </c>
      <c r="H11" s="19">
        <v>103</v>
      </c>
      <c r="I11" s="19">
        <v>86</v>
      </c>
      <c r="J11" s="20">
        <v>79</v>
      </c>
      <c r="K11" s="19">
        <v>116</v>
      </c>
      <c r="L11" s="19">
        <v>115</v>
      </c>
      <c r="M11" s="19">
        <v>97</v>
      </c>
      <c r="N11" s="19">
        <v>82</v>
      </c>
      <c r="O11" s="19">
        <v>102</v>
      </c>
      <c r="P11" s="19">
        <v>90</v>
      </c>
      <c r="Q11" s="19">
        <v>70</v>
      </c>
      <c r="R11" s="56"/>
    </row>
    <row r="12" spans="1:18" ht="12.75">
      <c r="A12" s="3" t="s">
        <v>1</v>
      </c>
      <c r="B12" s="19">
        <v>20</v>
      </c>
      <c r="C12" s="19">
        <v>34</v>
      </c>
      <c r="D12" s="19">
        <v>31</v>
      </c>
      <c r="E12" s="19">
        <v>61</v>
      </c>
      <c r="F12" s="19">
        <v>69</v>
      </c>
      <c r="G12" s="20">
        <v>43</v>
      </c>
      <c r="H12" s="19">
        <v>46</v>
      </c>
      <c r="I12" s="19">
        <v>32</v>
      </c>
      <c r="J12" s="20">
        <v>44</v>
      </c>
      <c r="K12" s="19">
        <v>59</v>
      </c>
      <c r="L12" s="19">
        <v>57</v>
      </c>
      <c r="M12" s="19">
        <v>59</v>
      </c>
      <c r="N12" s="19">
        <v>54</v>
      </c>
      <c r="O12" s="19">
        <v>66</v>
      </c>
      <c r="P12" s="19">
        <v>63</v>
      </c>
      <c r="Q12" s="19">
        <v>60</v>
      </c>
      <c r="R12" s="56"/>
    </row>
    <row r="13" spans="1:18" ht="12.75">
      <c r="A13" s="3" t="s">
        <v>2</v>
      </c>
      <c r="B13" s="19">
        <v>31</v>
      </c>
      <c r="C13" s="19">
        <v>40</v>
      </c>
      <c r="D13" s="19">
        <v>46</v>
      </c>
      <c r="E13" s="19">
        <v>57</v>
      </c>
      <c r="F13" s="19">
        <v>29</v>
      </c>
      <c r="G13" s="20">
        <v>42</v>
      </c>
      <c r="H13" s="19">
        <v>34</v>
      </c>
      <c r="I13" s="19">
        <v>46</v>
      </c>
      <c r="J13" s="20">
        <v>44</v>
      </c>
      <c r="K13" s="19">
        <v>56</v>
      </c>
      <c r="L13" s="19">
        <v>48</v>
      </c>
      <c r="M13" s="19">
        <v>34</v>
      </c>
      <c r="N13" s="19">
        <v>27</v>
      </c>
      <c r="O13" s="19">
        <v>45</v>
      </c>
      <c r="P13" s="19">
        <v>29</v>
      </c>
      <c r="Q13" s="19">
        <v>42</v>
      </c>
      <c r="R13" s="56"/>
    </row>
    <row r="14" spans="1:18" ht="12.75">
      <c r="A14" s="3" t="s">
        <v>3</v>
      </c>
      <c r="B14" s="19">
        <v>10</v>
      </c>
      <c r="C14" s="19">
        <v>14</v>
      </c>
      <c r="D14" s="19">
        <v>24</v>
      </c>
      <c r="E14" s="19">
        <v>16</v>
      </c>
      <c r="F14" s="19">
        <v>14</v>
      </c>
      <c r="G14" s="20">
        <v>10</v>
      </c>
      <c r="H14" s="19">
        <v>21</v>
      </c>
      <c r="I14" s="19">
        <v>22</v>
      </c>
      <c r="J14" s="20">
        <v>25</v>
      </c>
      <c r="K14" s="19">
        <v>31</v>
      </c>
      <c r="L14" s="19">
        <v>24</v>
      </c>
      <c r="M14" s="19">
        <v>36</v>
      </c>
      <c r="N14" s="19">
        <v>23</v>
      </c>
      <c r="O14" s="19">
        <v>30</v>
      </c>
      <c r="P14" s="19">
        <v>29</v>
      </c>
      <c r="Q14" s="19">
        <v>24</v>
      </c>
      <c r="R14" s="56"/>
    </row>
    <row r="15" spans="1:18" ht="12.75">
      <c r="A15" s="3" t="s">
        <v>4</v>
      </c>
      <c r="B15" s="19">
        <v>35</v>
      </c>
      <c r="C15" s="19">
        <v>62</v>
      </c>
      <c r="D15" s="19">
        <v>40</v>
      </c>
      <c r="E15" s="19">
        <v>46</v>
      </c>
      <c r="F15" s="19">
        <v>45</v>
      </c>
      <c r="G15" s="20">
        <v>48</v>
      </c>
      <c r="H15" s="19">
        <v>36</v>
      </c>
      <c r="I15" s="19">
        <v>37</v>
      </c>
      <c r="J15" s="20">
        <v>33</v>
      </c>
      <c r="K15" s="19">
        <v>56</v>
      </c>
      <c r="L15" s="19">
        <v>38</v>
      </c>
      <c r="M15" s="19">
        <v>50</v>
      </c>
      <c r="N15" s="19">
        <v>29</v>
      </c>
      <c r="O15" s="19">
        <v>44</v>
      </c>
      <c r="P15" s="19">
        <v>21</v>
      </c>
      <c r="Q15" s="19">
        <v>32</v>
      </c>
      <c r="R15" s="56"/>
    </row>
    <row r="16" spans="1:18" ht="12.75">
      <c r="A16" s="3" t="s">
        <v>5</v>
      </c>
      <c r="B16" s="19">
        <v>10</v>
      </c>
      <c r="C16" s="19">
        <v>27</v>
      </c>
      <c r="D16" s="19">
        <v>18</v>
      </c>
      <c r="E16" s="19">
        <v>31</v>
      </c>
      <c r="F16" s="19">
        <v>22</v>
      </c>
      <c r="G16" s="20">
        <v>28</v>
      </c>
      <c r="H16" s="19">
        <v>22</v>
      </c>
      <c r="I16" s="19">
        <v>25</v>
      </c>
      <c r="J16" s="20">
        <v>32</v>
      </c>
      <c r="K16" s="19">
        <v>45</v>
      </c>
      <c r="L16" s="19">
        <v>36</v>
      </c>
      <c r="M16" s="19">
        <v>41</v>
      </c>
      <c r="N16" s="19">
        <v>26</v>
      </c>
      <c r="O16" s="19">
        <v>32</v>
      </c>
      <c r="P16" s="19">
        <v>30</v>
      </c>
      <c r="Q16" s="19">
        <v>21</v>
      </c>
      <c r="R16" s="56"/>
    </row>
    <row r="17" spans="1:18" ht="12.75">
      <c r="A17" s="3"/>
      <c r="B17" s="19"/>
      <c r="C17" s="19"/>
      <c r="D17" s="19"/>
      <c r="E17" s="19"/>
      <c r="F17" s="19"/>
      <c r="G17" s="20"/>
      <c r="H17" s="19"/>
      <c r="I17" s="19"/>
      <c r="J17" s="20"/>
      <c r="K17" s="19"/>
      <c r="L17" s="19"/>
      <c r="M17" s="19"/>
      <c r="N17" s="19"/>
      <c r="O17" s="19"/>
      <c r="P17" s="19"/>
      <c r="Q17" s="19"/>
      <c r="R17" s="56"/>
    </row>
    <row r="18" spans="1:18" ht="12.75">
      <c r="A18" s="3" t="s">
        <v>6</v>
      </c>
      <c r="B18" s="19">
        <v>40</v>
      </c>
      <c r="C18" s="19">
        <v>35</v>
      </c>
      <c r="D18" s="19">
        <v>37</v>
      </c>
      <c r="E18" s="19">
        <v>54</v>
      </c>
      <c r="F18" s="19">
        <v>43</v>
      </c>
      <c r="G18" s="20">
        <v>48</v>
      </c>
      <c r="H18" s="19">
        <v>34</v>
      </c>
      <c r="I18" s="19">
        <v>41</v>
      </c>
      <c r="J18" s="20">
        <v>33</v>
      </c>
      <c r="K18" s="19">
        <v>71</v>
      </c>
      <c r="L18" s="19">
        <v>68</v>
      </c>
      <c r="M18" s="19">
        <v>50</v>
      </c>
      <c r="N18" s="19">
        <v>61</v>
      </c>
      <c r="O18" s="19">
        <v>50</v>
      </c>
      <c r="P18" s="19">
        <v>58</v>
      </c>
      <c r="Q18" s="19">
        <v>44</v>
      </c>
      <c r="R18" s="56"/>
    </row>
    <row r="19" spans="1:18" ht="12.75">
      <c r="A19" s="3" t="s">
        <v>7</v>
      </c>
      <c r="B19" s="19">
        <v>40</v>
      </c>
      <c r="C19" s="19">
        <v>64</v>
      </c>
      <c r="D19" s="19">
        <v>34</v>
      </c>
      <c r="E19" s="19">
        <v>58</v>
      </c>
      <c r="F19" s="19">
        <v>50</v>
      </c>
      <c r="G19" s="20">
        <v>53</v>
      </c>
      <c r="H19" s="19">
        <v>44</v>
      </c>
      <c r="I19" s="19">
        <v>47</v>
      </c>
      <c r="J19" s="20">
        <v>50</v>
      </c>
      <c r="K19" s="19">
        <v>75</v>
      </c>
      <c r="L19" s="19">
        <v>68</v>
      </c>
      <c r="M19" s="19">
        <v>82</v>
      </c>
      <c r="N19" s="19">
        <v>53</v>
      </c>
      <c r="O19" s="19">
        <v>58</v>
      </c>
      <c r="P19" s="19">
        <v>53</v>
      </c>
      <c r="Q19" s="19">
        <v>54</v>
      </c>
      <c r="R19" s="56"/>
    </row>
    <row r="20" spans="1:18" ht="12.75">
      <c r="A20" s="3" t="s">
        <v>8</v>
      </c>
      <c r="B20" s="19">
        <v>44</v>
      </c>
      <c r="C20" s="19">
        <v>49</v>
      </c>
      <c r="D20" s="19">
        <v>41</v>
      </c>
      <c r="E20" s="19">
        <v>71</v>
      </c>
      <c r="F20" s="19">
        <v>93</v>
      </c>
      <c r="G20" s="20">
        <v>66</v>
      </c>
      <c r="H20" s="19">
        <v>74</v>
      </c>
      <c r="I20" s="19">
        <v>68</v>
      </c>
      <c r="J20" s="20">
        <v>78</v>
      </c>
      <c r="K20" s="19">
        <v>113</v>
      </c>
      <c r="L20" s="19">
        <v>92</v>
      </c>
      <c r="M20" s="19">
        <v>116</v>
      </c>
      <c r="N20" s="19">
        <v>99</v>
      </c>
      <c r="O20" s="19">
        <v>103</v>
      </c>
      <c r="P20" s="19">
        <v>100</v>
      </c>
      <c r="Q20" s="19">
        <v>77</v>
      </c>
      <c r="R20" s="56"/>
    </row>
    <row r="21" spans="1:18" ht="12.75">
      <c r="A21" s="3" t="s">
        <v>9</v>
      </c>
      <c r="B21" s="19">
        <v>68</v>
      </c>
      <c r="C21" s="19">
        <v>72</v>
      </c>
      <c r="D21" s="19">
        <v>114</v>
      </c>
      <c r="E21" s="19">
        <v>63</v>
      </c>
      <c r="F21" s="19">
        <v>53</v>
      </c>
      <c r="G21" s="20">
        <v>65</v>
      </c>
      <c r="H21" s="19">
        <v>55</v>
      </c>
      <c r="I21" s="19">
        <v>79</v>
      </c>
      <c r="J21" s="20">
        <v>71</v>
      </c>
      <c r="K21" s="19">
        <v>78</v>
      </c>
      <c r="L21" s="19">
        <v>87</v>
      </c>
      <c r="M21" s="19">
        <v>95</v>
      </c>
      <c r="N21" s="19">
        <v>88</v>
      </c>
      <c r="O21" s="19">
        <v>92</v>
      </c>
      <c r="P21" s="19">
        <v>97</v>
      </c>
      <c r="Q21" s="19">
        <v>83</v>
      </c>
      <c r="R21" s="56"/>
    </row>
    <row r="22" spans="1:18" ht="12.75">
      <c r="A22" s="3" t="s">
        <v>10</v>
      </c>
      <c r="B22" s="19">
        <v>49</v>
      </c>
      <c r="C22" s="19">
        <v>68</v>
      </c>
      <c r="D22" s="19">
        <v>52</v>
      </c>
      <c r="E22" s="19">
        <v>52</v>
      </c>
      <c r="F22" s="19">
        <v>44</v>
      </c>
      <c r="G22" s="20">
        <v>46</v>
      </c>
      <c r="H22" s="19">
        <v>44</v>
      </c>
      <c r="I22" s="19">
        <v>45</v>
      </c>
      <c r="J22" s="20">
        <v>47</v>
      </c>
      <c r="K22" s="19">
        <v>79</v>
      </c>
      <c r="L22" s="19">
        <v>83</v>
      </c>
      <c r="M22" s="19">
        <v>80</v>
      </c>
      <c r="N22" s="19">
        <v>70</v>
      </c>
      <c r="O22" s="19">
        <v>67</v>
      </c>
      <c r="P22" s="19">
        <v>89</v>
      </c>
      <c r="Q22" s="19">
        <v>65</v>
      </c>
      <c r="R22" s="56"/>
    </row>
    <row r="23" spans="1:18" ht="12.75">
      <c r="A23" s="3" t="s">
        <v>11</v>
      </c>
      <c r="B23" s="19">
        <v>56</v>
      </c>
      <c r="C23" s="19">
        <v>87</v>
      </c>
      <c r="D23" s="19">
        <v>56</v>
      </c>
      <c r="E23" s="19">
        <v>76</v>
      </c>
      <c r="F23" s="19">
        <v>75</v>
      </c>
      <c r="G23" s="20">
        <v>76</v>
      </c>
      <c r="H23" s="19">
        <v>62</v>
      </c>
      <c r="I23" s="19">
        <v>82</v>
      </c>
      <c r="J23" s="20">
        <v>88</v>
      </c>
      <c r="K23" s="19">
        <v>98</v>
      </c>
      <c r="L23" s="19">
        <v>91</v>
      </c>
      <c r="M23" s="19">
        <v>101</v>
      </c>
      <c r="N23" s="19">
        <v>99</v>
      </c>
      <c r="O23" s="19">
        <v>103</v>
      </c>
      <c r="P23" s="19">
        <v>97</v>
      </c>
      <c r="Q23" s="19">
        <v>92</v>
      </c>
      <c r="R23" s="56"/>
    </row>
    <row r="24" spans="1:18" ht="12.75">
      <c r="A24" s="3"/>
      <c r="B24" s="19"/>
      <c r="C24" s="19"/>
      <c r="D24" s="19"/>
      <c r="E24" s="19"/>
      <c r="F24" s="19"/>
      <c r="G24" s="20"/>
      <c r="H24" s="19"/>
      <c r="I24" s="19"/>
      <c r="J24" s="20"/>
      <c r="K24" s="19"/>
      <c r="L24" s="19"/>
      <c r="M24" s="19"/>
      <c r="N24" s="19"/>
      <c r="O24" s="19"/>
      <c r="P24" s="19"/>
      <c r="Q24" s="19"/>
      <c r="R24" s="56"/>
    </row>
    <row r="25" spans="1:18" ht="12.75">
      <c r="A25" s="3" t="s">
        <v>12</v>
      </c>
      <c r="B25" s="19">
        <v>79</v>
      </c>
      <c r="C25" s="19">
        <v>86</v>
      </c>
      <c r="D25" s="19">
        <v>68</v>
      </c>
      <c r="E25" s="19">
        <v>104</v>
      </c>
      <c r="F25" s="19">
        <v>83</v>
      </c>
      <c r="G25" s="20">
        <v>78</v>
      </c>
      <c r="H25" s="19">
        <v>72</v>
      </c>
      <c r="I25" s="19">
        <v>70</v>
      </c>
      <c r="J25" s="20">
        <v>80</v>
      </c>
      <c r="K25" s="19">
        <v>114</v>
      </c>
      <c r="L25" s="19">
        <v>88</v>
      </c>
      <c r="M25" s="19">
        <v>114</v>
      </c>
      <c r="N25" s="19">
        <v>106</v>
      </c>
      <c r="O25" s="19">
        <v>104</v>
      </c>
      <c r="P25" s="19">
        <v>93</v>
      </c>
      <c r="Q25" s="19">
        <v>106</v>
      </c>
      <c r="R25" s="56"/>
    </row>
    <row r="26" spans="1:18" ht="12.75">
      <c r="A26" s="3" t="s">
        <v>13</v>
      </c>
      <c r="B26" s="19">
        <v>36</v>
      </c>
      <c r="C26" s="19">
        <v>57</v>
      </c>
      <c r="D26" s="19">
        <v>48</v>
      </c>
      <c r="E26" s="19">
        <v>39</v>
      </c>
      <c r="F26" s="19">
        <v>39</v>
      </c>
      <c r="G26" s="20">
        <v>51</v>
      </c>
      <c r="H26" s="19">
        <v>39</v>
      </c>
      <c r="I26" s="19">
        <v>59</v>
      </c>
      <c r="J26" s="20">
        <v>45</v>
      </c>
      <c r="K26" s="19">
        <v>52</v>
      </c>
      <c r="L26" s="19">
        <v>42</v>
      </c>
      <c r="M26" s="19">
        <v>52</v>
      </c>
      <c r="N26" s="19">
        <v>47</v>
      </c>
      <c r="O26" s="19">
        <v>47</v>
      </c>
      <c r="P26" s="19">
        <v>46</v>
      </c>
      <c r="Q26" s="19">
        <v>37</v>
      </c>
      <c r="R26" s="56"/>
    </row>
    <row r="27" spans="1:18" ht="12.75">
      <c r="A27" s="3" t="s">
        <v>14</v>
      </c>
      <c r="B27" s="19">
        <v>43</v>
      </c>
      <c r="C27" s="19">
        <v>41</v>
      </c>
      <c r="D27" s="19">
        <v>35</v>
      </c>
      <c r="E27" s="19">
        <v>57</v>
      </c>
      <c r="F27" s="19">
        <v>46</v>
      </c>
      <c r="G27" s="20">
        <v>44</v>
      </c>
      <c r="H27" s="19">
        <v>48</v>
      </c>
      <c r="I27" s="19">
        <v>69</v>
      </c>
      <c r="J27" s="20">
        <v>34</v>
      </c>
      <c r="K27" s="19">
        <v>70</v>
      </c>
      <c r="L27" s="19">
        <v>49</v>
      </c>
      <c r="M27" s="19">
        <v>64</v>
      </c>
      <c r="N27" s="19">
        <v>59</v>
      </c>
      <c r="O27" s="19">
        <v>56</v>
      </c>
      <c r="P27" s="19">
        <v>39</v>
      </c>
      <c r="Q27" s="19">
        <v>36</v>
      </c>
      <c r="R27" s="56"/>
    </row>
    <row r="28" spans="1:18" ht="12.75">
      <c r="A28" s="3" t="s">
        <v>15</v>
      </c>
      <c r="B28" s="19">
        <v>58</v>
      </c>
      <c r="C28" s="19">
        <v>64</v>
      </c>
      <c r="D28" s="19">
        <v>48</v>
      </c>
      <c r="E28" s="19">
        <v>75</v>
      </c>
      <c r="F28" s="19">
        <v>53</v>
      </c>
      <c r="G28" s="20">
        <v>46</v>
      </c>
      <c r="H28" s="19">
        <v>60</v>
      </c>
      <c r="I28" s="19">
        <v>60</v>
      </c>
      <c r="J28" s="20">
        <v>72</v>
      </c>
      <c r="K28" s="19">
        <v>84</v>
      </c>
      <c r="L28" s="19">
        <v>95</v>
      </c>
      <c r="M28" s="19">
        <v>91</v>
      </c>
      <c r="N28" s="19">
        <v>84</v>
      </c>
      <c r="O28" s="19">
        <v>84</v>
      </c>
      <c r="P28" s="19">
        <v>69</v>
      </c>
      <c r="Q28" s="19">
        <v>77</v>
      </c>
      <c r="R28" s="56"/>
    </row>
    <row r="29" spans="1:18" ht="12.75">
      <c r="A29" s="3" t="s">
        <v>16</v>
      </c>
      <c r="B29" s="19">
        <v>31</v>
      </c>
      <c r="C29" s="19">
        <v>47</v>
      </c>
      <c r="D29" s="19">
        <v>40</v>
      </c>
      <c r="E29" s="19">
        <v>51</v>
      </c>
      <c r="F29" s="19">
        <v>33</v>
      </c>
      <c r="G29" s="20">
        <v>49</v>
      </c>
      <c r="H29" s="19">
        <v>39</v>
      </c>
      <c r="I29" s="19">
        <v>54</v>
      </c>
      <c r="J29" s="20">
        <v>44</v>
      </c>
      <c r="K29" s="19">
        <v>70</v>
      </c>
      <c r="L29" s="19">
        <v>69</v>
      </c>
      <c r="M29" s="19">
        <v>44</v>
      </c>
      <c r="N29" s="19">
        <v>35</v>
      </c>
      <c r="O29" s="19">
        <v>51</v>
      </c>
      <c r="P29" s="19">
        <v>32</v>
      </c>
      <c r="Q29" s="19">
        <v>42</v>
      </c>
      <c r="R29" s="56"/>
    </row>
    <row r="30" spans="1:18" ht="12.75">
      <c r="A30" s="3" t="s">
        <v>17</v>
      </c>
      <c r="B30" s="19">
        <v>15</v>
      </c>
      <c r="C30" s="19">
        <v>18</v>
      </c>
      <c r="D30" s="19">
        <v>28</v>
      </c>
      <c r="E30" s="19">
        <v>38</v>
      </c>
      <c r="F30" s="19">
        <v>25</v>
      </c>
      <c r="G30" s="20">
        <v>20</v>
      </c>
      <c r="H30" s="19">
        <v>27</v>
      </c>
      <c r="I30" s="19">
        <v>33</v>
      </c>
      <c r="J30" s="20">
        <v>23</v>
      </c>
      <c r="K30" s="19">
        <v>45</v>
      </c>
      <c r="L30" s="19">
        <v>61</v>
      </c>
      <c r="M30" s="19">
        <v>44</v>
      </c>
      <c r="N30" s="19">
        <v>48</v>
      </c>
      <c r="O30" s="19">
        <v>40</v>
      </c>
      <c r="P30" s="19">
        <v>42</v>
      </c>
      <c r="Q30" s="19">
        <v>35</v>
      </c>
      <c r="R30" s="56"/>
    </row>
    <row r="31" spans="1:18" ht="12.75">
      <c r="A31" s="3"/>
      <c r="B31" s="19"/>
      <c r="C31" s="19"/>
      <c r="D31" s="19"/>
      <c r="E31" s="19"/>
      <c r="F31" s="19"/>
      <c r="G31" s="20"/>
      <c r="H31" s="19"/>
      <c r="I31" s="19"/>
      <c r="J31" s="20"/>
      <c r="K31" s="19"/>
      <c r="L31" s="19"/>
      <c r="M31" s="19"/>
      <c r="N31" s="19"/>
      <c r="O31" s="19"/>
      <c r="P31" s="19"/>
      <c r="Q31" s="19"/>
      <c r="R31" s="56"/>
    </row>
    <row r="32" spans="1:18" ht="12.75">
      <c r="A32" s="3" t="s">
        <v>18</v>
      </c>
      <c r="B32" s="19">
        <v>33</v>
      </c>
      <c r="C32" s="19">
        <v>30</v>
      </c>
      <c r="D32" s="19">
        <v>20</v>
      </c>
      <c r="E32" s="19">
        <v>53</v>
      </c>
      <c r="F32" s="19">
        <v>65</v>
      </c>
      <c r="G32" s="20">
        <v>55</v>
      </c>
      <c r="H32" s="19">
        <v>53</v>
      </c>
      <c r="I32" s="19">
        <v>53</v>
      </c>
      <c r="J32" s="20">
        <v>55</v>
      </c>
      <c r="K32" s="19">
        <v>80</v>
      </c>
      <c r="L32" s="19">
        <v>67</v>
      </c>
      <c r="M32" s="19">
        <v>70</v>
      </c>
      <c r="N32" s="19">
        <v>69</v>
      </c>
      <c r="O32" s="19">
        <v>82</v>
      </c>
      <c r="P32" s="19">
        <v>66</v>
      </c>
      <c r="Q32" s="19">
        <v>72</v>
      </c>
      <c r="R32" s="56"/>
    </row>
    <row r="33" spans="1:18" ht="12.75">
      <c r="A33" s="3" t="s">
        <v>19</v>
      </c>
      <c r="B33" s="19">
        <v>42</v>
      </c>
      <c r="C33" s="19">
        <v>40</v>
      </c>
      <c r="D33" s="19">
        <v>51</v>
      </c>
      <c r="E33" s="19">
        <v>57</v>
      </c>
      <c r="F33" s="19">
        <v>35</v>
      </c>
      <c r="G33" s="20">
        <v>37</v>
      </c>
      <c r="H33" s="19">
        <v>37</v>
      </c>
      <c r="I33" s="19">
        <v>41</v>
      </c>
      <c r="J33" s="20">
        <v>43</v>
      </c>
      <c r="K33" s="19">
        <v>43</v>
      </c>
      <c r="L33" s="19">
        <v>54</v>
      </c>
      <c r="M33" s="19">
        <v>52</v>
      </c>
      <c r="N33" s="19">
        <v>38</v>
      </c>
      <c r="O33" s="19">
        <v>52</v>
      </c>
      <c r="P33" s="19">
        <v>41</v>
      </c>
      <c r="Q33" s="19">
        <v>33</v>
      </c>
      <c r="R33" s="56"/>
    </row>
    <row r="34" spans="1:18" ht="12.75">
      <c r="A34" s="3" t="s">
        <v>20</v>
      </c>
      <c r="B34" s="19">
        <v>32</v>
      </c>
      <c r="C34" s="19">
        <v>36</v>
      </c>
      <c r="D34" s="19">
        <v>39</v>
      </c>
      <c r="E34" s="19">
        <v>50</v>
      </c>
      <c r="F34" s="19">
        <v>44</v>
      </c>
      <c r="G34" s="20">
        <v>51</v>
      </c>
      <c r="H34" s="19">
        <v>55</v>
      </c>
      <c r="I34" s="19">
        <v>62</v>
      </c>
      <c r="J34" s="20">
        <v>56</v>
      </c>
      <c r="K34" s="19">
        <v>90</v>
      </c>
      <c r="L34" s="19">
        <v>77</v>
      </c>
      <c r="M34" s="19">
        <v>71</v>
      </c>
      <c r="N34" s="19">
        <v>75</v>
      </c>
      <c r="O34" s="19">
        <v>72</v>
      </c>
      <c r="P34" s="19">
        <v>79</v>
      </c>
      <c r="Q34" s="19">
        <v>71</v>
      </c>
      <c r="R34" s="56"/>
    </row>
    <row r="35" spans="1:18" ht="12.75">
      <c r="A35" s="3" t="s">
        <v>21</v>
      </c>
      <c r="B35" s="19">
        <v>43</v>
      </c>
      <c r="C35" s="19">
        <v>79</v>
      </c>
      <c r="D35" s="19">
        <v>103</v>
      </c>
      <c r="E35" s="19">
        <v>68</v>
      </c>
      <c r="F35" s="19">
        <v>48</v>
      </c>
      <c r="G35" s="20">
        <v>43</v>
      </c>
      <c r="H35" s="19">
        <v>42</v>
      </c>
      <c r="I35" s="19">
        <v>33</v>
      </c>
      <c r="J35" s="20">
        <v>39</v>
      </c>
      <c r="K35" s="19">
        <v>42</v>
      </c>
      <c r="L35" s="19">
        <v>26</v>
      </c>
      <c r="M35" s="19">
        <v>31</v>
      </c>
      <c r="N35" s="19">
        <v>34</v>
      </c>
      <c r="O35" s="19">
        <v>57</v>
      </c>
      <c r="P35" s="19">
        <v>57</v>
      </c>
      <c r="Q35" s="19">
        <v>42</v>
      </c>
      <c r="R35" s="56"/>
    </row>
    <row r="36" spans="1:18" ht="12.75">
      <c r="A36" s="3" t="s">
        <v>22</v>
      </c>
      <c r="B36" s="19">
        <v>61</v>
      </c>
      <c r="C36" s="19">
        <v>55</v>
      </c>
      <c r="D36" s="19">
        <v>45</v>
      </c>
      <c r="E36" s="19">
        <v>81</v>
      </c>
      <c r="F36" s="19">
        <v>84</v>
      </c>
      <c r="G36" s="20">
        <v>114</v>
      </c>
      <c r="H36" s="19">
        <v>89</v>
      </c>
      <c r="I36" s="19">
        <v>80</v>
      </c>
      <c r="J36" s="20">
        <v>83</v>
      </c>
      <c r="K36" s="19">
        <v>121</v>
      </c>
      <c r="L36" s="19">
        <v>95</v>
      </c>
      <c r="M36" s="19">
        <v>95</v>
      </c>
      <c r="N36" s="19">
        <v>84</v>
      </c>
      <c r="O36" s="19">
        <v>91</v>
      </c>
      <c r="P36" s="19">
        <v>82</v>
      </c>
      <c r="Q36" s="19">
        <v>88</v>
      </c>
      <c r="R36" s="56"/>
    </row>
    <row r="37" spans="1:18" ht="12.75">
      <c r="A37" s="3"/>
      <c r="B37" s="19"/>
      <c r="C37" s="19"/>
      <c r="D37" s="19"/>
      <c r="E37" s="19"/>
      <c r="F37" s="19"/>
      <c r="G37" s="20"/>
      <c r="H37" s="19"/>
      <c r="I37" s="19"/>
      <c r="J37" s="20"/>
      <c r="K37" s="19"/>
      <c r="L37" s="19"/>
      <c r="M37" s="19"/>
      <c r="N37" s="19"/>
      <c r="O37" s="19"/>
      <c r="P37" s="19"/>
      <c r="Q37" s="19"/>
      <c r="R37" s="56"/>
    </row>
    <row r="38" spans="1:18" ht="12.75">
      <c r="A38" s="5" t="s">
        <v>23</v>
      </c>
      <c r="B38" s="21">
        <v>979</v>
      </c>
      <c r="C38" s="21">
        <v>1220</v>
      </c>
      <c r="D38" s="21">
        <v>1124</v>
      </c>
      <c r="E38" s="21">
        <v>1369</v>
      </c>
      <c r="F38" s="21">
        <v>1187</v>
      </c>
      <c r="G38" s="23">
        <v>1201</v>
      </c>
      <c r="H38" s="23">
        <v>1136</v>
      </c>
      <c r="I38" s="23">
        <v>1224</v>
      </c>
      <c r="J38" s="23">
        <v>1198</v>
      </c>
      <c r="K38" s="21">
        <v>1688</v>
      </c>
      <c r="L38" s="21">
        <v>1530</v>
      </c>
      <c r="M38" s="21">
        <v>1569</v>
      </c>
      <c r="N38" s="21">
        <v>1390</v>
      </c>
      <c r="O38" s="21">
        <v>1528</v>
      </c>
      <c r="P38" s="21">
        <v>1402</v>
      </c>
      <c r="Q38" s="21">
        <v>1303</v>
      </c>
      <c r="R38" s="56"/>
    </row>
    <row r="39" spans="2:18" ht="12.75">
      <c r="B39" s="16"/>
      <c r="C39" s="16"/>
      <c r="D39" s="16"/>
      <c r="E39" s="16"/>
      <c r="F39" s="16"/>
      <c r="G39" s="16"/>
      <c r="H39" s="13"/>
      <c r="I39" s="13"/>
      <c r="J39" s="13"/>
      <c r="K39" s="13"/>
      <c r="L39" s="13"/>
      <c r="M39" s="13"/>
      <c r="N39" s="13"/>
      <c r="O39" s="13"/>
      <c r="P39" s="13"/>
      <c r="Q39" s="10"/>
      <c r="R39" s="56"/>
    </row>
    <row r="40" spans="1:18" ht="12.75">
      <c r="A40" s="15"/>
      <c r="Q40" s="10"/>
      <c r="R40" s="56"/>
    </row>
    <row r="41" ht="12.75">
      <c r="R41" s="56"/>
    </row>
  </sheetData>
  <sheetProtection/>
  <mergeCells count="21">
    <mergeCell ref="P5:P9"/>
    <mergeCell ref="M5:M9"/>
    <mergeCell ref="D5:D9"/>
    <mergeCell ref="O5:O9"/>
    <mergeCell ref="G5:G9"/>
    <mergeCell ref="H5:H9"/>
    <mergeCell ref="I5:I9"/>
    <mergeCell ref="E5:E9"/>
    <mergeCell ref="F5:F9"/>
    <mergeCell ref="N5:N9"/>
    <mergeCell ref="K5:K9"/>
    <mergeCell ref="A1:Q1"/>
    <mergeCell ref="J5:J9"/>
    <mergeCell ref="C5:C9"/>
    <mergeCell ref="L5:L9"/>
    <mergeCell ref="Q5:Q9"/>
    <mergeCell ref="R1:R41"/>
    <mergeCell ref="A2:Q2"/>
    <mergeCell ref="A3:Q3"/>
    <mergeCell ref="A5:A9"/>
    <mergeCell ref="B5:B9"/>
  </mergeCells>
  <printOptions/>
  <pageMargins left="0.7874015748031497" right="0" top="0.984251968503937" bottom="0.984251968503937" header="0.5118110236220472" footer="0.5118110236220472"/>
  <pageSetup horizontalDpi="600" verticalDpi="600" orientation="landscape" paperSize="9" scale="8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R41"/>
  <sheetViews>
    <sheetView zoomScalePageLayoutView="0" workbookViewId="0" topLeftCell="A1">
      <selection activeCell="A4" sqref="A4"/>
    </sheetView>
  </sheetViews>
  <sheetFormatPr defaultColWidth="11.421875" defaultRowHeight="12.75"/>
  <cols>
    <col min="1" max="1" width="22.7109375" style="0" customWidth="1"/>
    <col min="2" max="17" width="7.7109375" style="0" customWidth="1"/>
    <col min="18" max="18" width="5.7109375" style="0" customWidth="1"/>
  </cols>
  <sheetData>
    <row r="1" spans="1:18" ht="12.75">
      <c r="A1" s="57" t="s">
        <v>44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6" t="str">
        <f>"- 20 -"</f>
        <v>- 20 -</v>
      </c>
    </row>
    <row r="2" spans="1:18" ht="12.75">
      <c r="A2" s="57" t="s">
        <v>45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6"/>
    </row>
    <row r="3" spans="1:18" ht="12.75">
      <c r="A3" s="57" t="s">
        <v>47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6"/>
    </row>
    <row r="4" spans="2:18" ht="12.75">
      <c r="B4" s="7"/>
      <c r="P4" s="7"/>
      <c r="Q4" s="7"/>
      <c r="R4" s="56"/>
    </row>
    <row r="5" spans="1:18" ht="12.75">
      <c r="A5" s="59" t="s">
        <v>34</v>
      </c>
      <c r="B5" s="62">
        <v>1980</v>
      </c>
      <c r="C5" s="53">
        <v>1985</v>
      </c>
      <c r="D5" s="53">
        <v>1990</v>
      </c>
      <c r="E5" s="53">
        <v>1995</v>
      </c>
      <c r="F5" s="53">
        <v>2000</v>
      </c>
      <c r="G5" s="53">
        <v>2001</v>
      </c>
      <c r="H5" s="53">
        <v>2002</v>
      </c>
      <c r="I5" s="53">
        <v>2003</v>
      </c>
      <c r="J5" s="53">
        <v>2004</v>
      </c>
      <c r="K5" s="53">
        <v>2005</v>
      </c>
      <c r="L5" s="53">
        <v>2006</v>
      </c>
      <c r="M5" s="53">
        <v>2007</v>
      </c>
      <c r="N5" s="53">
        <v>2008</v>
      </c>
      <c r="O5" s="53">
        <v>2009</v>
      </c>
      <c r="P5" s="53">
        <v>2010</v>
      </c>
      <c r="Q5" s="65">
        <v>2011</v>
      </c>
      <c r="R5" s="56"/>
    </row>
    <row r="6" spans="1:18" ht="12.75">
      <c r="A6" s="60"/>
      <c r="B6" s="63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66"/>
      <c r="R6" s="56"/>
    </row>
    <row r="7" spans="1:18" ht="12.75">
      <c r="A7" s="60"/>
      <c r="B7" s="63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66"/>
      <c r="R7" s="56"/>
    </row>
    <row r="8" spans="1:18" ht="12.75">
      <c r="A8" s="60"/>
      <c r="B8" s="63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66"/>
      <c r="R8" s="56"/>
    </row>
    <row r="9" spans="1:18" ht="12.75">
      <c r="A9" s="61"/>
      <c r="B9" s="64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67"/>
      <c r="R9" s="56"/>
    </row>
    <row r="10" spans="1:18" ht="12.75">
      <c r="A10" s="1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9"/>
      <c r="Q10" s="10"/>
      <c r="R10" s="56"/>
    </row>
    <row r="11" spans="1:18" ht="12.75">
      <c r="A11" s="3" t="s">
        <v>0</v>
      </c>
      <c r="B11" s="19">
        <v>29</v>
      </c>
      <c r="C11" s="19">
        <v>36</v>
      </c>
      <c r="D11" s="19">
        <v>32</v>
      </c>
      <c r="E11" s="19">
        <v>35</v>
      </c>
      <c r="F11" s="19">
        <v>28</v>
      </c>
      <c r="G11" s="20">
        <v>29</v>
      </c>
      <c r="H11" s="19">
        <v>35</v>
      </c>
      <c r="I11" s="19">
        <v>30</v>
      </c>
      <c r="J11" s="20">
        <v>32</v>
      </c>
      <c r="K11" s="19">
        <v>33</v>
      </c>
      <c r="L11" s="19">
        <v>34</v>
      </c>
      <c r="M11" s="19">
        <v>34</v>
      </c>
      <c r="N11" s="19">
        <v>30</v>
      </c>
      <c r="O11" s="19">
        <v>34</v>
      </c>
      <c r="P11" s="19">
        <v>33</v>
      </c>
      <c r="Q11" s="19">
        <v>20</v>
      </c>
      <c r="R11" s="56"/>
    </row>
    <row r="12" spans="1:18" ht="12.75">
      <c r="A12" s="3" t="s">
        <v>1</v>
      </c>
      <c r="B12" s="19">
        <v>3</v>
      </c>
      <c r="C12" s="19">
        <v>13</v>
      </c>
      <c r="D12" s="19">
        <v>7</v>
      </c>
      <c r="E12" s="19">
        <v>19</v>
      </c>
      <c r="F12" s="19">
        <v>20</v>
      </c>
      <c r="G12" s="20">
        <v>17</v>
      </c>
      <c r="H12" s="19">
        <v>14</v>
      </c>
      <c r="I12" s="19">
        <v>13</v>
      </c>
      <c r="J12" s="20">
        <v>20</v>
      </c>
      <c r="K12" s="19">
        <v>24</v>
      </c>
      <c r="L12" s="19">
        <v>21</v>
      </c>
      <c r="M12" s="19">
        <v>26</v>
      </c>
      <c r="N12" s="19">
        <v>22</v>
      </c>
      <c r="O12" s="19">
        <v>21</v>
      </c>
      <c r="P12" s="19">
        <v>26</v>
      </c>
      <c r="Q12" s="19">
        <v>26</v>
      </c>
      <c r="R12" s="56"/>
    </row>
    <row r="13" spans="1:18" ht="12.75">
      <c r="A13" s="3" t="s">
        <v>2</v>
      </c>
      <c r="B13" s="19">
        <v>14</v>
      </c>
      <c r="C13" s="19">
        <v>18</v>
      </c>
      <c r="D13" s="19">
        <v>12</v>
      </c>
      <c r="E13" s="19">
        <v>24</v>
      </c>
      <c r="F13" s="19">
        <v>8</v>
      </c>
      <c r="G13" s="20">
        <v>8</v>
      </c>
      <c r="H13" s="19">
        <v>6</v>
      </c>
      <c r="I13" s="19">
        <v>7</v>
      </c>
      <c r="J13" s="20">
        <v>12</v>
      </c>
      <c r="K13" s="19">
        <v>12</v>
      </c>
      <c r="L13" s="19">
        <v>17</v>
      </c>
      <c r="M13" s="19">
        <v>8</v>
      </c>
      <c r="N13" s="19">
        <v>9</v>
      </c>
      <c r="O13" s="19">
        <v>14</v>
      </c>
      <c r="P13" s="19">
        <v>12</v>
      </c>
      <c r="Q13" s="19">
        <v>15</v>
      </c>
      <c r="R13" s="56"/>
    </row>
    <row r="14" spans="1:18" ht="12.75">
      <c r="A14" s="3" t="s">
        <v>3</v>
      </c>
      <c r="B14" s="19">
        <v>4</v>
      </c>
      <c r="C14" s="19">
        <v>3</v>
      </c>
      <c r="D14" s="19">
        <v>6</v>
      </c>
      <c r="E14" s="19">
        <v>5</v>
      </c>
      <c r="F14" s="19">
        <v>4</v>
      </c>
      <c r="G14" s="20">
        <v>4</v>
      </c>
      <c r="H14" s="19">
        <v>7</v>
      </c>
      <c r="I14" s="19">
        <v>9</v>
      </c>
      <c r="J14" s="20">
        <v>6</v>
      </c>
      <c r="K14" s="19">
        <v>14</v>
      </c>
      <c r="L14" s="19">
        <v>5</v>
      </c>
      <c r="M14" s="19">
        <v>10</v>
      </c>
      <c r="N14" s="19">
        <v>7</v>
      </c>
      <c r="O14" s="19">
        <v>8</v>
      </c>
      <c r="P14" s="19">
        <v>16</v>
      </c>
      <c r="Q14" s="19">
        <v>9</v>
      </c>
      <c r="R14" s="56"/>
    </row>
    <row r="15" spans="1:18" ht="12.75">
      <c r="A15" s="3" t="s">
        <v>4</v>
      </c>
      <c r="B15" s="19">
        <v>12</v>
      </c>
      <c r="C15" s="19">
        <v>22</v>
      </c>
      <c r="D15" s="19">
        <v>13</v>
      </c>
      <c r="E15" s="19">
        <v>13</v>
      </c>
      <c r="F15" s="19">
        <v>16</v>
      </c>
      <c r="G15" s="20">
        <v>11</v>
      </c>
      <c r="H15" s="19">
        <v>16</v>
      </c>
      <c r="I15" s="19">
        <v>10</v>
      </c>
      <c r="J15" s="20">
        <v>16</v>
      </c>
      <c r="K15" s="19">
        <v>16</v>
      </c>
      <c r="L15" s="19">
        <v>17</v>
      </c>
      <c r="M15" s="19">
        <v>20</v>
      </c>
      <c r="N15" s="19">
        <v>5</v>
      </c>
      <c r="O15" s="19">
        <v>19</v>
      </c>
      <c r="P15" s="19">
        <v>11</v>
      </c>
      <c r="Q15" s="19">
        <v>13</v>
      </c>
      <c r="R15" s="56"/>
    </row>
    <row r="16" spans="1:18" ht="12.75">
      <c r="A16" s="3" t="s">
        <v>5</v>
      </c>
      <c r="B16" s="19">
        <v>3</v>
      </c>
      <c r="C16" s="19">
        <v>7</v>
      </c>
      <c r="D16" s="19">
        <v>8</v>
      </c>
      <c r="E16" s="19">
        <v>10</v>
      </c>
      <c r="F16" s="19">
        <v>10</v>
      </c>
      <c r="G16" s="20">
        <v>6</v>
      </c>
      <c r="H16" s="19">
        <v>7</v>
      </c>
      <c r="I16" s="19">
        <v>9</v>
      </c>
      <c r="J16" s="20">
        <v>14</v>
      </c>
      <c r="K16" s="19">
        <v>20</v>
      </c>
      <c r="L16" s="19">
        <v>18</v>
      </c>
      <c r="M16" s="19">
        <v>12</v>
      </c>
      <c r="N16" s="19">
        <v>10</v>
      </c>
      <c r="O16" s="19">
        <v>17</v>
      </c>
      <c r="P16" s="19">
        <v>10</v>
      </c>
      <c r="Q16" s="19">
        <v>9</v>
      </c>
      <c r="R16" s="56"/>
    </row>
    <row r="17" spans="1:18" ht="12.75">
      <c r="A17" s="3"/>
      <c r="B17" s="19"/>
      <c r="C17" s="19"/>
      <c r="D17" s="19"/>
      <c r="E17" s="19"/>
      <c r="F17" s="19"/>
      <c r="G17" s="20"/>
      <c r="H17" s="19"/>
      <c r="I17" s="19"/>
      <c r="J17" s="20"/>
      <c r="K17" s="19"/>
      <c r="L17" s="19"/>
      <c r="M17" s="19"/>
      <c r="N17" s="19"/>
      <c r="O17" s="19"/>
      <c r="P17" s="19"/>
      <c r="Q17" s="19"/>
      <c r="R17" s="56"/>
    </row>
    <row r="18" spans="1:18" ht="12.75">
      <c r="A18" s="3" t="s">
        <v>6</v>
      </c>
      <c r="B18" s="19">
        <v>12</v>
      </c>
      <c r="C18" s="19">
        <v>14</v>
      </c>
      <c r="D18" s="19">
        <v>8</v>
      </c>
      <c r="E18" s="19">
        <v>19</v>
      </c>
      <c r="F18" s="19">
        <v>15</v>
      </c>
      <c r="G18" s="20">
        <v>13</v>
      </c>
      <c r="H18" s="19">
        <v>13</v>
      </c>
      <c r="I18" s="19">
        <v>15</v>
      </c>
      <c r="J18" s="20">
        <v>8</v>
      </c>
      <c r="K18" s="19">
        <v>25</v>
      </c>
      <c r="L18" s="19">
        <v>25</v>
      </c>
      <c r="M18" s="19">
        <v>23</v>
      </c>
      <c r="N18" s="19">
        <v>23</v>
      </c>
      <c r="O18" s="19">
        <v>15</v>
      </c>
      <c r="P18" s="19">
        <v>30</v>
      </c>
      <c r="Q18" s="19">
        <v>12</v>
      </c>
      <c r="R18" s="56"/>
    </row>
    <row r="19" spans="1:18" ht="12.75">
      <c r="A19" s="3" t="s">
        <v>7</v>
      </c>
      <c r="B19" s="19">
        <v>19</v>
      </c>
      <c r="C19" s="19">
        <v>21</v>
      </c>
      <c r="D19" s="19">
        <v>12</v>
      </c>
      <c r="E19" s="19">
        <v>15</v>
      </c>
      <c r="F19" s="19">
        <v>15</v>
      </c>
      <c r="G19" s="20">
        <v>19</v>
      </c>
      <c r="H19" s="19">
        <v>19</v>
      </c>
      <c r="I19" s="19">
        <v>24</v>
      </c>
      <c r="J19" s="20">
        <v>28</v>
      </c>
      <c r="K19" s="19">
        <v>24</v>
      </c>
      <c r="L19" s="19">
        <v>19</v>
      </c>
      <c r="M19" s="19">
        <v>30</v>
      </c>
      <c r="N19" s="19">
        <v>15</v>
      </c>
      <c r="O19" s="19">
        <v>26</v>
      </c>
      <c r="P19" s="19">
        <v>24</v>
      </c>
      <c r="Q19" s="19">
        <v>22</v>
      </c>
      <c r="R19" s="56"/>
    </row>
    <row r="20" spans="1:18" ht="12.75">
      <c r="A20" s="3" t="s">
        <v>8</v>
      </c>
      <c r="B20" s="19">
        <v>12</v>
      </c>
      <c r="C20" s="19">
        <v>17</v>
      </c>
      <c r="D20" s="19">
        <v>15</v>
      </c>
      <c r="E20" s="19">
        <v>26</v>
      </c>
      <c r="F20" s="19">
        <v>26</v>
      </c>
      <c r="G20" s="20">
        <v>21</v>
      </c>
      <c r="H20" s="19">
        <v>31</v>
      </c>
      <c r="I20" s="19">
        <v>30</v>
      </c>
      <c r="J20" s="20">
        <v>32</v>
      </c>
      <c r="K20" s="19">
        <v>37</v>
      </c>
      <c r="L20" s="19">
        <v>39</v>
      </c>
      <c r="M20" s="19">
        <v>40</v>
      </c>
      <c r="N20" s="19">
        <v>36</v>
      </c>
      <c r="O20" s="19">
        <v>39</v>
      </c>
      <c r="P20" s="19">
        <v>43</v>
      </c>
      <c r="Q20" s="19">
        <v>32</v>
      </c>
      <c r="R20" s="56"/>
    </row>
    <row r="21" spans="1:18" ht="12.75">
      <c r="A21" s="3" t="s">
        <v>9</v>
      </c>
      <c r="B21" s="19">
        <v>15</v>
      </c>
      <c r="C21" s="19">
        <v>25</v>
      </c>
      <c r="D21" s="19">
        <v>45</v>
      </c>
      <c r="E21" s="19">
        <v>19</v>
      </c>
      <c r="F21" s="19">
        <v>19</v>
      </c>
      <c r="G21" s="20">
        <v>24</v>
      </c>
      <c r="H21" s="19">
        <v>14</v>
      </c>
      <c r="I21" s="19">
        <v>28</v>
      </c>
      <c r="J21" s="20">
        <v>21</v>
      </c>
      <c r="K21" s="19">
        <v>21</v>
      </c>
      <c r="L21" s="19">
        <v>29</v>
      </c>
      <c r="M21" s="19">
        <v>43</v>
      </c>
      <c r="N21" s="19">
        <v>29</v>
      </c>
      <c r="O21" s="19">
        <v>31</v>
      </c>
      <c r="P21" s="19">
        <v>31</v>
      </c>
      <c r="Q21" s="19">
        <v>39</v>
      </c>
      <c r="R21" s="56"/>
    </row>
    <row r="22" spans="1:18" ht="12.75">
      <c r="A22" s="3" t="s">
        <v>10</v>
      </c>
      <c r="B22" s="19">
        <v>15</v>
      </c>
      <c r="C22" s="19">
        <v>19</v>
      </c>
      <c r="D22" s="19">
        <v>21</v>
      </c>
      <c r="E22" s="19">
        <v>23</v>
      </c>
      <c r="F22" s="19">
        <v>16</v>
      </c>
      <c r="G22" s="20">
        <v>18</v>
      </c>
      <c r="H22" s="19">
        <v>17</v>
      </c>
      <c r="I22" s="19">
        <v>16</v>
      </c>
      <c r="J22" s="20">
        <v>17</v>
      </c>
      <c r="K22" s="19">
        <v>23</v>
      </c>
      <c r="L22" s="19">
        <v>28</v>
      </c>
      <c r="M22" s="19">
        <v>37</v>
      </c>
      <c r="N22" s="19">
        <v>30</v>
      </c>
      <c r="O22" s="19">
        <v>23</v>
      </c>
      <c r="P22" s="19">
        <v>41</v>
      </c>
      <c r="Q22" s="19">
        <v>22</v>
      </c>
      <c r="R22" s="56"/>
    </row>
    <row r="23" spans="1:18" ht="12.75">
      <c r="A23" s="3" t="s">
        <v>11</v>
      </c>
      <c r="B23" s="19">
        <v>25</v>
      </c>
      <c r="C23" s="19">
        <v>28</v>
      </c>
      <c r="D23" s="19">
        <v>22</v>
      </c>
      <c r="E23" s="19">
        <v>20</v>
      </c>
      <c r="F23" s="19">
        <v>23</v>
      </c>
      <c r="G23" s="20">
        <v>23</v>
      </c>
      <c r="H23" s="19">
        <v>25</v>
      </c>
      <c r="I23" s="19">
        <v>24</v>
      </c>
      <c r="J23" s="20">
        <v>24</v>
      </c>
      <c r="K23" s="19">
        <v>33</v>
      </c>
      <c r="L23" s="19">
        <v>32</v>
      </c>
      <c r="M23" s="19">
        <v>41</v>
      </c>
      <c r="N23" s="19">
        <v>37</v>
      </c>
      <c r="O23" s="19">
        <v>35</v>
      </c>
      <c r="P23" s="19">
        <v>29</v>
      </c>
      <c r="Q23" s="19">
        <v>31</v>
      </c>
      <c r="R23" s="56"/>
    </row>
    <row r="24" spans="1:18" ht="12.75">
      <c r="A24" s="3"/>
      <c r="B24" s="19"/>
      <c r="C24" s="19"/>
      <c r="D24" s="19"/>
      <c r="E24" s="19"/>
      <c r="F24" s="19"/>
      <c r="G24" s="20"/>
      <c r="H24" s="19"/>
      <c r="I24" s="19"/>
      <c r="J24" s="20"/>
      <c r="K24" s="19"/>
      <c r="L24" s="19"/>
      <c r="M24" s="19"/>
      <c r="N24" s="19"/>
      <c r="O24" s="19"/>
      <c r="P24" s="19"/>
      <c r="Q24" s="19"/>
      <c r="R24" s="56"/>
    </row>
    <row r="25" spans="1:18" ht="12.75">
      <c r="A25" s="3" t="s">
        <v>12</v>
      </c>
      <c r="B25" s="19">
        <v>26</v>
      </c>
      <c r="C25" s="19">
        <v>20</v>
      </c>
      <c r="D25" s="19">
        <v>28</v>
      </c>
      <c r="E25" s="19">
        <v>28</v>
      </c>
      <c r="F25" s="19">
        <v>22</v>
      </c>
      <c r="G25" s="20">
        <v>23</v>
      </c>
      <c r="H25" s="19">
        <v>23</v>
      </c>
      <c r="I25" s="19">
        <v>19</v>
      </c>
      <c r="J25" s="20">
        <v>34</v>
      </c>
      <c r="K25" s="19">
        <v>43</v>
      </c>
      <c r="L25" s="19">
        <v>41</v>
      </c>
      <c r="M25" s="19">
        <v>41</v>
      </c>
      <c r="N25" s="19">
        <v>36</v>
      </c>
      <c r="O25" s="19">
        <v>35</v>
      </c>
      <c r="P25" s="19">
        <v>36</v>
      </c>
      <c r="Q25" s="19">
        <v>36</v>
      </c>
      <c r="R25" s="56"/>
    </row>
    <row r="26" spans="1:18" ht="12.75">
      <c r="A26" s="3" t="s">
        <v>13</v>
      </c>
      <c r="B26" s="19">
        <v>15</v>
      </c>
      <c r="C26" s="19">
        <v>16</v>
      </c>
      <c r="D26" s="19">
        <v>15</v>
      </c>
      <c r="E26" s="19">
        <v>12</v>
      </c>
      <c r="F26" s="19">
        <v>13</v>
      </c>
      <c r="G26" s="20">
        <v>20</v>
      </c>
      <c r="H26" s="19">
        <v>18</v>
      </c>
      <c r="I26" s="19">
        <v>23</v>
      </c>
      <c r="J26" s="20">
        <v>13</v>
      </c>
      <c r="K26" s="19">
        <v>21</v>
      </c>
      <c r="L26" s="19">
        <v>18</v>
      </c>
      <c r="M26" s="19">
        <v>18</v>
      </c>
      <c r="N26" s="19">
        <v>13</v>
      </c>
      <c r="O26" s="19">
        <v>19</v>
      </c>
      <c r="P26" s="19">
        <v>22</v>
      </c>
      <c r="Q26" s="19">
        <v>15</v>
      </c>
      <c r="R26" s="56"/>
    </row>
    <row r="27" spans="1:18" ht="12.75">
      <c r="A27" s="3" t="s">
        <v>14</v>
      </c>
      <c r="B27" s="19">
        <v>14</v>
      </c>
      <c r="C27" s="19">
        <v>16</v>
      </c>
      <c r="D27" s="19">
        <v>12</v>
      </c>
      <c r="E27" s="19">
        <v>15</v>
      </c>
      <c r="F27" s="19">
        <v>14</v>
      </c>
      <c r="G27" s="20">
        <v>18</v>
      </c>
      <c r="H27" s="19">
        <v>16</v>
      </c>
      <c r="I27" s="19">
        <v>27</v>
      </c>
      <c r="J27" s="20">
        <v>15</v>
      </c>
      <c r="K27" s="19">
        <v>26</v>
      </c>
      <c r="L27" s="19">
        <v>19</v>
      </c>
      <c r="M27" s="19">
        <v>23</v>
      </c>
      <c r="N27" s="19">
        <v>24</v>
      </c>
      <c r="O27" s="19">
        <v>21</v>
      </c>
      <c r="P27" s="19">
        <v>17</v>
      </c>
      <c r="Q27" s="19">
        <v>15</v>
      </c>
      <c r="R27" s="56"/>
    </row>
    <row r="28" spans="1:18" ht="12.75">
      <c r="A28" s="3" t="s">
        <v>15</v>
      </c>
      <c r="B28" s="19">
        <v>26</v>
      </c>
      <c r="C28" s="19">
        <v>19</v>
      </c>
      <c r="D28" s="19">
        <v>14</v>
      </c>
      <c r="E28" s="19">
        <v>22</v>
      </c>
      <c r="F28" s="19">
        <v>17</v>
      </c>
      <c r="G28" s="20">
        <v>19</v>
      </c>
      <c r="H28" s="19">
        <v>18</v>
      </c>
      <c r="I28" s="19">
        <v>16</v>
      </c>
      <c r="J28" s="20">
        <v>31</v>
      </c>
      <c r="K28" s="19">
        <v>28</v>
      </c>
      <c r="L28" s="19">
        <v>37</v>
      </c>
      <c r="M28" s="19">
        <v>31</v>
      </c>
      <c r="N28" s="19">
        <v>30</v>
      </c>
      <c r="O28" s="19">
        <v>30</v>
      </c>
      <c r="P28" s="19">
        <v>27</v>
      </c>
      <c r="Q28" s="19">
        <v>27</v>
      </c>
      <c r="R28" s="56"/>
    </row>
    <row r="29" spans="1:18" ht="12.75">
      <c r="A29" s="3" t="s">
        <v>16</v>
      </c>
      <c r="B29" s="19">
        <v>14</v>
      </c>
      <c r="C29" s="19">
        <v>10</v>
      </c>
      <c r="D29" s="19">
        <v>13</v>
      </c>
      <c r="E29" s="19">
        <v>19</v>
      </c>
      <c r="F29" s="19">
        <v>11</v>
      </c>
      <c r="G29" s="20">
        <v>20</v>
      </c>
      <c r="H29" s="19">
        <v>16</v>
      </c>
      <c r="I29" s="19">
        <v>11</v>
      </c>
      <c r="J29" s="20">
        <v>14</v>
      </c>
      <c r="K29" s="19">
        <v>24</v>
      </c>
      <c r="L29" s="19">
        <v>23</v>
      </c>
      <c r="M29" s="19">
        <v>15</v>
      </c>
      <c r="N29" s="19">
        <v>12</v>
      </c>
      <c r="O29" s="19">
        <v>17</v>
      </c>
      <c r="P29" s="19">
        <v>13</v>
      </c>
      <c r="Q29" s="19">
        <v>17</v>
      </c>
      <c r="R29" s="56"/>
    </row>
    <row r="30" spans="1:18" ht="12.75">
      <c r="A30" s="3" t="s">
        <v>17</v>
      </c>
      <c r="B30" s="19">
        <v>7</v>
      </c>
      <c r="C30" s="19">
        <v>4</v>
      </c>
      <c r="D30" s="19">
        <v>10</v>
      </c>
      <c r="E30" s="19">
        <v>16</v>
      </c>
      <c r="F30" s="19">
        <v>13</v>
      </c>
      <c r="G30" s="20">
        <v>7</v>
      </c>
      <c r="H30" s="19">
        <v>8</v>
      </c>
      <c r="I30" s="19">
        <v>14</v>
      </c>
      <c r="J30" s="20">
        <v>11</v>
      </c>
      <c r="K30" s="19">
        <v>16</v>
      </c>
      <c r="L30" s="19">
        <v>23</v>
      </c>
      <c r="M30" s="19">
        <v>18</v>
      </c>
      <c r="N30" s="19">
        <v>17</v>
      </c>
      <c r="O30" s="19">
        <v>11</v>
      </c>
      <c r="P30" s="19">
        <v>16</v>
      </c>
      <c r="Q30" s="19">
        <v>11</v>
      </c>
      <c r="R30" s="56"/>
    </row>
    <row r="31" spans="1:18" ht="12.75">
      <c r="A31" s="3"/>
      <c r="B31" s="19"/>
      <c r="C31" s="19"/>
      <c r="D31" s="19"/>
      <c r="E31" s="19"/>
      <c r="F31" s="19"/>
      <c r="G31" s="20"/>
      <c r="H31" s="19"/>
      <c r="I31" s="19"/>
      <c r="J31" s="20"/>
      <c r="K31" s="19"/>
      <c r="L31" s="19"/>
      <c r="M31" s="19"/>
      <c r="N31" s="19"/>
      <c r="O31" s="19"/>
      <c r="P31" s="19"/>
      <c r="Q31" s="19"/>
      <c r="R31" s="56"/>
    </row>
    <row r="32" spans="1:18" ht="12.75">
      <c r="A32" s="3" t="s">
        <v>18</v>
      </c>
      <c r="B32" s="19">
        <v>11</v>
      </c>
      <c r="C32" s="19">
        <v>9</v>
      </c>
      <c r="D32" s="19">
        <v>9</v>
      </c>
      <c r="E32" s="19">
        <v>19</v>
      </c>
      <c r="F32" s="19">
        <v>26</v>
      </c>
      <c r="G32" s="20">
        <v>26</v>
      </c>
      <c r="H32" s="19">
        <v>14</v>
      </c>
      <c r="I32" s="19">
        <v>28</v>
      </c>
      <c r="J32" s="20">
        <v>27</v>
      </c>
      <c r="K32" s="19">
        <v>28</v>
      </c>
      <c r="L32" s="19">
        <v>24</v>
      </c>
      <c r="M32" s="19">
        <v>30</v>
      </c>
      <c r="N32" s="19">
        <v>24</v>
      </c>
      <c r="O32" s="19">
        <v>25</v>
      </c>
      <c r="P32" s="19">
        <v>25</v>
      </c>
      <c r="Q32" s="19">
        <v>25</v>
      </c>
      <c r="R32" s="56"/>
    </row>
    <row r="33" spans="1:18" ht="12.75">
      <c r="A33" s="3" t="s">
        <v>19</v>
      </c>
      <c r="B33" s="19">
        <v>14</v>
      </c>
      <c r="C33" s="19">
        <v>11</v>
      </c>
      <c r="D33" s="19">
        <v>12</v>
      </c>
      <c r="E33" s="19">
        <v>9</v>
      </c>
      <c r="F33" s="19">
        <v>16</v>
      </c>
      <c r="G33" s="20">
        <v>20</v>
      </c>
      <c r="H33" s="19">
        <v>15</v>
      </c>
      <c r="I33" s="19">
        <v>16</v>
      </c>
      <c r="J33" s="20">
        <v>19</v>
      </c>
      <c r="K33" s="19">
        <v>18</v>
      </c>
      <c r="L33" s="19">
        <v>15</v>
      </c>
      <c r="M33" s="19">
        <v>17</v>
      </c>
      <c r="N33" s="19">
        <v>17</v>
      </c>
      <c r="O33" s="19">
        <v>18</v>
      </c>
      <c r="P33" s="19">
        <v>13</v>
      </c>
      <c r="Q33" s="19">
        <v>9</v>
      </c>
      <c r="R33" s="56"/>
    </row>
    <row r="34" spans="1:18" ht="12.75">
      <c r="A34" s="3" t="s">
        <v>20</v>
      </c>
      <c r="B34" s="19">
        <v>11</v>
      </c>
      <c r="C34" s="19">
        <v>8</v>
      </c>
      <c r="D34" s="19">
        <v>8</v>
      </c>
      <c r="E34" s="19">
        <v>17</v>
      </c>
      <c r="F34" s="19">
        <v>19</v>
      </c>
      <c r="G34" s="20">
        <v>20</v>
      </c>
      <c r="H34" s="19">
        <v>29</v>
      </c>
      <c r="I34" s="19">
        <v>25</v>
      </c>
      <c r="J34" s="20">
        <v>22</v>
      </c>
      <c r="K34" s="19">
        <v>36</v>
      </c>
      <c r="L34" s="19">
        <v>25</v>
      </c>
      <c r="M34" s="19">
        <v>36</v>
      </c>
      <c r="N34" s="19">
        <v>30</v>
      </c>
      <c r="O34" s="19">
        <v>23</v>
      </c>
      <c r="P34" s="19">
        <v>35</v>
      </c>
      <c r="Q34" s="19">
        <v>29</v>
      </c>
      <c r="R34" s="56"/>
    </row>
    <row r="35" spans="1:18" ht="12.75">
      <c r="A35" s="3" t="s">
        <v>21</v>
      </c>
      <c r="B35" s="19">
        <v>19</v>
      </c>
      <c r="C35" s="19">
        <v>24</v>
      </c>
      <c r="D35" s="19">
        <v>30</v>
      </c>
      <c r="E35" s="19">
        <v>22</v>
      </c>
      <c r="F35" s="19">
        <v>19</v>
      </c>
      <c r="G35" s="20">
        <v>14</v>
      </c>
      <c r="H35" s="19">
        <v>16</v>
      </c>
      <c r="I35" s="19">
        <v>12</v>
      </c>
      <c r="J35" s="20">
        <v>14</v>
      </c>
      <c r="K35" s="19">
        <v>12</v>
      </c>
      <c r="L35" s="19">
        <v>11</v>
      </c>
      <c r="M35" s="19">
        <v>8</v>
      </c>
      <c r="N35" s="19">
        <v>14</v>
      </c>
      <c r="O35" s="19">
        <v>19</v>
      </c>
      <c r="P35" s="19">
        <v>22</v>
      </c>
      <c r="Q35" s="19">
        <v>17</v>
      </c>
      <c r="R35" s="56"/>
    </row>
    <row r="36" spans="1:18" ht="12.75">
      <c r="A36" s="3" t="s">
        <v>22</v>
      </c>
      <c r="B36" s="19">
        <v>19</v>
      </c>
      <c r="C36" s="19">
        <v>22</v>
      </c>
      <c r="D36" s="19">
        <v>20</v>
      </c>
      <c r="E36" s="19">
        <v>21</v>
      </c>
      <c r="F36" s="19">
        <v>27</v>
      </c>
      <c r="G36" s="20">
        <v>39</v>
      </c>
      <c r="H36" s="19">
        <v>23</v>
      </c>
      <c r="I36" s="19">
        <v>27</v>
      </c>
      <c r="J36" s="20">
        <v>26</v>
      </c>
      <c r="K36" s="19">
        <v>55</v>
      </c>
      <c r="L36" s="19">
        <v>21</v>
      </c>
      <c r="M36" s="19">
        <v>46</v>
      </c>
      <c r="N36" s="19">
        <v>31</v>
      </c>
      <c r="O36" s="19">
        <v>33</v>
      </c>
      <c r="P36" s="19">
        <v>22</v>
      </c>
      <c r="Q36" s="19">
        <v>26</v>
      </c>
      <c r="R36" s="56"/>
    </row>
    <row r="37" spans="1:18" ht="12.75">
      <c r="A37" s="3"/>
      <c r="B37" s="19"/>
      <c r="C37" s="19"/>
      <c r="D37" s="19"/>
      <c r="E37" s="19"/>
      <c r="F37" s="19"/>
      <c r="G37" s="20"/>
      <c r="H37" s="19"/>
      <c r="I37" s="19"/>
      <c r="J37" s="20"/>
      <c r="K37" s="19"/>
      <c r="L37" s="19"/>
      <c r="M37" s="19"/>
      <c r="N37" s="19"/>
      <c r="O37" s="19"/>
      <c r="P37" s="19"/>
      <c r="Q37" s="19"/>
      <c r="R37" s="56"/>
    </row>
    <row r="38" spans="1:18" ht="12.75">
      <c r="A38" s="5" t="s">
        <v>23</v>
      </c>
      <c r="B38" s="21">
        <v>339</v>
      </c>
      <c r="C38" s="21">
        <v>382</v>
      </c>
      <c r="D38" s="21">
        <v>372</v>
      </c>
      <c r="E38" s="21">
        <v>428</v>
      </c>
      <c r="F38" s="21">
        <v>397</v>
      </c>
      <c r="G38" s="23">
        <v>419</v>
      </c>
      <c r="H38" s="23">
        <v>400</v>
      </c>
      <c r="I38" s="23">
        <v>433</v>
      </c>
      <c r="J38" s="23">
        <v>456</v>
      </c>
      <c r="K38" s="21">
        <v>589</v>
      </c>
      <c r="L38" s="21">
        <v>541</v>
      </c>
      <c r="M38" s="21">
        <v>607</v>
      </c>
      <c r="N38" s="21">
        <v>501</v>
      </c>
      <c r="O38" s="21">
        <v>533</v>
      </c>
      <c r="P38" s="21">
        <v>554</v>
      </c>
      <c r="Q38" s="21">
        <v>477</v>
      </c>
      <c r="R38" s="56"/>
    </row>
    <row r="39" spans="2:18" ht="12.75"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0"/>
      <c r="R39" s="56"/>
    </row>
    <row r="40" spans="1:18" ht="12.75">
      <c r="A40" s="15"/>
      <c r="Q40" s="10"/>
      <c r="R40" s="56"/>
    </row>
    <row r="41" ht="12.75">
      <c r="R41" s="56"/>
    </row>
  </sheetData>
  <sheetProtection/>
  <mergeCells count="21">
    <mergeCell ref="P5:P9"/>
    <mergeCell ref="M5:M9"/>
    <mergeCell ref="D5:D9"/>
    <mergeCell ref="O5:O9"/>
    <mergeCell ref="G5:G9"/>
    <mergeCell ref="H5:H9"/>
    <mergeCell ref="I5:I9"/>
    <mergeCell ref="E5:E9"/>
    <mergeCell ref="F5:F9"/>
    <mergeCell ref="N5:N9"/>
    <mergeCell ref="K5:K9"/>
    <mergeCell ref="A1:Q1"/>
    <mergeCell ref="J5:J9"/>
    <mergeCell ref="C5:C9"/>
    <mergeCell ref="L5:L9"/>
    <mergeCell ref="Q5:Q9"/>
    <mergeCell ref="R1:R41"/>
    <mergeCell ref="A2:Q2"/>
    <mergeCell ref="A3:Q3"/>
    <mergeCell ref="A5:A9"/>
    <mergeCell ref="B5:B9"/>
  </mergeCells>
  <printOptions/>
  <pageMargins left="0.7874015748031497" right="0" top="0.984251968503937" bottom="0.984251968503937" header="0.5118110236220472" footer="0.5118110236220472"/>
  <pageSetup horizontalDpi="600" verticalDpi="600" orientation="landscape" paperSize="9" scale="8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R41"/>
  <sheetViews>
    <sheetView zoomScalePageLayoutView="0" workbookViewId="0" topLeftCell="A1">
      <selection activeCell="A4" sqref="A4"/>
    </sheetView>
  </sheetViews>
  <sheetFormatPr defaultColWidth="11.421875" defaultRowHeight="12.75"/>
  <cols>
    <col min="1" max="1" width="22.7109375" style="0" customWidth="1"/>
    <col min="2" max="17" width="7.7109375" style="0" customWidth="1"/>
    <col min="18" max="18" width="5.7109375" style="0" customWidth="1"/>
  </cols>
  <sheetData>
    <row r="1" spans="1:18" ht="12.75">
      <c r="A1" s="57" t="s">
        <v>44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6" t="str">
        <f>"- 21 -"</f>
        <v>- 21 -</v>
      </c>
    </row>
    <row r="2" spans="1:18" ht="12.75">
      <c r="A2" s="57" t="s">
        <v>45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6"/>
    </row>
    <row r="3" spans="1:18" ht="12.75">
      <c r="A3" s="57" t="s">
        <v>48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6"/>
    </row>
    <row r="4" spans="2:18" ht="12.75">
      <c r="B4" s="7"/>
      <c r="P4" s="7"/>
      <c r="Q4" s="7"/>
      <c r="R4" s="56"/>
    </row>
    <row r="5" spans="1:18" ht="12.75">
      <c r="A5" s="59" t="s">
        <v>34</v>
      </c>
      <c r="B5" s="62">
        <v>1980</v>
      </c>
      <c r="C5" s="53">
        <v>1985</v>
      </c>
      <c r="D5" s="53">
        <v>1990</v>
      </c>
      <c r="E5" s="53">
        <v>1995</v>
      </c>
      <c r="F5" s="53">
        <v>2000</v>
      </c>
      <c r="G5" s="53">
        <v>2001</v>
      </c>
      <c r="H5" s="53">
        <v>2002</v>
      </c>
      <c r="I5" s="53">
        <v>2003</v>
      </c>
      <c r="J5" s="53">
        <v>2004</v>
      </c>
      <c r="K5" s="53">
        <v>2005</v>
      </c>
      <c r="L5" s="53">
        <v>2006</v>
      </c>
      <c r="M5" s="53">
        <v>2007</v>
      </c>
      <c r="N5" s="53">
        <v>2008</v>
      </c>
      <c r="O5" s="53">
        <v>2009</v>
      </c>
      <c r="P5" s="53">
        <v>2010</v>
      </c>
      <c r="Q5" s="65">
        <v>2011</v>
      </c>
      <c r="R5" s="56"/>
    </row>
    <row r="6" spans="1:18" ht="12.75">
      <c r="A6" s="60"/>
      <c r="B6" s="63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66"/>
      <c r="R6" s="56"/>
    </row>
    <row r="7" spans="1:18" ht="12.75">
      <c r="A7" s="60"/>
      <c r="B7" s="63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66"/>
      <c r="R7" s="56"/>
    </row>
    <row r="8" spans="1:18" ht="12.75">
      <c r="A8" s="60"/>
      <c r="B8" s="63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66"/>
      <c r="R8" s="56"/>
    </row>
    <row r="9" spans="1:18" ht="12.75">
      <c r="A9" s="61"/>
      <c r="B9" s="64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67"/>
      <c r="R9" s="56"/>
    </row>
    <row r="10" spans="1:18" ht="12.75">
      <c r="A10" s="1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9"/>
      <c r="Q10" s="10"/>
      <c r="R10" s="56"/>
    </row>
    <row r="11" spans="1:18" ht="12.75">
      <c r="A11" s="3" t="s">
        <v>0</v>
      </c>
      <c r="B11" s="19">
        <v>74</v>
      </c>
      <c r="C11" s="19">
        <v>79</v>
      </c>
      <c r="D11" s="19">
        <v>74</v>
      </c>
      <c r="E11" s="19">
        <v>76</v>
      </c>
      <c r="F11" s="19">
        <v>67</v>
      </c>
      <c r="G11" s="20">
        <v>59</v>
      </c>
      <c r="H11" s="19">
        <v>68</v>
      </c>
      <c r="I11" s="19">
        <v>56</v>
      </c>
      <c r="J11" s="20">
        <v>47</v>
      </c>
      <c r="K11" s="19">
        <v>83</v>
      </c>
      <c r="L11" s="19">
        <v>81</v>
      </c>
      <c r="M11" s="19">
        <v>63</v>
      </c>
      <c r="N11" s="19">
        <v>52</v>
      </c>
      <c r="O11" s="19">
        <v>68</v>
      </c>
      <c r="P11" s="19">
        <v>57</v>
      </c>
      <c r="Q11" s="19">
        <v>50</v>
      </c>
      <c r="R11" s="56"/>
    </row>
    <row r="12" spans="1:18" ht="12.75">
      <c r="A12" s="3" t="s">
        <v>1</v>
      </c>
      <c r="B12" s="19">
        <v>17</v>
      </c>
      <c r="C12" s="19">
        <v>21</v>
      </c>
      <c r="D12" s="19">
        <v>24</v>
      </c>
      <c r="E12" s="19">
        <v>42</v>
      </c>
      <c r="F12" s="19">
        <v>49</v>
      </c>
      <c r="G12" s="20">
        <v>26</v>
      </c>
      <c r="H12" s="19">
        <v>32</v>
      </c>
      <c r="I12" s="19">
        <v>19</v>
      </c>
      <c r="J12" s="20">
        <v>24</v>
      </c>
      <c r="K12" s="19">
        <v>35</v>
      </c>
      <c r="L12" s="19">
        <v>36</v>
      </c>
      <c r="M12" s="19">
        <v>33</v>
      </c>
      <c r="N12" s="19">
        <v>32</v>
      </c>
      <c r="O12" s="19">
        <v>45</v>
      </c>
      <c r="P12" s="19">
        <v>37</v>
      </c>
      <c r="Q12" s="19">
        <v>34</v>
      </c>
      <c r="R12" s="56"/>
    </row>
    <row r="13" spans="1:18" ht="12.75">
      <c r="A13" s="3" t="s">
        <v>2</v>
      </c>
      <c r="B13" s="19">
        <v>17</v>
      </c>
      <c r="C13" s="19">
        <v>22</v>
      </c>
      <c r="D13" s="19">
        <v>34</v>
      </c>
      <c r="E13" s="19">
        <v>33</v>
      </c>
      <c r="F13" s="19">
        <v>21</v>
      </c>
      <c r="G13" s="20">
        <v>34</v>
      </c>
      <c r="H13" s="19">
        <v>28</v>
      </c>
      <c r="I13" s="19">
        <v>39</v>
      </c>
      <c r="J13" s="20">
        <v>32</v>
      </c>
      <c r="K13" s="19">
        <v>44</v>
      </c>
      <c r="L13" s="19">
        <v>31</v>
      </c>
      <c r="M13" s="19">
        <v>26</v>
      </c>
      <c r="N13" s="19">
        <v>18</v>
      </c>
      <c r="O13" s="19">
        <v>31</v>
      </c>
      <c r="P13" s="19">
        <v>17</v>
      </c>
      <c r="Q13" s="19">
        <v>27</v>
      </c>
      <c r="R13" s="56"/>
    </row>
    <row r="14" spans="1:18" ht="12.75">
      <c r="A14" s="3" t="s">
        <v>3</v>
      </c>
      <c r="B14" s="19">
        <v>6</v>
      </c>
      <c r="C14" s="19">
        <v>11</v>
      </c>
      <c r="D14" s="19">
        <v>18</v>
      </c>
      <c r="E14" s="19">
        <v>11</v>
      </c>
      <c r="F14" s="19">
        <v>10</v>
      </c>
      <c r="G14" s="20">
        <v>6</v>
      </c>
      <c r="H14" s="19">
        <v>14</v>
      </c>
      <c r="I14" s="19">
        <v>13</v>
      </c>
      <c r="J14" s="20">
        <v>19</v>
      </c>
      <c r="K14" s="19">
        <v>17</v>
      </c>
      <c r="L14" s="19">
        <v>19</v>
      </c>
      <c r="M14" s="19">
        <v>26</v>
      </c>
      <c r="N14" s="19">
        <v>16</v>
      </c>
      <c r="O14" s="19">
        <v>22</v>
      </c>
      <c r="P14" s="19">
        <v>13</v>
      </c>
      <c r="Q14" s="19">
        <v>15</v>
      </c>
      <c r="R14" s="56"/>
    </row>
    <row r="15" spans="1:18" ht="12.75">
      <c r="A15" s="3" t="s">
        <v>4</v>
      </c>
      <c r="B15" s="19">
        <v>23</v>
      </c>
      <c r="C15" s="19">
        <v>40</v>
      </c>
      <c r="D15" s="19">
        <v>27</v>
      </c>
      <c r="E15" s="19">
        <v>33</v>
      </c>
      <c r="F15" s="19">
        <v>29</v>
      </c>
      <c r="G15" s="20">
        <v>37</v>
      </c>
      <c r="H15" s="19">
        <v>20</v>
      </c>
      <c r="I15" s="19">
        <v>27</v>
      </c>
      <c r="J15" s="20">
        <v>17</v>
      </c>
      <c r="K15" s="19">
        <v>40</v>
      </c>
      <c r="L15" s="19">
        <v>21</v>
      </c>
      <c r="M15" s="19">
        <v>30</v>
      </c>
      <c r="N15" s="19">
        <v>24</v>
      </c>
      <c r="O15" s="19">
        <v>25</v>
      </c>
      <c r="P15" s="19">
        <v>10</v>
      </c>
      <c r="Q15" s="19">
        <v>19</v>
      </c>
      <c r="R15" s="56"/>
    </row>
    <row r="16" spans="1:18" ht="12.75">
      <c r="A16" s="3" t="s">
        <v>5</v>
      </c>
      <c r="B16" s="19">
        <v>7</v>
      </c>
      <c r="C16" s="19">
        <v>20</v>
      </c>
      <c r="D16" s="19">
        <v>10</v>
      </c>
      <c r="E16" s="19">
        <v>21</v>
      </c>
      <c r="F16" s="19">
        <v>12</v>
      </c>
      <c r="G16" s="20">
        <v>22</v>
      </c>
      <c r="H16" s="19">
        <v>15</v>
      </c>
      <c r="I16" s="19">
        <v>16</v>
      </c>
      <c r="J16" s="20">
        <v>18</v>
      </c>
      <c r="K16" s="19">
        <v>25</v>
      </c>
      <c r="L16" s="19">
        <v>18</v>
      </c>
      <c r="M16" s="19">
        <v>29</v>
      </c>
      <c r="N16" s="19">
        <v>16</v>
      </c>
      <c r="O16" s="19">
        <v>15</v>
      </c>
      <c r="P16" s="19">
        <v>20</v>
      </c>
      <c r="Q16" s="19">
        <v>12</v>
      </c>
      <c r="R16" s="56"/>
    </row>
    <row r="17" spans="1:18" ht="12.75">
      <c r="A17" s="3"/>
      <c r="B17" s="19"/>
      <c r="C17" s="19"/>
      <c r="D17" s="19"/>
      <c r="E17" s="19"/>
      <c r="F17" s="19"/>
      <c r="G17" s="20"/>
      <c r="H17" s="19"/>
      <c r="I17" s="19"/>
      <c r="J17" s="20"/>
      <c r="K17" s="19"/>
      <c r="L17" s="19"/>
      <c r="M17" s="19"/>
      <c r="N17" s="19"/>
      <c r="O17" s="19"/>
      <c r="P17" s="19"/>
      <c r="Q17" s="19"/>
      <c r="R17" s="56"/>
    </row>
    <row r="18" spans="1:18" ht="12.75">
      <c r="A18" s="3" t="s">
        <v>6</v>
      </c>
      <c r="B18" s="19">
        <v>28</v>
      </c>
      <c r="C18" s="19">
        <v>21</v>
      </c>
      <c r="D18" s="19">
        <v>29</v>
      </c>
      <c r="E18" s="19">
        <v>35</v>
      </c>
      <c r="F18" s="19">
        <v>28</v>
      </c>
      <c r="G18" s="20">
        <v>35</v>
      </c>
      <c r="H18" s="19">
        <v>21</v>
      </c>
      <c r="I18" s="19">
        <v>26</v>
      </c>
      <c r="J18" s="20">
        <v>25</v>
      </c>
      <c r="K18" s="19">
        <v>46</v>
      </c>
      <c r="L18" s="19">
        <v>43</v>
      </c>
      <c r="M18" s="19">
        <v>27</v>
      </c>
      <c r="N18" s="19">
        <v>38</v>
      </c>
      <c r="O18" s="19">
        <v>35</v>
      </c>
      <c r="P18" s="19">
        <v>28</v>
      </c>
      <c r="Q18" s="19">
        <v>32</v>
      </c>
      <c r="R18" s="56"/>
    </row>
    <row r="19" spans="1:18" ht="12.75">
      <c r="A19" s="3" t="s">
        <v>7</v>
      </c>
      <c r="B19" s="19">
        <v>21</v>
      </c>
      <c r="C19" s="19">
        <v>43</v>
      </c>
      <c r="D19" s="19">
        <v>22</v>
      </c>
      <c r="E19" s="19">
        <v>43</v>
      </c>
      <c r="F19" s="19">
        <v>35</v>
      </c>
      <c r="G19" s="20">
        <v>34</v>
      </c>
      <c r="H19" s="19">
        <v>25</v>
      </c>
      <c r="I19" s="19">
        <v>23</v>
      </c>
      <c r="J19" s="20">
        <v>22</v>
      </c>
      <c r="K19" s="19">
        <v>51</v>
      </c>
      <c r="L19" s="19">
        <v>49</v>
      </c>
      <c r="M19" s="19">
        <v>52</v>
      </c>
      <c r="N19" s="19">
        <v>38</v>
      </c>
      <c r="O19" s="19">
        <v>32</v>
      </c>
      <c r="P19" s="19">
        <v>29</v>
      </c>
      <c r="Q19" s="19">
        <v>32</v>
      </c>
      <c r="R19" s="56"/>
    </row>
    <row r="20" spans="1:18" ht="12.75">
      <c r="A20" s="3" t="s">
        <v>8</v>
      </c>
      <c r="B20" s="19">
        <v>32</v>
      </c>
      <c r="C20" s="19">
        <v>32</v>
      </c>
      <c r="D20" s="19">
        <v>26</v>
      </c>
      <c r="E20" s="19">
        <v>45</v>
      </c>
      <c r="F20" s="19">
        <v>67</v>
      </c>
      <c r="G20" s="20">
        <v>45</v>
      </c>
      <c r="H20" s="19">
        <v>43</v>
      </c>
      <c r="I20" s="19">
        <v>38</v>
      </c>
      <c r="J20" s="20">
        <v>46</v>
      </c>
      <c r="K20" s="19">
        <v>76</v>
      </c>
      <c r="L20" s="19">
        <v>53</v>
      </c>
      <c r="M20" s="19">
        <v>76</v>
      </c>
      <c r="N20" s="19">
        <v>63</v>
      </c>
      <c r="O20" s="19">
        <v>64</v>
      </c>
      <c r="P20" s="19">
        <v>57</v>
      </c>
      <c r="Q20" s="19">
        <v>45</v>
      </c>
      <c r="R20" s="56"/>
    </row>
    <row r="21" spans="1:18" ht="12.75">
      <c r="A21" s="3" t="s">
        <v>9</v>
      </c>
      <c r="B21" s="19">
        <v>53</v>
      </c>
      <c r="C21" s="19">
        <v>47</v>
      </c>
      <c r="D21" s="19">
        <v>69</v>
      </c>
      <c r="E21" s="19">
        <v>44</v>
      </c>
      <c r="F21" s="19">
        <v>34</v>
      </c>
      <c r="G21" s="20">
        <v>41</v>
      </c>
      <c r="H21" s="19">
        <v>41</v>
      </c>
      <c r="I21" s="19">
        <v>51</v>
      </c>
      <c r="J21" s="20">
        <v>50</v>
      </c>
      <c r="K21" s="19">
        <v>57</v>
      </c>
      <c r="L21" s="19">
        <v>58</v>
      </c>
      <c r="M21" s="19">
        <v>52</v>
      </c>
      <c r="N21" s="19">
        <v>59</v>
      </c>
      <c r="O21" s="19">
        <v>61</v>
      </c>
      <c r="P21" s="19">
        <v>66</v>
      </c>
      <c r="Q21" s="19">
        <v>44</v>
      </c>
      <c r="R21" s="56"/>
    </row>
    <row r="22" spans="1:18" ht="12.75">
      <c r="A22" s="3" t="s">
        <v>10</v>
      </c>
      <c r="B22" s="19">
        <v>34</v>
      </c>
      <c r="C22" s="19">
        <v>49</v>
      </c>
      <c r="D22" s="19">
        <v>31</v>
      </c>
      <c r="E22" s="19">
        <v>29</v>
      </c>
      <c r="F22" s="19">
        <v>28</v>
      </c>
      <c r="G22" s="20">
        <v>28</v>
      </c>
      <c r="H22" s="19">
        <v>27</v>
      </c>
      <c r="I22" s="19">
        <v>29</v>
      </c>
      <c r="J22" s="20">
        <v>30</v>
      </c>
      <c r="K22" s="19">
        <v>56</v>
      </c>
      <c r="L22" s="19">
        <v>55</v>
      </c>
      <c r="M22" s="19">
        <v>43</v>
      </c>
      <c r="N22" s="19">
        <v>40</v>
      </c>
      <c r="O22" s="19">
        <v>44</v>
      </c>
      <c r="P22" s="19">
        <v>48</v>
      </c>
      <c r="Q22" s="19">
        <v>43</v>
      </c>
      <c r="R22" s="56"/>
    </row>
    <row r="23" spans="1:18" ht="12.75">
      <c r="A23" s="3" t="s">
        <v>11</v>
      </c>
      <c r="B23" s="19">
        <v>31</v>
      </c>
      <c r="C23" s="19">
        <v>59</v>
      </c>
      <c r="D23" s="19">
        <v>34</v>
      </c>
      <c r="E23" s="19">
        <v>56</v>
      </c>
      <c r="F23" s="19">
        <v>52</v>
      </c>
      <c r="G23" s="20">
        <v>53</v>
      </c>
      <c r="H23" s="19">
        <v>37</v>
      </c>
      <c r="I23" s="19">
        <v>58</v>
      </c>
      <c r="J23" s="20">
        <v>64</v>
      </c>
      <c r="K23" s="19">
        <v>65</v>
      </c>
      <c r="L23" s="19">
        <v>59</v>
      </c>
      <c r="M23" s="19">
        <v>60</v>
      </c>
      <c r="N23" s="19">
        <v>62</v>
      </c>
      <c r="O23" s="19">
        <v>68</v>
      </c>
      <c r="P23" s="19">
        <v>68</v>
      </c>
      <c r="Q23" s="19">
        <v>61</v>
      </c>
      <c r="R23" s="56"/>
    </row>
    <row r="24" spans="1:18" ht="12.75">
      <c r="A24" s="3"/>
      <c r="B24" s="19"/>
      <c r="C24" s="19"/>
      <c r="D24" s="19"/>
      <c r="E24" s="19"/>
      <c r="F24" s="19"/>
      <c r="G24" s="20"/>
      <c r="H24" s="19"/>
      <c r="I24" s="19"/>
      <c r="J24" s="20"/>
      <c r="K24" s="19"/>
      <c r="L24" s="19"/>
      <c r="M24" s="19"/>
      <c r="N24" s="19"/>
      <c r="O24" s="19"/>
      <c r="P24" s="19"/>
      <c r="Q24" s="19"/>
      <c r="R24" s="56"/>
    </row>
    <row r="25" spans="1:18" ht="12.75">
      <c r="A25" s="3" t="s">
        <v>12</v>
      </c>
      <c r="B25" s="19">
        <v>53</v>
      </c>
      <c r="C25" s="19">
        <v>66</v>
      </c>
      <c r="D25" s="19">
        <v>40</v>
      </c>
      <c r="E25" s="19">
        <v>76</v>
      </c>
      <c r="F25" s="19">
        <v>61</v>
      </c>
      <c r="G25" s="20">
        <v>55</v>
      </c>
      <c r="H25" s="19">
        <v>49</v>
      </c>
      <c r="I25" s="19">
        <v>51</v>
      </c>
      <c r="J25" s="20">
        <v>46</v>
      </c>
      <c r="K25" s="19">
        <v>71</v>
      </c>
      <c r="L25" s="19">
        <v>47</v>
      </c>
      <c r="M25" s="19">
        <v>73</v>
      </c>
      <c r="N25" s="19">
        <v>70</v>
      </c>
      <c r="O25" s="19">
        <v>69</v>
      </c>
      <c r="P25" s="19">
        <v>57</v>
      </c>
      <c r="Q25" s="19">
        <v>70</v>
      </c>
      <c r="R25" s="56"/>
    </row>
    <row r="26" spans="1:18" ht="12.75">
      <c r="A26" s="3" t="s">
        <v>13</v>
      </c>
      <c r="B26" s="19">
        <v>21</v>
      </c>
      <c r="C26" s="19">
        <v>41</v>
      </c>
      <c r="D26" s="19">
        <v>33</v>
      </c>
      <c r="E26" s="19">
        <v>27</v>
      </c>
      <c r="F26" s="19">
        <v>26</v>
      </c>
      <c r="G26" s="20">
        <v>31</v>
      </c>
      <c r="H26" s="19">
        <v>21</v>
      </c>
      <c r="I26" s="19">
        <v>36</v>
      </c>
      <c r="J26" s="20">
        <v>32</v>
      </c>
      <c r="K26" s="19">
        <v>31</v>
      </c>
      <c r="L26" s="19">
        <v>24</v>
      </c>
      <c r="M26" s="19">
        <v>34</v>
      </c>
      <c r="N26" s="19">
        <v>34</v>
      </c>
      <c r="O26" s="19">
        <v>28</v>
      </c>
      <c r="P26" s="19">
        <v>24</v>
      </c>
      <c r="Q26" s="19">
        <v>22</v>
      </c>
      <c r="R26" s="56"/>
    </row>
    <row r="27" spans="1:18" ht="12.75">
      <c r="A27" s="3" t="s">
        <v>14</v>
      </c>
      <c r="B27" s="19">
        <v>29</v>
      </c>
      <c r="C27" s="19">
        <v>25</v>
      </c>
      <c r="D27" s="19">
        <v>23</v>
      </c>
      <c r="E27" s="19">
        <v>42</v>
      </c>
      <c r="F27" s="19">
        <v>32</v>
      </c>
      <c r="G27" s="20">
        <v>26</v>
      </c>
      <c r="H27" s="19">
        <v>32</v>
      </c>
      <c r="I27" s="19">
        <v>42</v>
      </c>
      <c r="J27" s="20">
        <v>19</v>
      </c>
      <c r="K27" s="19">
        <v>44</v>
      </c>
      <c r="L27" s="19">
        <v>30</v>
      </c>
      <c r="M27" s="19">
        <v>41</v>
      </c>
      <c r="N27" s="19">
        <v>35</v>
      </c>
      <c r="O27" s="19">
        <v>35</v>
      </c>
      <c r="P27" s="19">
        <v>22</v>
      </c>
      <c r="Q27" s="19">
        <v>21</v>
      </c>
      <c r="R27" s="56"/>
    </row>
    <row r="28" spans="1:18" ht="12.75">
      <c r="A28" s="3" t="s">
        <v>15</v>
      </c>
      <c r="B28" s="19">
        <v>32</v>
      </c>
      <c r="C28" s="19">
        <v>45</v>
      </c>
      <c r="D28" s="19">
        <v>34</v>
      </c>
      <c r="E28" s="19">
        <v>53</v>
      </c>
      <c r="F28" s="19">
        <v>36</v>
      </c>
      <c r="G28" s="20">
        <v>27</v>
      </c>
      <c r="H28" s="19">
        <v>42</v>
      </c>
      <c r="I28" s="19">
        <v>44</v>
      </c>
      <c r="J28" s="20">
        <v>41</v>
      </c>
      <c r="K28" s="19">
        <v>56</v>
      </c>
      <c r="L28" s="19">
        <v>58</v>
      </c>
      <c r="M28" s="19">
        <v>60</v>
      </c>
      <c r="N28" s="19">
        <v>54</v>
      </c>
      <c r="O28" s="19">
        <v>54</v>
      </c>
      <c r="P28" s="19">
        <v>42</v>
      </c>
      <c r="Q28" s="19">
        <v>50</v>
      </c>
      <c r="R28" s="56"/>
    </row>
    <row r="29" spans="1:18" ht="12.75">
      <c r="A29" s="3" t="s">
        <v>16</v>
      </c>
      <c r="B29" s="19">
        <v>17</v>
      </c>
      <c r="C29" s="19">
        <v>37</v>
      </c>
      <c r="D29" s="19">
        <v>27</v>
      </c>
      <c r="E29" s="19">
        <v>32</v>
      </c>
      <c r="F29" s="19">
        <v>22</v>
      </c>
      <c r="G29" s="20">
        <v>29</v>
      </c>
      <c r="H29" s="19">
        <v>23</v>
      </c>
      <c r="I29" s="19">
        <v>43</v>
      </c>
      <c r="J29" s="20">
        <v>30</v>
      </c>
      <c r="K29" s="19">
        <v>46</v>
      </c>
      <c r="L29" s="19">
        <v>46</v>
      </c>
      <c r="M29" s="19">
        <v>29</v>
      </c>
      <c r="N29" s="19">
        <v>23</v>
      </c>
      <c r="O29" s="19">
        <v>34</v>
      </c>
      <c r="P29" s="19">
        <v>19</v>
      </c>
      <c r="Q29" s="19">
        <v>25</v>
      </c>
      <c r="R29" s="56"/>
    </row>
    <row r="30" spans="1:18" ht="12.75">
      <c r="A30" s="3" t="s">
        <v>17</v>
      </c>
      <c r="B30" s="19">
        <v>8</v>
      </c>
      <c r="C30" s="19">
        <v>14</v>
      </c>
      <c r="D30" s="19">
        <v>18</v>
      </c>
      <c r="E30" s="19">
        <v>22</v>
      </c>
      <c r="F30" s="19">
        <v>12</v>
      </c>
      <c r="G30" s="20">
        <v>13</v>
      </c>
      <c r="H30" s="19">
        <v>19</v>
      </c>
      <c r="I30" s="19">
        <v>19</v>
      </c>
      <c r="J30" s="20">
        <v>12</v>
      </c>
      <c r="K30" s="19">
        <v>29</v>
      </c>
      <c r="L30" s="19">
        <v>38</v>
      </c>
      <c r="M30" s="19">
        <v>26</v>
      </c>
      <c r="N30" s="19">
        <v>31</v>
      </c>
      <c r="O30" s="19">
        <v>29</v>
      </c>
      <c r="P30" s="19">
        <v>26</v>
      </c>
      <c r="Q30" s="19">
        <v>24</v>
      </c>
      <c r="R30" s="56"/>
    </row>
    <row r="31" spans="1:18" ht="12.75">
      <c r="A31" s="3"/>
      <c r="B31" s="19"/>
      <c r="C31" s="19"/>
      <c r="D31" s="19"/>
      <c r="E31" s="19"/>
      <c r="F31" s="19"/>
      <c r="G31" s="20"/>
      <c r="H31" s="19"/>
      <c r="I31" s="19"/>
      <c r="J31" s="20"/>
      <c r="K31" s="19"/>
      <c r="L31" s="19"/>
      <c r="M31" s="19"/>
      <c r="N31" s="19"/>
      <c r="O31" s="19"/>
      <c r="P31" s="19"/>
      <c r="Q31" s="19"/>
      <c r="R31" s="56"/>
    </row>
    <row r="32" spans="1:18" ht="12.75">
      <c r="A32" s="3" t="s">
        <v>18</v>
      </c>
      <c r="B32" s="19">
        <v>22</v>
      </c>
      <c r="C32" s="19">
        <v>21</v>
      </c>
      <c r="D32" s="19">
        <v>11</v>
      </c>
      <c r="E32" s="19">
        <v>34</v>
      </c>
      <c r="F32" s="19">
        <v>39</v>
      </c>
      <c r="G32" s="20">
        <v>29</v>
      </c>
      <c r="H32" s="19">
        <v>39</v>
      </c>
      <c r="I32" s="19">
        <v>25</v>
      </c>
      <c r="J32" s="20">
        <v>28</v>
      </c>
      <c r="K32" s="19">
        <v>52</v>
      </c>
      <c r="L32" s="19">
        <v>43</v>
      </c>
      <c r="M32" s="19">
        <v>40</v>
      </c>
      <c r="N32" s="19">
        <v>45</v>
      </c>
      <c r="O32" s="19">
        <v>57</v>
      </c>
      <c r="P32" s="19">
        <v>41</v>
      </c>
      <c r="Q32" s="19">
        <v>47</v>
      </c>
      <c r="R32" s="56"/>
    </row>
    <row r="33" spans="1:18" ht="12.75">
      <c r="A33" s="3" t="s">
        <v>19</v>
      </c>
      <c r="B33" s="19">
        <v>28</v>
      </c>
      <c r="C33" s="19">
        <v>29</v>
      </c>
      <c r="D33" s="19">
        <v>39</v>
      </c>
      <c r="E33" s="19">
        <v>48</v>
      </c>
      <c r="F33" s="19">
        <v>19</v>
      </c>
      <c r="G33" s="20">
        <v>17</v>
      </c>
      <c r="H33" s="19">
        <v>22</v>
      </c>
      <c r="I33" s="19">
        <v>25</v>
      </c>
      <c r="J33" s="20">
        <v>24</v>
      </c>
      <c r="K33" s="19">
        <v>25</v>
      </c>
      <c r="L33" s="19">
        <v>39</v>
      </c>
      <c r="M33" s="19">
        <v>35</v>
      </c>
      <c r="N33" s="19">
        <v>21</v>
      </c>
      <c r="O33" s="19">
        <v>34</v>
      </c>
      <c r="P33" s="19">
        <v>28</v>
      </c>
      <c r="Q33" s="19">
        <v>24</v>
      </c>
      <c r="R33" s="56"/>
    </row>
    <row r="34" spans="1:18" ht="12.75">
      <c r="A34" s="3" t="s">
        <v>20</v>
      </c>
      <c r="B34" s="19">
        <v>21</v>
      </c>
      <c r="C34" s="19">
        <v>28</v>
      </c>
      <c r="D34" s="19">
        <v>31</v>
      </c>
      <c r="E34" s="19">
        <v>33</v>
      </c>
      <c r="F34" s="19">
        <v>25</v>
      </c>
      <c r="G34" s="20">
        <v>31</v>
      </c>
      <c r="H34" s="19">
        <v>26</v>
      </c>
      <c r="I34" s="19">
        <v>37</v>
      </c>
      <c r="J34" s="20">
        <v>34</v>
      </c>
      <c r="K34" s="19">
        <v>54</v>
      </c>
      <c r="L34" s="19">
        <v>52</v>
      </c>
      <c r="M34" s="19">
        <v>35</v>
      </c>
      <c r="N34" s="19">
        <v>45</v>
      </c>
      <c r="O34" s="19">
        <v>49</v>
      </c>
      <c r="P34" s="19">
        <v>44</v>
      </c>
      <c r="Q34" s="19">
        <v>42</v>
      </c>
      <c r="R34" s="56"/>
    </row>
    <row r="35" spans="1:18" ht="12.75">
      <c r="A35" s="3" t="s">
        <v>21</v>
      </c>
      <c r="B35" s="19">
        <v>24</v>
      </c>
      <c r="C35" s="19">
        <v>55</v>
      </c>
      <c r="D35" s="19">
        <v>73</v>
      </c>
      <c r="E35" s="19">
        <v>46</v>
      </c>
      <c r="F35" s="19">
        <v>29</v>
      </c>
      <c r="G35" s="20">
        <v>29</v>
      </c>
      <c r="H35" s="19">
        <v>26</v>
      </c>
      <c r="I35" s="19">
        <v>21</v>
      </c>
      <c r="J35" s="20">
        <v>25</v>
      </c>
      <c r="K35" s="19">
        <v>30</v>
      </c>
      <c r="L35" s="19">
        <v>15</v>
      </c>
      <c r="M35" s="19">
        <v>23</v>
      </c>
      <c r="N35" s="19">
        <v>20</v>
      </c>
      <c r="O35" s="19">
        <v>38</v>
      </c>
      <c r="P35" s="19">
        <v>35</v>
      </c>
      <c r="Q35" s="19">
        <v>25</v>
      </c>
      <c r="R35" s="56"/>
    </row>
    <row r="36" spans="1:18" ht="12.75">
      <c r="A36" s="3" t="s">
        <v>22</v>
      </c>
      <c r="B36" s="19">
        <v>42</v>
      </c>
      <c r="C36" s="19">
        <v>33</v>
      </c>
      <c r="D36" s="19">
        <v>25</v>
      </c>
      <c r="E36" s="19">
        <v>60</v>
      </c>
      <c r="F36" s="19">
        <v>57</v>
      </c>
      <c r="G36" s="20">
        <v>75</v>
      </c>
      <c r="H36" s="19">
        <v>66</v>
      </c>
      <c r="I36" s="19">
        <v>53</v>
      </c>
      <c r="J36" s="20">
        <v>57</v>
      </c>
      <c r="K36" s="19">
        <v>66</v>
      </c>
      <c r="L36" s="19">
        <v>74</v>
      </c>
      <c r="M36" s="19">
        <v>49</v>
      </c>
      <c r="N36" s="19">
        <v>53</v>
      </c>
      <c r="O36" s="19">
        <v>58</v>
      </c>
      <c r="P36" s="19">
        <v>60</v>
      </c>
      <c r="Q36" s="19">
        <v>62</v>
      </c>
      <c r="R36" s="56"/>
    </row>
    <row r="37" spans="1:18" ht="12.75">
      <c r="A37" s="3"/>
      <c r="B37" s="19"/>
      <c r="C37" s="19"/>
      <c r="D37" s="19"/>
      <c r="E37" s="19"/>
      <c r="F37" s="19"/>
      <c r="G37" s="20"/>
      <c r="H37" s="19"/>
      <c r="I37" s="19"/>
      <c r="J37" s="20"/>
      <c r="K37" s="19"/>
      <c r="L37" s="19"/>
      <c r="M37" s="19"/>
      <c r="N37" s="19"/>
      <c r="O37" s="19"/>
      <c r="P37" s="19"/>
      <c r="Q37" s="19"/>
      <c r="R37" s="56"/>
    </row>
    <row r="38" spans="1:18" ht="12.75">
      <c r="A38" s="5" t="s">
        <v>23</v>
      </c>
      <c r="B38" s="21">
        <v>640</v>
      </c>
      <c r="C38" s="21">
        <v>838</v>
      </c>
      <c r="D38" s="21">
        <v>752</v>
      </c>
      <c r="E38" s="21">
        <v>941</v>
      </c>
      <c r="F38" s="21">
        <v>790</v>
      </c>
      <c r="G38" s="23">
        <v>782</v>
      </c>
      <c r="H38" s="23">
        <v>736</v>
      </c>
      <c r="I38" s="23">
        <v>791</v>
      </c>
      <c r="J38" s="23">
        <v>742</v>
      </c>
      <c r="K38" s="21">
        <v>1099</v>
      </c>
      <c r="L38" s="21">
        <v>989</v>
      </c>
      <c r="M38" s="21">
        <v>962</v>
      </c>
      <c r="N38" s="21">
        <v>889</v>
      </c>
      <c r="O38" s="21">
        <v>995</v>
      </c>
      <c r="P38" s="21">
        <v>848</v>
      </c>
      <c r="Q38" s="21">
        <v>826</v>
      </c>
      <c r="R38" s="56"/>
    </row>
    <row r="39" spans="2:18" ht="12.75"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0"/>
      <c r="R39" s="56"/>
    </row>
    <row r="40" spans="1:18" ht="12.75">
      <c r="A40" s="15"/>
      <c r="Q40" s="10"/>
      <c r="R40" s="56"/>
    </row>
    <row r="41" ht="12.75">
      <c r="R41" s="56"/>
    </row>
  </sheetData>
  <sheetProtection/>
  <mergeCells count="21">
    <mergeCell ref="P5:P9"/>
    <mergeCell ref="M5:M9"/>
    <mergeCell ref="D5:D9"/>
    <mergeCell ref="O5:O9"/>
    <mergeCell ref="G5:G9"/>
    <mergeCell ref="H5:H9"/>
    <mergeCell ref="I5:I9"/>
    <mergeCell ref="E5:E9"/>
    <mergeCell ref="F5:F9"/>
    <mergeCell ref="N5:N9"/>
    <mergeCell ref="K5:K9"/>
    <mergeCell ref="A1:Q1"/>
    <mergeCell ref="J5:J9"/>
    <mergeCell ref="C5:C9"/>
    <mergeCell ref="L5:L9"/>
    <mergeCell ref="Q5:Q9"/>
    <mergeCell ref="R1:R41"/>
    <mergeCell ref="A2:Q2"/>
    <mergeCell ref="A3:Q3"/>
    <mergeCell ref="A5:A9"/>
    <mergeCell ref="B5:B9"/>
  </mergeCells>
  <printOptions/>
  <pageMargins left="0.7874015748031497" right="0" top="0.984251968503937" bottom="0.984251968503937" header="0.5118110236220472" footer="0.5118110236220472"/>
  <pageSetup horizontalDpi="600" verticalDpi="600" orientation="landscape" paperSize="9" scale="8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R41"/>
  <sheetViews>
    <sheetView zoomScalePageLayoutView="0" workbookViewId="0" topLeftCell="A1">
      <selection activeCell="A4" sqref="A4"/>
    </sheetView>
  </sheetViews>
  <sheetFormatPr defaultColWidth="11.421875" defaultRowHeight="12.75"/>
  <cols>
    <col min="1" max="1" width="22.7109375" style="0" customWidth="1"/>
    <col min="2" max="17" width="7.7109375" style="0" customWidth="1"/>
    <col min="18" max="18" width="5.7109375" style="0" customWidth="1"/>
  </cols>
  <sheetData>
    <row r="1" spans="1:18" ht="12.75">
      <c r="A1" s="57" t="s">
        <v>44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6" t="str">
        <f>"- 22 -"</f>
        <v>- 22 -</v>
      </c>
    </row>
    <row r="2" spans="1:18" ht="12.75">
      <c r="A2" s="57" t="s">
        <v>49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6"/>
    </row>
    <row r="3" spans="1:18" ht="12.75">
      <c r="A3" s="57" t="s">
        <v>50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6"/>
    </row>
    <row r="4" spans="2:18" ht="12.75">
      <c r="B4" s="7"/>
      <c r="P4" s="7"/>
      <c r="Q4" s="7"/>
      <c r="R4" s="56"/>
    </row>
    <row r="5" spans="1:18" ht="12.75">
      <c r="A5" s="59" t="s">
        <v>34</v>
      </c>
      <c r="B5" s="62">
        <v>1980</v>
      </c>
      <c r="C5" s="53">
        <v>1985</v>
      </c>
      <c r="D5" s="53">
        <v>1990</v>
      </c>
      <c r="E5" s="53">
        <v>1995</v>
      </c>
      <c r="F5" s="53">
        <v>2000</v>
      </c>
      <c r="G5" s="53">
        <v>2001</v>
      </c>
      <c r="H5" s="53">
        <v>2002</v>
      </c>
      <c r="I5" s="53">
        <v>2003</v>
      </c>
      <c r="J5" s="53">
        <v>2004</v>
      </c>
      <c r="K5" s="53">
        <v>2005</v>
      </c>
      <c r="L5" s="53">
        <v>2006</v>
      </c>
      <c r="M5" s="53">
        <v>2007</v>
      </c>
      <c r="N5" s="53">
        <v>2008</v>
      </c>
      <c r="O5" s="53">
        <v>2009</v>
      </c>
      <c r="P5" s="53">
        <v>2010</v>
      </c>
      <c r="Q5" s="65">
        <v>2011</v>
      </c>
      <c r="R5" s="56"/>
    </row>
    <row r="6" spans="1:18" ht="12.75">
      <c r="A6" s="60"/>
      <c r="B6" s="63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66"/>
      <c r="R6" s="56"/>
    </row>
    <row r="7" spans="1:18" ht="12.75">
      <c r="A7" s="60"/>
      <c r="B7" s="63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66"/>
      <c r="R7" s="56"/>
    </row>
    <row r="8" spans="1:18" ht="12.75">
      <c r="A8" s="60"/>
      <c r="B8" s="63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66"/>
      <c r="R8" s="56"/>
    </row>
    <row r="9" spans="1:18" ht="12.75">
      <c r="A9" s="61"/>
      <c r="B9" s="64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67"/>
      <c r="R9" s="56"/>
    </row>
    <row r="10" spans="1:18" ht="12.75">
      <c r="A10" s="1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9"/>
      <c r="Q10" s="10"/>
      <c r="R10" s="56"/>
    </row>
    <row r="11" spans="1:18" ht="12.75">
      <c r="A11" s="3" t="s">
        <v>0</v>
      </c>
      <c r="B11" s="17">
        <v>45.5</v>
      </c>
      <c r="C11" s="17">
        <v>49.7</v>
      </c>
      <c r="D11" s="17">
        <v>46.9</v>
      </c>
      <c r="E11" s="17">
        <v>52.2</v>
      </c>
      <c r="F11" s="17">
        <v>47.3</v>
      </c>
      <c r="G11" s="17">
        <v>43.9</v>
      </c>
      <c r="H11" s="17">
        <v>51.5</v>
      </c>
      <c r="I11" s="17">
        <v>42.9</v>
      </c>
      <c r="J11" s="17">
        <v>39.1</v>
      </c>
      <c r="K11" s="17">
        <v>57.2</v>
      </c>
      <c r="L11" s="17">
        <v>56.7</v>
      </c>
      <c r="M11" s="17">
        <v>47.9</v>
      </c>
      <c r="N11" s="17">
        <v>40.4</v>
      </c>
      <c r="O11" s="17">
        <v>50.2</v>
      </c>
      <c r="P11" s="17">
        <v>44.1</v>
      </c>
      <c r="Q11" s="17">
        <v>34.1</v>
      </c>
      <c r="R11" s="56"/>
    </row>
    <row r="12" spans="1:18" ht="12.75">
      <c r="A12" s="3" t="s">
        <v>1</v>
      </c>
      <c r="B12" s="17">
        <v>15.3</v>
      </c>
      <c r="C12" s="17">
        <v>24.8</v>
      </c>
      <c r="D12" s="17">
        <v>23</v>
      </c>
      <c r="E12" s="17">
        <v>48.8</v>
      </c>
      <c r="F12" s="17">
        <v>60.6</v>
      </c>
      <c r="G12" s="17">
        <v>38.6</v>
      </c>
      <c r="H12" s="17">
        <v>42.2</v>
      </c>
      <c r="I12" s="17">
        <v>29.8</v>
      </c>
      <c r="J12" s="17">
        <v>41.6</v>
      </c>
      <c r="K12" s="17">
        <v>56.4</v>
      </c>
      <c r="L12" s="17">
        <v>55.1</v>
      </c>
      <c r="M12" s="17">
        <v>57.7</v>
      </c>
      <c r="N12" s="17">
        <v>53.4</v>
      </c>
      <c r="O12" s="17">
        <v>65.8</v>
      </c>
      <c r="P12" s="17">
        <v>63.2</v>
      </c>
      <c r="Q12" s="17">
        <v>60.6</v>
      </c>
      <c r="R12" s="56"/>
    </row>
    <row r="13" spans="1:18" ht="12.75">
      <c r="A13" s="3" t="s">
        <v>2</v>
      </c>
      <c r="B13" s="17">
        <v>29</v>
      </c>
      <c r="C13" s="17">
        <v>36.2</v>
      </c>
      <c r="D13" s="17">
        <v>43.5</v>
      </c>
      <c r="E13" s="17">
        <v>56</v>
      </c>
      <c r="F13" s="17">
        <v>29.1</v>
      </c>
      <c r="G13" s="17">
        <v>41.9</v>
      </c>
      <c r="H13" s="17">
        <v>33.7</v>
      </c>
      <c r="I13" s="17">
        <v>45.4</v>
      </c>
      <c r="J13" s="17">
        <v>43.1</v>
      </c>
      <c r="K13" s="17">
        <v>54.8</v>
      </c>
      <c r="L13" s="17">
        <v>46.9</v>
      </c>
      <c r="M13" s="17">
        <v>33.2</v>
      </c>
      <c r="N13" s="17">
        <v>26.3</v>
      </c>
      <c r="O13" s="17">
        <v>43.5</v>
      </c>
      <c r="P13" s="17">
        <v>27.8</v>
      </c>
      <c r="Q13" s="17">
        <v>40</v>
      </c>
      <c r="R13" s="56"/>
    </row>
    <row r="14" spans="1:18" ht="12.75">
      <c r="A14" s="3" t="s">
        <v>3</v>
      </c>
      <c r="B14" s="17">
        <v>20.3</v>
      </c>
      <c r="C14" s="17">
        <v>24.7</v>
      </c>
      <c r="D14" s="17">
        <v>41.6</v>
      </c>
      <c r="E14" s="17">
        <v>29.6</v>
      </c>
      <c r="F14" s="17">
        <v>28.7</v>
      </c>
      <c r="G14" s="17">
        <v>21.1</v>
      </c>
      <c r="H14" s="17">
        <v>45.4</v>
      </c>
      <c r="I14" s="17">
        <v>48.7</v>
      </c>
      <c r="J14" s="17">
        <v>56.6</v>
      </c>
      <c r="K14" s="17">
        <v>71.8</v>
      </c>
      <c r="L14" s="17">
        <v>56.8</v>
      </c>
      <c r="M14" s="17">
        <v>86.9</v>
      </c>
      <c r="N14" s="17">
        <v>56.6</v>
      </c>
      <c r="O14" s="17">
        <v>75.4</v>
      </c>
      <c r="P14" s="17">
        <v>74.1</v>
      </c>
      <c r="Q14" s="17">
        <v>62.3</v>
      </c>
      <c r="R14" s="56"/>
    </row>
    <row r="15" spans="1:18" ht="12.75">
      <c r="A15" s="3" t="s">
        <v>4</v>
      </c>
      <c r="B15" s="17">
        <v>51.9</v>
      </c>
      <c r="C15" s="17">
        <v>91.7</v>
      </c>
      <c r="D15" s="17">
        <v>62</v>
      </c>
      <c r="E15" s="17">
        <v>73.9</v>
      </c>
      <c r="F15" s="17">
        <v>72.1</v>
      </c>
      <c r="G15" s="17">
        <v>76.4</v>
      </c>
      <c r="H15" s="17">
        <v>56.5</v>
      </c>
      <c r="I15" s="17">
        <v>57.7</v>
      </c>
      <c r="J15" s="17">
        <v>51.2</v>
      </c>
      <c r="K15" s="17">
        <v>86.9</v>
      </c>
      <c r="L15" s="17">
        <v>58.9</v>
      </c>
      <c r="M15" s="17">
        <v>77.5</v>
      </c>
      <c r="N15" s="17">
        <v>44.8</v>
      </c>
      <c r="O15" s="17">
        <v>67.8</v>
      </c>
      <c r="P15" s="17">
        <v>32.2</v>
      </c>
      <c r="Q15" s="17">
        <v>48.9</v>
      </c>
      <c r="R15" s="56"/>
    </row>
    <row r="16" spans="1:18" ht="12.75">
      <c r="A16" s="3" t="s">
        <v>5</v>
      </c>
      <c r="B16" s="25" t="s">
        <v>95</v>
      </c>
      <c r="C16" s="17">
        <v>48.8</v>
      </c>
      <c r="D16" s="17">
        <v>35.8</v>
      </c>
      <c r="E16" s="17">
        <v>67.9</v>
      </c>
      <c r="F16" s="17">
        <v>49.5</v>
      </c>
      <c r="G16" s="17">
        <v>63.1</v>
      </c>
      <c r="H16" s="17">
        <v>49.7</v>
      </c>
      <c r="I16" s="17">
        <v>56.5</v>
      </c>
      <c r="J16" s="17">
        <v>72.6</v>
      </c>
      <c r="K16" s="17">
        <v>102.6</v>
      </c>
      <c r="L16" s="17">
        <v>82.4</v>
      </c>
      <c r="M16" s="17">
        <v>94.3</v>
      </c>
      <c r="N16" s="17">
        <v>60.2</v>
      </c>
      <c r="O16" s="17">
        <v>74.6</v>
      </c>
      <c r="P16" s="17">
        <v>70.2</v>
      </c>
      <c r="Q16" s="17">
        <v>49.2</v>
      </c>
      <c r="R16" s="56"/>
    </row>
    <row r="17" spans="1:18" ht="12.75">
      <c r="A17" s="3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56"/>
    </row>
    <row r="18" spans="1:18" ht="12.75">
      <c r="A18" s="3" t="s">
        <v>6</v>
      </c>
      <c r="B18" s="17">
        <v>34.6</v>
      </c>
      <c r="C18" s="17">
        <v>29.7</v>
      </c>
      <c r="D18" s="17">
        <v>31.6</v>
      </c>
      <c r="E18" s="17">
        <v>45.9</v>
      </c>
      <c r="F18" s="17">
        <v>37.6</v>
      </c>
      <c r="G18" s="17">
        <v>42.2</v>
      </c>
      <c r="H18" s="17">
        <v>30.1</v>
      </c>
      <c r="I18" s="17">
        <v>36.6</v>
      </c>
      <c r="J18" s="17">
        <v>29.7</v>
      </c>
      <c r="K18" s="17">
        <v>64.2</v>
      </c>
      <c r="L18" s="17">
        <v>62.1</v>
      </c>
      <c r="M18" s="17">
        <v>46.1</v>
      </c>
      <c r="N18" s="17">
        <v>56.8</v>
      </c>
      <c r="O18" s="17">
        <v>46.9</v>
      </c>
      <c r="P18" s="17">
        <v>54.9</v>
      </c>
      <c r="Q18" s="17">
        <v>42</v>
      </c>
      <c r="R18" s="56"/>
    </row>
    <row r="19" spans="1:18" ht="12.75">
      <c r="A19" s="3" t="s">
        <v>7</v>
      </c>
      <c r="B19" s="17">
        <v>35.8</v>
      </c>
      <c r="C19" s="17">
        <v>58.2</v>
      </c>
      <c r="D19" s="17">
        <v>32.1</v>
      </c>
      <c r="E19" s="17">
        <v>56.8</v>
      </c>
      <c r="F19" s="17">
        <v>50.5</v>
      </c>
      <c r="G19" s="17">
        <v>54</v>
      </c>
      <c r="H19" s="17">
        <v>45.3</v>
      </c>
      <c r="I19" s="17">
        <v>48.9</v>
      </c>
      <c r="J19" s="17">
        <v>52.6</v>
      </c>
      <c r="K19" s="17">
        <v>79.7</v>
      </c>
      <c r="L19" s="17">
        <v>73</v>
      </c>
      <c r="M19" s="17">
        <v>88.9</v>
      </c>
      <c r="N19" s="17">
        <v>58</v>
      </c>
      <c r="O19" s="17">
        <v>64</v>
      </c>
      <c r="P19" s="17">
        <v>58.8</v>
      </c>
      <c r="Q19" s="17">
        <v>60.3</v>
      </c>
      <c r="R19" s="56"/>
    </row>
    <row r="20" spans="1:18" ht="12.75">
      <c r="A20" s="3" t="s">
        <v>8</v>
      </c>
      <c r="B20" s="17">
        <v>20.9</v>
      </c>
      <c r="C20" s="17">
        <v>31.8</v>
      </c>
      <c r="D20" s="17">
        <v>26.9</v>
      </c>
      <c r="E20" s="17">
        <v>47.6</v>
      </c>
      <c r="F20" s="17">
        <v>64</v>
      </c>
      <c r="G20" s="17">
        <v>45.8</v>
      </c>
      <c r="H20" s="17">
        <v>51.7</v>
      </c>
      <c r="I20" s="17">
        <v>47.9</v>
      </c>
      <c r="J20" s="17">
        <v>55.6</v>
      </c>
      <c r="K20" s="17">
        <v>81.3</v>
      </c>
      <c r="L20" s="17">
        <v>66.9</v>
      </c>
      <c r="M20" s="17">
        <v>85.3</v>
      </c>
      <c r="N20" s="17">
        <v>73.7</v>
      </c>
      <c r="O20" s="17">
        <v>77.6</v>
      </c>
      <c r="P20" s="17">
        <v>76.2</v>
      </c>
      <c r="Q20" s="17">
        <v>59.2</v>
      </c>
      <c r="R20" s="56"/>
    </row>
    <row r="21" spans="1:18" ht="12.75">
      <c r="A21" s="3" t="s">
        <v>9</v>
      </c>
      <c r="B21" s="17">
        <v>51</v>
      </c>
      <c r="C21" s="17">
        <v>54.5</v>
      </c>
      <c r="D21" s="17">
        <v>89.5</v>
      </c>
      <c r="E21" s="17">
        <v>51.4</v>
      </c>
      <c r="F21" s="17">
        <v>44.1</v>
      </c>
      <c r="G21" s="17">
        <v>54.6</v>
      </c>
      <c r="H21" s="17">
        <v>46.7</v>
      </c>
      <c r="I21" s="17">
        <v>67.7</v>
      </c>
      <c r="J21" s="17">
        <v>61.4</v>
      </c>
      <c r="K21" s="17">
        <v>68.1</v>
      </c>
      <c r="L21" s="17">
        <v>76.8</v>
      </c>
      <c r="M21" s="17">
        <v>84.7</v>
      </c>
      <c r="N21" s="17">
        <v>79.2</v>
      </c>
      <c r="O21" s="17">
        <v>83.6</v>
      </c>
      <c r="P21" s="17">
        <v>88.8</v>
      </c>
      <c r="Q21" s="17">
        <v>76.5</v>
      </c>
      <c r="R21" s="56"/>
    </row>
    <row r="22" spans="1:18" ht="12.75">
      <c r="A22" s="3" t="s">
        <v>10</v>
      </c>
      <c r="B22" s="17">
        <v>44.9</v>
      </c>
      <c r="C22" s="17">
        <v>63.2</v>
      </c>
      <c r="D22" s="17">
        <v>50.1</v>
      </c>
      <c r="E22" s="17">
        <v>52.8</v>
      </c>
      <c r="F22" s="17">
        <v>46.4</v>
      </c>
      <c r="G22" s="17">
        <v>49.1</v>
      </c>
      <c r="H22" s="17">
        <v>47.6</v>
      </c>
      <c r="I22" s="17">
        <v>49.3</v>
      </c>
      <c r="J22" s="17">
        <v>52.1</v>
      </c>
      <c r="K22" s="17">
        <v>88.9</v>
      </c>
      <c r="L22" s="17">
        <v>94.6</v>
      </c>
      <c r="M22" s="17">
        <v>92.8</v>
      </c>
      <c r="N22" s="17">
        <v>82.8</v>
      </c>
      <c r="O22" s="17">
        <v>80.5</v>
      </c>
      <c r="P22" s="17">
        <v>108.5</v>
      </c>
      <c r="Q22" s="17">
        <v>80.3</v>
      </c>
      <c r="R22" s="56"/>
    </row>
    <row r="23" spans="1:18" ht="12.75">
      <c r="A23" s="3" t="s">
        <v>11</v>
      </c>
      <c r="B23" s="17">
        <v>35.3</v>
      </c>
      <c r="C23" s="17">
        <v>55.4</v>
      </c>
      <c r="D23" s="17">
        <v>36.6</v>
      </c>
      <c r="E23" s="17">
        <v>51.6</v>
      </c>
      <c r="F23" s="17">
        <v>52</v>
      </c>
      <c r="G23" s="17">
        <v>53.1</v>
      </c>
      <c r="H23" s="17">
        <v>43.7</v>
      </c>
      <c r="I23" s="17">
        <v>58.4</v>
      </c>
      <c r="J23" s="17">
        <v>63.2</v>
      </c>
      <c r="K23" s="17">
        <v>71</v>
      </c>
      <c r="L23" s="17">
        <v>66.6</v>
      </c>
      <c r="M23" s="17">
        <v>74.8</v>
      </c>
      <c r="N23" s="17">
        <v>74.2</v>
      </c>
      <c r="O23" s="17">
        <v>78.1</v>
      </c>
      <c r="P23" s="17">
        <v>74.3</v>
      </c>
      <c r="Q23" s="17">
        <v>71.1</v>
      </c>
      <c r="R23" s="56"/>
    </row>
    <row r="24" spans="1:18" ht="12.75">
      <c r="A24" s="3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56"/>
    </row>
    <row r="25" spans="1:18" ht="12.75">
      <c r="A25" s="3" t="s">
        <v>12</v>
      </c>
      <c r="B25" s="17">
        <v>48.5</v>
      </c>
      <c r="C25" s="17">
        <v>53.3</v>
      </c>
      <c r="D25" s="17">
        <v>44</v>
      </c>
      <c r="E25" s="17">
        <v>70.1</v>
      </c>
      <c r="F25" s="17">
        <v>55.7</v>
      </c>
      <c r="G25" s="17">
        <v>52.7</v>
      </c>
      <c r="H25" s="17">
        <v>49</v>
      </c>
      <c r="I25" s="17">
        <v>47.9</v>
      </c>
      <c r="J25" s="17">
        <v>55.2</v>
      </c>
      <c r="K25" s="17">
        <v>79</v>
      </c>
      <c r="L25" s="17">
        <v>61.5</v>
      </c>
      <c r="M25" s="17">
        <v>80.3</v>
      </c>
      <c r="N25" s="17">
        <v>75.3</v>
      </c>
      <c r="O25" s="17">
        <v>74.6</v>
      </c>
      <c r="P25" s="17">
        <v>67.2</v>
      </c>
      <c r="Q25" s="17">
        <v>77</v>
      </c>
      <c r="R25" s="56"/>
    </row>
    <row r="26" spans="1:18" ht="12.75">
      <c r="A26" s="3" t="s">
        <v>13</v>
      </c>
      <c r="B26" s="17">
        <v>40.8</v>
      </c>
      <c r="C26" s="17">
        <v>65.3</v>
      </c>
      <c r="D26" s="17">
        <v>57</v>
      </c>
      <c r="E26" s="17">
        <v>47.2</v>
      </c>
      <c r="F26" s="17">
        <v>47.8</v>
      </c>
      <c r="G26" s="17">
        <v>63.2</v>
      </c>
      <c r="H26" s="17">
        <v>48.8</v>
      </c>
      <c r="I26" s="17">
        <v>74.5</v>
      </c>
      <c r="J26" s="17">
        <v>57.5</v>
      </c>
      <c r="K26" s="17">
        <v>67.2</v>
      </c>
      <c r="L26" s="17">
        <v>54.9</v>
      </c>
      <c r="M26" s="17">
        <v>68.7</v>
      </c>
      <c r="N26" s="17">
        <v>62.8</v>
      </c>
      <c r="O26" s="17">
        <v>63.5</v>
      </c>
      <c r="P26" s="17">
        <v>62.7</v>
      </c>
      <c r="Q26" s="17">
        <v>50.9</v>
      </c>
      <c r="R26" s="56"/>
    </row>
    <row r="27" spans="1:18" ht="12.75">
      <c r="A27" s="3" t="s">
        <v>14</v>
      </c>
      <c r="B27" s="17">
        <v>53.1</v>
      </c>
      <c r="C27" s="17">
        <v>51.9</v>
      </c>
      <c r="D27" s="17">
        <v>45.7</v>
      </c>
      <c r="E27" s="17">
        <v>75.7</v>
      </c>
      <c r="F27" s="17">
        <v>62.2</v>
      </c>
      <c r="G27" s="17">
        <v>59.8</v>
      </c>
      <c r="H27" s="17">
        <v>65.8</v>
      </c>
      <c r="I27" s="17">
        <v>95.4</v>
      </c>
      <c r="J27" s="17">
        <v>47.4</v>
      </c>
      <c r="K27" s="17">
        <v>98.1</v>
      </c>
      <c r="L27" s="17">
        <v>69.4</v>
      </c>
      <c r="M27" s="17">
        <v>91.6</v>
      </c>
      <c r="N27" s="17">
        <v>85.5</v>
      </c>
      <c r="O27" s="17">
        <v>82.1</v>
      </c>
      <c r="P27" s="17">
        <v>57.8</v>
      </c>
      <c r="Q27" s="17">
        <v>54</v>
      </c>
      <c r="R27" s="56"/>
    </row>
    <row r="28" spans="1:18" ht="12.75">
      <c r="A28" s="3" t="s">
        <v>15</v>
      </c>
      <c r="B28" s="17">
        <v>42.8</v>
      </c>
      <c r="C28" s="17">
        <v>47.5</v>
      </c>
      <c r="D28" s="17">
        <v>37.1</v>
      </c>
      <c r="E28" s="17">
        <v>60.7</v>
      </c>
      <c r="F28" s="17">
        <v>43.4</v>
      </c>
      <c r="G28" s="17">
        <v>37.9</v>
      </c>
      <c r="H28" s="17">
        <v>49.7</v>
      </c>
      <c r="I28" s="17">
        <v>50.1</v>
      </c>
      <c r="J28" s="17">
        <v>60.6</v>
      </c>
      <c r="K28" s="17">
        <v>71.5</v>
      </c>
      <c r="L28" s="17">
        <v>81.6</v>
      </c>
      <c r="M28" s="17">
        <v>79.1</v>
      </c>
      <c r="N28" s="17">
        <v>73.8</v>
      </c>
      <c r="O28" s="17">
        <v>74.3</v>
      </c>
      <c r="P28" s="17">
        <v>61.4</v>
      </c>
      <c r="Q28" s="17">
        <v>68.8</v>
      </c>
      <c r="R28" s="56"/>
    </row>
    <row r="29" spans="1:18" ht="12.75">
      <c r="A29" s="3" t="s">
        <v>16</v>
      </c>
      <c r="B29" s="17">
        <v>33.3</v>
      </c>
      <c r="C29" s="17">
        <v>50.9</v>
      </c>
      <c r="D29" s="17">
        <v>44.8</v>
      </c>
      <c r="E29" s="17">
        <v>57.4</v>
      </c>
      <c r="F29" s="17">
        <v>36</v>
      </c>
      <c r="G29" s="17">
        <v>53.8</v>
      </c>
      <c r="H29" s="17">
        <v>43.1</v>
      </c>
      <c r="I29" s="17">
        <v>60.1</v>
      </c>
      <c r="J29" s="17">
        <v>49.3</v>
      </c>
      <c r="K29" s="17">
        <v>79.1</v>
      </c>
      <c r="L29" s="17">
        <v>78.6</v>
      </c>
      <c r="M29" s="17">
        <v>50.6</v>
      </c>
      <c r="N29" s="17">
        <v>40.7</v>
      </c>
      <c r="O29" s="17">
        <v>59.8</v>
      </c>
      <c r="P29" s="17">
        <v>37.7</v>
      </c>
      <c r="Q29" s="17">
        <v>49.7</v>
      </c>
      <c r="R29" s="56"/>
    </row>
    <row r="30" spans="1:18" ht="12.75">
      <c r="A30" s="3" t="s">
        <v>17</v>
      </c>
      <c r="B30" s="17">
        <v>19.1</v>
      </c>
      <c r="C30" s="17">
        <v>23.6</v>
      </c>
      <c r="D30" s="17">
        <v>38.2</v>
      </c>
      <c r="E30" s="17">
        <v>53.4</v>
      </c>
      <c r="F30" s="17">
        <v>36.7</v>
      </c>
      <c r="G30" s="17">
        <v>29.6</v>
      </c>
      <c r="H30" s="17">
        <v>40.3</v>
      </c>
      <c r="I30" s="17">
        <v>49.9</v>
      </c>
      <c r="J30" s="17">
        <v>35.2</v>
      </c>
      <c r="K30" s="17">
        <v>69.8</v>
      </c>
      <c r="L30" s="17">
        <v>96</v>
      </c>
      <c r="M30" s="17">
        <v>70.1</v>
      </c>
      <c r="N30" s="17">
        <v>77.5</v>
      </c>
      <c r="O30" s="17">
        <v>65.7</v>
      </c>
      <c r="P30" s="17">
        <v>69.7</v>
      </c>
      <c r="Q30" s="17">
        <v>58.7</v>
      </c>
      <c r="R30" s="56"/>
    </row>
    <row r="31" spans="1:18" ht="12.75">
      <c r="A31" s="3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56"/>
    </row>
    <row r="32" spans="1:18" ht="12.75">
      <c r="A32" s="3" t="s">
        <v>18</v>
      </c>
      <c r="B32" s="17">
        <v>21.4</v>
      </c>
      <c r="C32" s="17">
        <v>19.7</v>
      </c>
      <c r="D32" s="17">
        <v>13.7</v>
      </c>
      <c r="E32" s="17">
        <v>38</v>
      </c>
      <c r="F32" s="17">
        <v>48.7</v>
      </c>
      <c r="G32" s="17">
        <v>41.7</v>
      </c>
      <c r="H32" s="17">
        <v>40.7</v>
      </c>
      <c r="I32" s="17">
        <v>41.2</v>
      </c>
      <c r="J32" s="17">
        <v>43.2</v>
      </c>
      <c r="K32" s="17">
        <v>63.5</v>
      </c>
      <c r="L32" s="17">
        <v>53.9</v>
      </c>
      <c r="M32" s="17">
        <v>57.1</v>
      </c>
      <c r="N32" s="17">
        <v>57.2</v>
      </c>
      <c r="O32" s="17">
        <v>68.9</v>
      </c>
      <c r="P32" s="17">
        <v>56.1</v>
      </c>
      <c r="Q32" s="17">
        <v>61.9</v>
      </c>
      <c r="R32" s="56"/>
    </row>
    <row r="33" spans="1:18" ht="12.75">
      <c r="A33" s="3" t="s">
        <v>19</v>
      </c>
      <c r="B33" s="17">
        <v>42.2</v>
      </c>
      <c r="C33" s="17">
        <v>40.3</v>
      </c>
      <c r="D33" s="17">
        <v>54</v>
      </c>
      <c r="E33" s="17">
        <v>62</v>
      </c>
      <c r="F33" s="17">
        <v>37.4</v>
      </c>
      <c r="G33" s="17">
        <v>39.5</v>
      </c>
      <c r="H33" s="17">
        <v>39.7</v>
      </c>
      <c r="I33" s="17">
        <v>44.3</v>
      </c>
      <c r="J33" s="17">
        <v>46.8</v>
      </c>
      <c r="K33" s="17">
        <v>47.2</v>
      </c>
      <c r="L33" s="17">
        <v>59.8</v>
      </c>
      <c r="M33" s="17">
        <v>58.2</v>
      </c>
      <c r="N33" s="17">
        <v>42.9</v>
      </c>
      <c r="O33" s="17">
        <v>59.2</v>
      </c>
      <c r="P33" s="17">
        <v>47.1</v>
      </c>
      <c r="Q33" s="17">
        <v>38.2</v>
      </c>
      <c r="R33" s="56"/>
    </row>
    <row r="34" spans="1:18" ht="12.75">
      <c r="A34" s="3" t="s">
        <v>20</v>
      </c>
      <c r="B34" s="17">
        <v>28.7</v>
      </c>
      <c r="C34" s="17">
        <v>32.8</v>
      </c>
      <c r="D34" s="17">
        <v>36.9</v>
      </c>
      <c r="E34" s="17">
        <v>48.8</v>
      </c>
      <c r="F34" s="17">
        <v>44.4</v>
      </c>
      <c r="G34" s="17">
        <v>52</v>
      </c>
      <c r="H34" s="17">
        <v>56.7</v>
      </c>
      <c r="I34" s="17">
        <v>64.6</v>
      </c>
      <c r="J34" s="17">
        <v>59</v>
      </c>
      <c r="K34" s="17">
        <v>95.8</v>
      </c>
      <c r="L34" s="17">
        <v>83.1</v>
      </c>
      <c r="M34" s="17">
        <v>77.6</v>
      </c>
      <c r="N34" s="17">
        <v>82.9</v>
      </c>
      <c r="O34" s="17">
        <v>80.7</v>
      </c>
      <c r="P34" s="17">
        <v>89.5</v>
      </c>
      <c r="Q34" s="17">
        <v>81.3</v>
      </c>
      <c r="R34" s="56"/>
    </row>
    <row r="35" spans="1:18" ht="12.75">
      <c r="A35" s="3" t="s">
        <v>21</v>
      </c>
      <c r="B35" s="17">
        <v>29.4</v>
      </c>
      <c r="C35" s="17">
        <v>55.8</v>
      </c>
      <c r="D35" s="17">
        <v>77.5</v>
      </c>
      <c r="E35" s="17">
        <v>53.3</v>
      </c>
      <c r="F35" s="17">
        <v>38.5</v>
      </c>
      <c r="G35" s="17">
        <v>34.9</v>
      </c>
      <c r="H35" s="17">
        <v>34.5</v>
      </c>
      <c r="I35" s="17">
        <v>27.4</v>
      </c>
      <c r="J35" s="17">
        <v>32.8</v>
      </c>
      <c r="K35" s="17">
        <v>35.8</v>
      </c>
      <c r="L35" s="17">
        <v>22.5</v>
      </c>
      <c r="M35" s="17">
        <v>27.3</v>
      </c>
      <c r="N35" s="17">
        <v>30.4</v>
      </c>
      <c r="O35" s="17">
        <v>51.9</v>
      </c>
      <c r="P35" s="17">
        <v>52.6</v>
      </c>
      <c r="Q35" s="17">
        <v>39.3</v>
      </c>
      <c r="R35" s="56"/>
    </row>
    <row r="36" spans="1:18" ht="12.75">
      <c r="A36" s="3" t="s">
        <v>22</v>
      </c>
      <c r="B36" s="17">
        <v>41.8</v>
      </c>
      <c r="C36" s="17">
        <v>39.2</v>
      </c>
      <c r="D36" s="17">
        <v>34.6</v>
      </c>
      <c r="E36" s="17">
        <v>66.9</v>
      </c>
      <c r="F36" s="17">
        <v>73.1</v>
      </c>
      <c r="G36" s="17">
        <v>100.6</v>
      </c>
      <c r="H36" s="17">
        <v>79.7</v>
      </c>
      <c r="I36" s="17">
        <v>72.6</v>
      </c>
      <c r="J36" s="17">
        <v>76.5</v>
      </c>
      <c r="K36" s="17">
        <v>112.9</v>
      </c>
      <c r="L36" s="17">
        <v>90</v>
      </c>
      <c r="M36" s="17">
        <v>91.3</v>
      </c>
      <c r="N36" s="17">
        <v>81.9</v>
      </c>
      <c r="O36" s="17">
        <v>90.1</v>
      </c>
      <c r="P36" s="17">
        <v>82.4</v>
      </c>
      <c r="Q36" s="17">
        <v>89.6</v>
      </c>
      <c r="R36" s="56"/>
    </row>
    <row r="37" spans="1:18" ht="12.75">
      <c r="A37" s="3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56"/>
    </row>
    <row r="38" spans="1:18" ht="12.75">
      <c r="A38" s="5" t="s">
        <v>23</v>
      </c>
      <c r="B38" s="27">
        <v>36</v>
      </c>
      <c r="C38" s="27">
        <v>45</v>
      </c>
      <c r="D38" s="27">
        <v>43</v>
      </c>
      <c r="E38" s="27">
        <v>54.5</v>
      </c>
      <c r="F38" s="27">
        <v>48.6</v>
      </c>
      <c r="G38" s="27">
        <v>49.6</v>
      </c>
      <c r="H38" s="27">
        <v>47.3</v>
      </c>
      <c r="I38" s="27">
        <v>51.4</v>
      </c>
      <c r="J38" s="27">
        <v>50.7</v>
      </c>
      <c r="K38" s="27">
        <v>72</v>
      </c>
      <c r="L38" s="27">
        <v>65.9</v>
      </c>
      <c r="M38" s="27">
        <v>68.2</v>
      </c>
      <c r="N38" s="27">
        <v>61</v>
      </c>
      <c r="O38" s="27">
        <v>67.7</v>
      </c>
      <c r="P38" s="27">
        <v>62.5</v>
      </c>
      <c r="Q38" s="27">
        <v>58.5</v>
      </c>
      <c r="R38" s="56"/>
    </row>
    <row r="39" spans="2:18" ht="12.75"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0"/>
      <c r="R39" s="56"/>
    </row>
    <row r="40" spans="1:18" ht="12.75">
      <c r="A40" s="15"/>
      <c r="Q40" s="10"/>
      <c r="R40" s="56"/>
    </row>
    <row r="41" ht="12.75">
      <c r="R41" s="56"/>
    </row>
  </sheetData>
  <sheetProtection/>
  <mergeCells count="21">
    <mergeCell ref="P5:P9"/>
    <mergeCell ref="M5:M9"/>
    <mergeCell ref="D5:D9"/>
    <mergeCell ref="O5:O9"/>
    <mergeCell ref="G5:G9"/>
    <mergeCell ref="H5:H9"/>
    <mergeCell ref="I5:I9"/>
    <mergeCell ref="E5:E9"/>
    <mergeCell ref="F5:F9"/>
    <mergeCell ref="N5:N9"/>
    <mergeCell ref="K5:K9"/>
    <mergeCell ref="A1:Q1"/>
    <mergeCell ref="J5:J9"/>
    <mergeCell ref="C5:C9"/>
    <mergeCell ref="L5:L9"/>
    <mergeCell ref="Q5:Q9"/>
    <mergeCell ref="R1:R41"/>
    <mergeCell ref="A2:Q2"/>
    <mergeCell ref="A3:Q3"/>
    <mergeCell ref="A5:A9"/>
    <mergeCell ref="B5:B9"/>
  </mergeCells>
  <printOptions/>
  <pageMargins left="0.7874015748031497" right="0" top="0.984251968503937" bottom="0.984251968503937" header="0.5118110236220472" footer="0.5118110236220472"/>
  <pageSetup horizontalDpi="600" verticalDpi="600" orientation="landscape" paperSize="9" scale="8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R41"/>
  <sheetViews>
    <sheetView zoomScalePageLayoutView="0" workbookViewId="0" topLeftCell="A1">
      <selection activeCell="A4" sqref="A4"/>
    </sheetView>
  </sheetViews>
  <sheetFormatPr defaultColWidth="11.421875" defaultRowHeight="12.75"/>
  <cols>
    <col min="1" max="1" width="22.7109375" style="0" customWidth="1"/>
    <col min="2" max="17" width="7.7109375" style="0" customWidth="1"/>
    <col min="18" max="18" width="5.7109375" style="0" customWidth="1"/>
  </cols>
  <sheetData>
    <row r="1" spans="1:18" ht="12.75">
      <c r="A1" s="57" t="s">
        <v>44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6" t="str">
        <f>"- 23 -"</f>
        <v>- 23 -</v>
      </c>
    </row>
    <row r="2" spans="1:18" ht="12.75">
      <c r="A2" s="57" t="s">
        <v>49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6"/>
    </row>
    <row r="3" spans="1:18" ht="12.75">
      <c r="A3" s="57" t="s">
        <v>51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6"/>
    </row>
    <row r="4" spans="2:18" ht="12.75">
      <c r="B4" s="7"/>
      <c r="P4" s="7"/>
      <c r="Q4" s="7"/>
      <c r="R4" s="56"/>
    </row>
    <row r="5" spans="1:18" ht="12.75">
      <c r="A5" s="59" t="s">
        <v>34</v>
      </c>
      <c r="B5" s="62">
        <v>1980</v>
      </c>
      <c r="C5" s="53">
        <v>1985</v>
      </c>
      <c r="D5" s="53">
        <v>1990</v>
      </c>
      <c r="E5" s="53">
        <v>1995</v>
      </c>
      <c r="F5" s="53">
        <v>2000</v>
      </c>
      <c r="G5" s="53">
        <v>2001</v>
      </c>
      <c r="H5" s="53">
        <v>2002</v>
      </c>
      <c r="I5" s="53">
        <v>2003</v>
      </c>
      <c r="J5" s="53">
        <v>2004</v>
      </c>
      <c r="K5" s="53">
        <v>2005</v>
      </c>
      <c r="L5" s="53">
        <v>2006</v>
      </c>
      <c r="M5" s="53">
        <v>2007</v>
      </c>
      <c r="N5" s="53">
        <v>2008</v>
      </c>
      <c r="O5" s="53">
        <v>2009</v>
      </c>
      <c r="P5" s="53">
        <v>2010</v>
      </c>
      <c r="Q5" s="65">
        <v>2011</v>
      </c>
      <c r="R5" s="56"/>
    </row>
    <row r="6" spans="1:18" ht="12.75">
      <c r="A6" s="60"/>
      <c r="B6" s="63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66"/>
      <c r="R6" s="56"/>
    </row>
    <row r="7" spans="1:18" ht="12.75">
      <c r="A7" s="60"/>
      <c r="B7" s="63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66"/>
      <c r="R7" s="56"/>
    </row>
    <row r="8" spans="1:18" ht="12.75">
      <c r="A8" s="60"/>
      <c r="B8" s="63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66"/>
      <c r="R8" s="56"/>
    </row>
    <row r="9" spans="1:18" ht="12.75">
      <c r="A9" s="61"/>
      <c r="B9" s="64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67"/>
      <c r="R9" s="56"/>
    </row>
    <row r="10" spans="1:18" ht="12.75">
      <c r="A10" s="1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9"/>
      <c r="Q10" s="10"/>
      <c r="R10" s="56"/>
    </row>
    <row r="11" spans="1:18" ht="12.75">
      <c r="A11" s="3" t="s">
        <v>0</v>
      </c>
      <c r="B11" s="17">
        <v>27.5</v>
      </c>
      <c r="C11" s="17">
        <v>33.1</v>
      </c>
      <c r="D11" s="17">
        <v>30</v>
      </c>
      <c r="E11" s="17">
        <v>34.3</v>
      </c>
      <c r="F11" s="17">
        <v>28.9</v>
      </c>
      <c r="G11" s="17">
        <v>30</v>
      </c>
      <c r="H11" s="17">
        <v>36.2</v>
      </c>
      <c r="I11" s="17">
        <v>30.9</v>
      </c>
      <c r="J11" s="17">
        <v>32.8</v>
      </c>
      <c r="K11" s="17">
        <v>33.7</v>
      </c>
      <c r="L11" s="17">
        <v>34.7</v>
      </c>
      <c r="M11" s="17">
        <v>34.7</v>
      </c>
      <c r="N11" s="17">
        <v>30.5</v>
      </c>
      <c r="O11" s="17">
        <v>34.6</v>
      </c>
      <c r="P11" s="17">
        <v>33.4</v>
      </c>
      <c r="Q11" s="17">
        <v>20.1</v>
      </c>
      <c r="R11" s="56"/>
    </row>
    <row r="12" spans="1:18" ht="12.75">
      <c r="A12" s="3" t="s">
        <v>1</v>
      </c>
      <c r="B12" s="17">
        <v>4.9</v>
      </c>
      <c r="C12" s="17">
        <v>20.1</v>
      </c>
      <c r="D12" s="17">
        <v>10.9</v>
      </c>
      <c r="E12" s="17">
        <v>31.7</v>
      </c>
      <c r="F12" s="17">
        <v>36.4</v>
      </c>
      <c r="G12" s="17">
        <v>31.6</v>
      </c>
      <c r="H12" s="17">
        <v>26.6</v>
      </c>
      <c r="I12" s="17">
        <v>25.1</v>
      </c>
      <c r="J12" s="17">
        <v>39.1</v>
      </c>
      <c r="K12" s="17">
        <v>47.5</v>
      </c>
      <c r="L12" s="17">
        <v>42.1</v>
      </c>
      <c r="M12" s="17">
        <v>52.7</v>
      </c>
      <c r="N12" s="17">
        <v>45</v>
      </c>
      <c r="O12" s="17">
        <v>43.3</v>
      </c>
      <c r="P12" s="17">
        <v>54</v>
      </c>
      <c r="Q12" s="17">
        <v>54.4</v>
      </c>
      <c r="R12" s="56"/>
    </row>
    <row r="13" spans="1:18" ht="12.75">
      <c r="A13" s="3" t="s">
        <v>2</v>
      </c>
      <c r="B13" s="17">
        <v>28</v>
      </c>
      <c r="C13" s="17">
        <v>34.6</v>
      </c>
      <c r="D13" s="17">
        <v>24</v>
      </c>
      <c r="E13" s="17">
        <v>49</v>
      </c>
      <c r="F13" s="17">
        <v>16.3</v>
      </c>
      <c r="G13" s="17">
        <v>16.2</v>
      </c>
      <c r="H13" s="17">
        <v>12</v>
      </c>
      <c r="I13" s="17">
        <v>14.1</v>
      </c>
      <c r="J13" s="17">
        <v>23.9</v>
      </c>
      <c r="K13" s="17">
        <v>23.9</v>
      </c>
      <c r="L13" s="17">
        <v>33.7</v>
      </c>
      <c r="M13" s="17">
        <v>15.8</v>
      </c>
      <c r="N13" s="17">
        <v>17.7</v>
      </c>
      <c r="O13" s="17">
        <v>27.3</v>
      </c>
      <c r="P13" s="17">
        <v>23.2</v>
      </c>
      <c r="Q13" s="17">
        <v>28.9</v>
      </c>
      <c r="R13" s="56"/>
    </row>
    <row r="14" spans="1:18" ht="12.75">
      <c r="A14" s="3" t="s">
        <v>3</v>
      </c>
      <c r="B14" s="17">
        <v>17</v>
      </c>
      <c r="C14" s="17">
        <v>11</v>
      </c>
      <c r="D14" s="17">
        <v>21.6</v>
      </c>
      <c r="E14" s="17">
        <v>19</v>
      </c>
      <c r="F14" s="17">
        <v>16.8</v>
      </c>
      <c r="G14" s="17">
        <v>17.1</v>
      </c>
      <c r="H14" s="17">
        <v>30.7</v>
      </c>
      <c r="I14" s="17">
        <v>40.5</v>
      </c>
      <c r="J14" s="17">
        <v>27.5</v>
      </c>
      <c r="K14" s="17">
        <v>65.8</v>
      </c>
      <c r="L14" s="17">
        <v>24</v>
      </c>
      <c r="M14" s="17">
        <v>49</v>
      </c>
      <c r="N14" s="17">
        <v>35</v>
      </c>
      <c r="O14" s="17">
        <v>40.7</v>
      </c>
      <c r="P14" s="17">
        <v>82.9</v>
      </c>
      <c r="Q14" s="17">
        <v>47.4</v>
      </c>
      <c r="R14" s="56"/>
    </row>
    <row r="15" spans="1:18" ht="12.75">
      <c r="A15" s="3" t="s">
        <v>4</v>
      </c>
      <c r="B15" s="17">
        <v>38.5</v>
      </c>
      <c r="C15" s="17">
        <v>70.1</v>
      </c>
      <c r="D15" s="17">
        <v>42.7</v>
      </c>
      <c r="E15" s="17">
        <v>43.9</v>
      </c>
      <c r="F15" s="17">
        <v>53.3</v>
      </c>
      <c r="G15" s="17">
        <v>36.4</v>
      </c>
      <c r="H15" s="17">
        <v>52.1</v>
      </c>
      <c r="I15" s="17">
        <v>32.3</v>
      </c>
      <c r="J15" s="17">
        <v>51.5</v>
      </c>
      <c r="K15" s="17">
        <v>51.5</v>
      </c>
      <c r="L15" s="17">
        <v>54.6</v>
      </c>
      <c r="M15" s="17">
        <v>64.2</v>
      </c>
      <c r="N15" s="17">
        <v>16</v>
      </c>
      <c r="O15" s="17">
        <v>60.6</v>
      </c>
      <c r="P15" s="17">
        <v>34.9</v>
      </c>
      <c r="Q15" s="17">
        <v>41.2</v>
      </c>
      <c r="R15" s="56"/>
    </row>
    <row r="16" spans="1:18" ht="12.75">
      <c r="A16" s="3" t="s">
        <v>5</v>
      </c>
      <c r="B16" s="25" t="s">
        <v>95</v>
      </c>
      <c r="C16" s="17">
        <v>27</v>
      </c>
      <c r="D16" s="17">
        <v>33.6</v>
      </c>
      <c r="E16" s="17">
        <v>46</v>
      </c>
      <c r="F16" s="17">
        <v>46.6</v>
      </c>
      <c r="G16" s="17">
        <v>28</v>
      </c>
      <c r="H16" s="17">
        <v>32.7</v>
      </c>
      <c r="I16" s="17">
        <v>42</v>
      </c>
      <c r="J16" s="17">
        <v>65.4</v>
      </c>
      <c r="K16" s="17">
        <v>93.8</v>
      </c>
      <c r="L16" s="17">
        <v>84.7</v>
      </c>
      <c r="M16" s="17">
        <v>56.6</v>
      </c>
      <c r="N16" s="17">
        <v>47.4</v>
      </c>
      <c r="O16" s="17">
        <v>81.1</v>
      </c>
      <c r="P16" s="17">
        <v>47.9</v>
      </c>
      <c r="Q16" s="17">
        <v>43.1</v>
      </c>
      <c r="R16" s="56"/>
    </row>
    <row r="17" spans="1:18" ht="12.75">
      <c r="A17" s="3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56"/>
    </row>
    <row r="18" spans="1:18" ht="12.75">
      <c r="A18" s="3" t="s">
        <v>6</v>
      </c>
      <c r="B18" s="17">
        <v>21.9</v>
      </c>
      <c r="C18" s="17">
        <v>24.8</v>
      </c>
      <c r="D18" s="17">
        <v>14.1</v>
      </c>
      <c r="E18" s="17">
        <v>32.9</v>
      </c>
      <c r="F18" s="17">
        <v>26.4</v>
      </c>
      <c r="G18" s="17">
        <v>23</v>
      </c>
      <c r="H18" s="17">
        <v>23.1</v>
      </c>
      <c r="I18" s="17">
        <v>26.8</v>
      </c>
      <c r="J18" s="17">
        <v>14.4</v>
      </c>
      <c r="K18" s="17">
        <v>45.2</v>
      </c>
      <c r="L18" s="17">
        <v>45.5</v>
      </c>
      <c r="M18" s="17">
        <v>42.3</v>
      </c>
      <c r="N18" s="17">
        <v>42.6</v>
      </c>
      <c r="O18" s="17">
        <v>28</v>
      </c>
      <c r="P18" s="17">
        <v>56.4</v>
      </c>
      <c r="Q18" s="17">
        <v>22.7</v>
      </c>
      <c r="R18" s="56"/>
    </row>
    <row r="19" spans="1:18" ht="12.75">
      <c r="A19" s="3" t="s">
        <v>7</v>
      </c>
      <c r="B19" s="17">
        <v>36</v>
      </c>
      <c r="C19" s="17">
        <v>40.1</v>
      </c>
      <c r="D19" s="17">
        <v>23.6</v>
      </c>
      <c r="E19" s="17">
        <v>30.2</v>
      </c>
      <c r="F19" s="17">
        <v>30.9</v>
      </c>
      <c r="G19" s="17">
        <v>39.5</v>
      </c>
      <c r="H19" s="17">
        <v>39.8</v>
      </c>
      <c r="I19" s="17">
        <v>50.8</v>
      </c>
      <c r="J19" s="17">
        <v>59.8</v>
      </c>
      <c r="K19" s="17">
        <v>51.8</v>
      </c>
      <c r="L19" s="17">
        <v>41.4</v>
      </c>
      <c r="M19" s="17">
        <v>66</v>
      </c>
      <c r="N19" s="17">
        <v>33.3</v>
      </c>
      <c r="O19" s="17">
        <v>58.1</v>
      </c>
      <c r="P19" s="17">
        <v>53.9</v>
      </c>
      <c r="Q19" s="17">
        <v>49.6</v>
      </c>
      <c r="R19" s="56"/>
    </row>
    <row r="20" spans="1:18" ht="12.75">
      <c r="A20" s="3" t="s">
        <v>8</v>
      </c>
      <c r="B20" s="17">
        <v>12</v>
      </c>
      <c r="C20" s="17">
        <v>22.8</v>
      </c>
      <c r="D20" s="17">
        <v>20.2</v>
      </c>
      <c r="E20" s="17">
        <v>35.4</v>
      </c>
      <c r="F20" s="17">
        <v>36</v>
      </c>
      <c r="G20" s="17">
        <v>29.3</v>
      </c>
      <c r="H20" s="17">
        <v>43.5</v>
      </c>
      <c r="I20" s="17">
        <v>42.4</v>
      </c>
      <c r="J20" s="17">
        <v>45.7</v>
      </c>
      <c r="K20" s="17">
        <v>53.3</v>
      </c>
      <c r="L20" s="17">
        <v>56.8</v>
      </c>
      <c r="M20" s="17">
        <v>58.9</v>
      </c>
      <c r="N20" s="17">
        <v>53.5</v>
      </c>
      <c r="O20" s="17">
        <v>58.7</v>
      </c>
      <c r="P20" s="17">
        <v>65.4</v>
      </c>
      <c r="Q20" s="17">
        <v>49.1</v>
      </c>
      <c r="R20" s="56"/>
    </row>
    <row r="21" spans="1:18" ht="12.75">
      <c r="A21" s="3" t="s">
        <v>9</v>
      </c>
      <c r="B21" s="17">
        <v>23.8</v>
      </c>
      <c r="C21" s="17">
        <v>39.7</v>
      </c>
      <c r="D21" s="17">
        <v>73.7</v>
      </c>
      <c r="E21" s="17">
        <v>31.8</v>
      </c>
      <c r="F21" s="17">
        <v>32</v>
      </c>
      <c r="G21" s="17">
        <v>40.7</v>
      </c>
      <c r="H21" s="17">
        <v>23.9</v>
      </c>
      <c r="I21" s="17">
        <v>48.4</v>
      </c>
      <c r="J21" s="17">
        <v>36.6</v>
      </c>
      <c r="K21" s="17">
        <v>36.9</v>
      </c>
      <c r="L21" s="17">
        <v>51.5</v>
      </c>
      <c r="M21" s="17">
        <v>77</v>
      </c>
      <c r="N21" s="17">
        <v>52.4</v>
      </c>
      <c r="O21" s="17">
        <v>56.6</v>
      </c>
      <c r="P21" s="17">
        <v>57</v>
      </c>
      <c r="Q21" s="17">
        <v>72.2</v>
      </c>
      <c r="R21" s="56"/>
    </row>
    <row r="22" spans="1:18" ht="12.75">
      <c r="A22" s="3" t="s">
        <v>10</v>
      </c>
      <c r="B22" s="17">
        <v>28.8</v>
      </c>
      <c r="C22" s="17">
        <v>36.7</v>
      </c>
      <c r="D22" s="17">
        <v>42</v>
      </c>
      <c r="E22" s="17">
        <v>48</v>
      </c>
      <c r="F22" s="17">
        <v>34.4</v>
      </c>
      <c r="G22" s="17">
        <v>39.1</v>
      </c>
      <c r="H22" s="17">
        <v>37.3</v>
      </c>
      <c r="I22" s="17">
        <v>35.5</v>
      </c>
      <c r="J22" s="17">
        <v>38.1</v>
      </c>
      <c r="K22" s="17">
        <v>52.3</v>
      </c>
      <c r="L22" s="17">
        <v>64.4</v>
      </c>
      <c r="M22" s="17">
        <v>86.6</v>
      </c>
      <c r="N22" s="17">
        <v>71.7</v>
      </c>
      <c r="O22" s="17">
        <v>55.9</v>
      </c>
      <c r="P22" s="17">
        <v>100.8</v>
      </c>
      <c r="Q22" s="17">
        <v>54.7</v>
      </c>
      <c r="R22" s="56"/>
    </row>
    <row r="23" spans="1:18" ht="12.75">
      <c r="A23" s="3" t="s">
        <v>11</v>
      </c>
      <c r="B23" s="17">
        <v>33.3</v>
      </c>
      <c r="C23" s="17">
        <v>37.5</v>
      </c>
      <c r="D23" s="17">
        <v>30.1</v>
      </c>
      <c r="E23" s="17">
        <v>28</v>
      </c>
      <c r="F23" s="17">
        <v>32.5</v>
      </c>
      <c r="G23" s="17">
        <v>32.7</v>
      </c>
      <c r="H23" s="17">
        <v>35.8</v>
      </c>
      <c r="I23" s="17">
        <v>34.7</v>
      </c>
      <c r="J23" s="17">
        <v>34.9</v>
      </c>
      <c r="K23" s="17">
        <v>48.4</v>
      </c>
      <c r="L23" s="17">
        <v>47.3</v>
      </c>
      <c r="M23" s="17">
        <v>61.2</v>
      </c>
      <c r="N23" s="17">
        <v>55.8</v>
      </c>
      <c r="O23" s="17">
        <v>53.3</v>
      </c>
      <c r="P23" s="17">
        <v>44.6</v>
      </c>
      <c r="Q23" s="17">
        <v>48.2</v>
      </c>
      <c r="R23" s="56"/>
    </row>
    <row r="24" spans="1:18" ht="12.75">
      <c r="A24" s="3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56"/>
    </row>
    <row r="25" spans="1:18" ht="12.75">
      <c r="A25" s="3" t="s">
        <v>12</v>
      </c>
      <c r="B25" s="17">
        <v>33.8</v>
      </c>
      <c r="C25" s="17">
        <v>26.1</v>
      </c>
      <c r="D25" s="17">
        <v>37.9</v>
      </c>
      <c r="E25" s="17">
        <v>39</v>
      </c>
      <c r="F25" s="17">
        <v>30.1</v>
      </c>
      <c r="G25" s="17">
        <v>31.7</v>
      </c>
      <c r="H25" s="17">
        <v>31.9</v>
      </c>
      <c r="I25" s="17">
        <v>26.4</v>
      </c>
      <c r="J25" s="17">
        <v>47.6</v>
      </c>
      <c r="K25" s="17">
        <v>60.5</v>
      </c>
      <c r="L25" s="17">
        <v>58</v>
      </c>
      <c r="M25" s="17">
        <v>58.5</v>
      </c>
      <c r="N25" s="17">
        <v>51.8</v>
      </c>
      <c r="O25" s="17">
        <v>50.8</v>
      </c>
      <c r="P25" s="17">
        <v>52.6</v>
      </c>
      <c r="Q25" s="17">
        <v>52.8</v>
      </c>
      <c r="R25" s="56"/>
    </row>
    <row r="26" spans="1:18" ht="12.75">
      <c r="A26" s="3" t="s">
        <v>13</v>
      </c>
      <c r="B26" s="17">
        <v>35.6</v>
      </c>
      <c r="C26" s="17">
        <v>38</v>
      </c>
      <c r="D26" s="17">
        <v>36.9</v>
      </c>
      <c r="E26" s="17">
        <v>29.7</v>
      </c>
      <c r="F26" s="17">
        <v>32.4</v>
      </c>
      <c r="G26" s="17">
        <v>50.2</v>
      </c>
      <c r="H26" s="17">
        <v>45.5</v>
      </c>
      <c r="I26" s="17">
        <v>58.6</v>
      </c>
      <c r="J26" s="17">
        <v>33.4</v>
      </c>
      <c r="K26" s="17">
        <v>54.6</v>
      </c>
      <c r="L26" s="17">
        <v>47.3</v>
      </c>
      <c r="M26" s="17">
        <v>47.7</v>
      </c>
      <c r="N26" s="17">
        <v>34.9</v>
      </c>
      <c r="O26" s="17">
        <v>51.5</v>
      </c>
      <c r="P26" s="17">
        <v>60.2</v>
      </c>
      <c r="Q26" s="17">
        <v>41.4</v>
      </c>
      <c r="R26" s="56"/>
    </row>
    <row r="27" spans="1:18" ht="12.75">
      <c r="A27" s="3" t="s">
        <v>14</v>
      </c>
      <c r="B27" s="17">
        <v>36.5</v>
      </c>
      <c r="C27" s="17">
        <v>42.3</v>
      </c>
      <c r="D27" s="17">
        <v>32.6</v>
      </c>
      <c r="E27" s="17">
        <v>40.7</v>
      </c>
      <c r="F27" s="17">
        <v>38.5</v>
      </c>
      <c r="G27" s="17">
        <v>49.7</v>
      </c>
      <c r="H27" s="17">
        <v>44.4</v>
      </c>
      <c r="I27" s="17">
        <v>75.5</v>
      </c>
      <c r="J27" s="17">
        <v>42.2</v>
      </c>
      <c r="K27" s="17">
        <v>73.4</v>
      </c>
      <c r="L27" s="17">
        <v>54.1</v>
      </c>
      <c r="M27" s="17">
        <v>66.2</v>
      </c>
      <c r="N27" s="17">
        <v>69.9</v>
      </c>
      <c r="O27" s="17">
        <v>61.9</v>
      </c>
      <c r="P27" s="17">
        <v>50.7</v>
      </c>
      <c r="Q27" s="17">
        <v>45.2</v>
      </c>
      <c r="R27" s="56"/>
    </row>
    <row r="28" spans="1:18" ht="12.75">
      <c r="A28" s="3" t="s">
        <v>15</v>
      </c>
      <c r="B28" s="17">
        <v>41</v>
      </c>
      <c r="C28" s="17">
        <v>29.9</v>
      </c>
      <c r="D28" s="17">
        <v>22.7</v>
      </c>
      <c r="E28" s="17">
        <v>36.9</v>
      </c>
      <c r="F28" s="17">
        <v>28.4</v>
      </c>
      <c r="G28" s="17">
        <v>31.9</v>
      </c>
      <c r="H28" s="17">
        <v>30.3</v>
      </c>
      <c r="I28" s="17">
        <v>27</v>
      </c>
      <c r="J28" s="17">
        <v>52.8</v>
      </c>
      <c r="K28" s="17">
        <v>48.1</v>
      </c>
      <c r="L28" s="17">
        <v>64.2</v>
      </c>
      <c r="M28" s="17">
        <v>54.4</v>
      </c>
      <c r="N28" s="17">
        <v>53.2</v>
      </c>
      <c r="O28" s="17">
        <v>53.6</v>
      </c>
      <c r="P28" s="17">
        <v>48.4</v>
      </c>
      <c r="Q28" s="17">
        <v>48.5</v>
      </c>
      <c r="R28" s="56"/>
    </row>
    <row r="29" spans="1:18" ht="12.75">
      <c r="A29" s="3" t="s">
        <v>16</v>
      </c>
      <c r="B29" s="17">
        <v>31.9</v>
      </c>
      <c r="C29" s="17">
        <v>22.8</v>
      </c>
      <c r="D29" s="17">
        <v>30.6</v>
      </c>
      <c r="E29" s="17">
        <v>44</v>
      </c>
      <c r="F29" s="17">
        <v>24.4</v>
      </c>
      <c r="G29" s="17">
        <v>44.5</v>
      </c>
      <c r="H29" s="17">
        <v>35.8</v>
      </c>
      <c r="I29" s="17">
        <v>24.7</v>
      </c>
      <c r="J29" s="17">
        <v>31.7</v>
      </c>
      <c r="K29" s="17">
        <v>54.7</v>
      </c>
      <c r="L29" s="17">
        <v>52.8</v>
      </c>
      <c r="M29" s="17">
        <v>34.8</v>
      </c>
      <c r="N29" s="17">
        <v>28.1</v>
      </c>
      <c r="O29" s="17">
        <v>40.2</v>
      </c>
      <c r="P29" s="17">
        <v>30.9</v>
      </c>
      <c r="Q29" s="17">
        <v>40.6</v>
      </c>
      <c r="R29" s="56"/>
    </row>
    <row r="30" spans="1:18" ht="12.75">
      <c r="A30" s="3" t="s">
        <v>17</v>
      </c>
      <c r="B30" s="17">
        <v>19.1</v>
      </c>
      <c r="C30" s="17">
        <v>11.1</v>
      </c>
      <c r="D30" s="17">
        <v>28.9</v>
      </c>
      <c r="E30" s="17">
        <v>46.8</v>
      </c>
      <c r="F30" s="17">
        <v>39.5</v>
      </c>
      <c r="G30" s="17">
        <v>21.4</v>
      </c>
      <c r="H30" s="17">
        <v>24.6</v>
      </c>
      <c r="I30" s="17">
        <v>43.5</v>
      </c>
      <c r="J30" s="17">
        <v>34.5</v>
      </c>
      <c r="K30" s="17">
        <v>50.8</v>
      </c>
      <c r="L30" s="17">
        <v>73.9</v>
      </c>
      <c r="M30" s="17">
        <v>58.4</v>
      </c>
      <c r="N30" s="17">
        <v>55.9</v>
      </c>
      <c r="O30" s="17">
        <v>36.7</v>
      </c>
      <c r="P30" s="17">
        <v>53.9</v>
      </c>
      <c r="Q30" s="17">
        <v>37.5</v>
      </c>
      <c r="R30" s="56"/>
    </row>
    <row r="31" spans="1:18" ht="12.75">
      <c r="A31" s="3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56"/>
    </row>
    <row r="32" spans="1:18" ht="12.75">
      <c r="A32" s="3" t="s">
        <v>18</v>
      </c>
      <c r="B32" s="17">
        <v>15.1</v>
      </c>
      <c r="C32" s="17">
        <v>12.5</v>
      </c>
      <c r="D32" s="17">
        <v>12.9</v>
      </c>
      <c r="E32" s="17">
        <v>28.2</v>
      </c>
      <c r="F32" s="17">
        <v>39.9</v>
      </c>
      <c r="G32" s="17">
        <v>40.3</v>
      </c>
      <c r="H32" s="17">
        <v>22</v>
      </c>
      <c r="I32" s="17">
        <v>44.4</v>
      </c>
      <c r="J32" s="17">
        <v>43.2</v>
      </c>
      <c r="K32" s="17">
        <v>45.3</v>
      </c>
      <c r="L32" s="17">
        <v>39.2</v>
      </c>
      <c r="M32" s="17">
        <v>49.7</v>
      </c>
      <c r="N32" s="17">
        <v>40.4</v>
      </c>
      <c r="O32" s="17">
        <v>42.7</v>
      </c>
      <c r="P32" s="17">
        <v>43.2</v>
      </c>
      <c r="Q32" s="17">
        <v>43.6</v>
      </c>
      <c r="R32" s="56"/>
    </row>
    <row r="33" spans="1:18" ht="12.75">
      <c r="A33" s="3" t="s">
        <v>19</v>
      </c>
      <c r="B33" s="17">
        <v>29.7</v>
      </c>
      <c r="C33" s="17">
        <v>23.1</v>
      </c>
      <c r="D33" s="17">
        <v>26.4</v>
      </c>
      <c r="E33" s="17">
        <v>20</v>
      </c>
      <c r="F33" s="17">
        <v>34.6</v>
      </c>
      <c r="G33" s="17">
        <v>43.1</v>
      </c>
      <c r="H33" s="17">
        <v>32.5</v>
      </c>
      <c r="I33" s="17">
        <v>34.8</v>
      </c>
      <c r="J33" s="17">
        <v>41.5</v>
      </c>
      <c r="K33" s="17">
        <v>39.7</v>
      </c>
      <c r="L33" s="17">
        <v>33.3</v>
      </c>
      <c r="M33" s="17">
        <v>38.1</v>
      </c>
      <c r="N33" s="17">
        <v>38.4</v>
      </c>
      <c r="O33" s="17">
        <v>41</v>
      </c>
      <c r="P33" s="17">
        <v>29.9</v>
      </c>
      <c r="Q33" s="17">
        <v>20.9</v>
      </c>
      <c r="R33" s="56"/>
    </row>
    <row r="34" spans="1:18" ht="12.75">
      <c r="A34" s="3" t="s">
        <v>20</v>
      </c>
      <c r="B34" s="17">
        <v>21</v>
      </c>
      <c r="C34" s="17">
        <v>15.4</v>
      </c>
      <c r="D34" s="17">
        <v>15.9</v>
      </c>
      <c r="E34" s="17">
        <v>34.3</v>
      </c>
      <c r="F34" s="17">
        <v>39.3</v>
      </c>
      <c r="G34" s="17">
        <v>41.8</v>
      </c>
      <c r="H34" s="17">
        <v>61.2</v>
      </c>
      <c r="I34" s="17">
        <v>53.3</v>
      </c>
      <c r="J34" s="17">
        <v>47.4</v>
      </c>
      <c r="K34" s="17">
        <v>78.3</v>
      </c>
      <c r="L34" s="17">
        <v>55</v>
      </c>
      <c r="M34" s="17">
        <v>80</v>
      </c>
      <c r="N34" s="17">
        <v>67.3</v>
      </c>
      <c r="O34" s="17">
        <v>52.3</v>
      </c>
      <c r="P34" s="17">
        <v>80.4</v>
      </c>
      <c r="Q34" s="17">
        <v>67.3</v>
      </c>
      <c r="R34" s="56"/>
    </row>
    <row r="35" spans="1:18" ht="12.75">
      <c r="A35" s="3" t="s">
        <v>21</v>
      </c>
      <c r="B35" s="17">
        <v>27.9</v>
      </c>
      <c r="C35" s="17">
        <v>36.2</v>
      </c>
      <c r="D35" s="17">
        <v>47.9</v>
      </c>
      <c r="E35" s="17">
        <v>35.9</v>
      </c>
      <c r="F35" s="17">
        <v>31.4</v>
      </c>
      <c r="G35" s="17">
        <v>23.3</v>
      </c>
      <c r="H35" s="17">
        <v>26.9</v>
      </c>
      <c r="I35" s="17">
        <v>20.4</v>
      </c>
      <c r="J35" s="17">
        <v>24.1</v>
      </c>
      <c r="K35" s="17">
        <v>20.9</v>
      </c>
      <c r="L35" s="17">
        <v>19.4</v>
      </c>
      <c r="M35" s="17">
        <v>14.3</v>
      </c>
      <c r="N35" s="17">
        <v>25.5</v>
      </c>
      <c r="O35" s="17">
        <v>35.2</v>
      </c>
      <c r="P35" s="17">
        <v>41.3</v>
      </c>
      <c r="Q35" s="17">
        <v>32.3</v>
      </c>
      <c r="R35" s="56"/>
    </row>
    <row r="36" spans="1:18" ht="12.75">
      <c r="A36" s="3" t="s">
        <v>22</v>
      </c>
      <c r="B36" s="17">
        <v>27.9</v>
      </c>
      <c r="C36" s="17">
        <v>33.2</v>
      </c>
      <c r="D36" s="17">
        <v>32.4</v>
      </c>
      <c r="E36" s="17">
        <v>36.1</v>
      </c>
      <c r="F36" s="17">
        <v>48.5</v>
      </c>
      <c r="G36" s="17">
        <v>70.9</v>
      </c>
      <c r="H36" s="17">
        <v>42.4</v>
      </c>
      <c r="I36" s="17">
        <v>50.4</v>
      </c>
      <c r="J36" s="17">
        <v>49.2</v>
      </c>
      <c r="K36" s="17">
        <v>105.4</v>
      </c>
      <c r="L36" s="17">
        <v>40.8</v>
      </c>
      <c r="M36" s="17">
        <v>90.6</v>
      </c>
      <c r="N36" s="17">
        <v>61.9</v>
      </c>
      <c r="O36" s="17">
        <v>66.9</v>
      </c>
      <c r="P36" s="17">
        <v>45.2</v>
      </c>
      <c r="Q36" s="17">
        <v>54.2</v>
      </c>
      <c r="R36" s="56"/>
    </row>
    <row r="37" spans="1:18" ht="12.75">
      <c r="A37" s="3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56"/>
    </row>
    <row r="38" spans="1:18" ht="12.75">
      <c r="A38" s="5" t="s">
        <v>23</v>
      </c>
      <c r="B38" s="27">
        <v>26.5</v>
      </c>
      <c r="C38" s="27">
        <v>29.7</v>
      </c>
      <c r="D38" s="27">
        <v>29.8</v>
      </c>
      <c r="E38" s="27">
        <v>35.2</v>
      </c>
      <c r="F38" s="27">
        <v>33.3</v>
      </c>
      <c r="G38" s="27">
        <v>35.3</v>
      </c>
      <c r="H38" s="27">
        <v>33.9</v>
      </c>
      <c r="I38" s="27">
        <v>37</v>
      </c>
      <c r="J38" s="27">
        <v>39.2</v>
      </c>
      <c r="K38" s="27">
        <v>51</v>
      </c>
      <c r="L38" s="27">
        <v>47.3</v>
      </c>
      <c r="M38" s="27">
        <v>53.5</v>
      </c>
      <c r="N38" s="27">
        <v>44.6</v>
      </c>
      <c r="O38" s="27">
        <v>47.8</v>
      </c>
      <c r="P38" s="27">
        <v>50.1</v>
      </c>
      <c r="Q38" s="27">
        <v>43.4</v>
      </c>
      <c r="R38" s="56"/>
    </row>
    <row r="39" spans="2:18" ht="12.75"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0"/>
      <c r="R39" s="56"/>
    </row>
    <row r="40" spans="1:18" ht="12.75">
      <c r="A40" s="15"/>
      <c r="Q40" s="10"/>
      <c r="R40" s="56"/>
    </row>
    <row r="41" ht="12.75">
      <c r="R41" s="56"/>
    </row>
  </sheetData>
  <sheetProtection/>
  <mergeCells count="21">
    <mergeCell ref="P5:P9"/>
    <mergeCell ref="M5:M9"/>
    <mergeCell ref="D5:D9"/>
    <mergeCell ref="O5:O9"/>
    <mergeCell ref="G5:G9"/>
    <mergeCell ref="H5:H9"/>
    <mergeCell ref="I5:I9"/>
    <mergeCell ref="E5:E9"/>
    <mergeCell ref="F5:F9"/>
    <mergeCell ref="N5:N9"/>
    <mergeCell ref="K5:K9"/>
    <mergeCell ref="A1:Q1"/>
    <mergeCell ref="J5:J9"/>
    <mergeCell ref="C5:C9"/>
    <mergeCell ref="L5:L9"/>
    <mergeCell ref="Q5:Q9"/>
    <mergeCell ref="R1:R41"/>
    <mergeCell ref="A2:Q2"/>
    <mergeCell ref="A3:Q3"/>
    <mergeCell ref="A5:A9"/>
    <mergeCell ref="B5:B9"/>
  </mergeCells>
  <printOptions/>
  <pageMargins left="0.7874015748031497" right="0" top="0.984251968503937" bottom="0.984251968503937" header="0.5118110236220472" footer="0.5118110236220472"/>
  <pageSetup horizontalDpi="600" verticalDpi="600" orientation="landscape" paperSize="9" scale="8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R41"/>
  <sheetViews>
    <sheetView zoomScalePageLayoutView="0" workbookViewId="0" topLeftCell="A1">
      <selection activeCell="A4" sqref="A4"/>
    </sheetView>
  </sheetViews>
  <sheetFormatPr defaultColWidth="11.421875" defaultRowHeight="12.75"/>
  <cols>
    <col min="1" max="1" width="22.7109375" style="0" customWidth="1"/>
    <col min="2" max="17" width="7.7109375" style="0" customWidth="1"/>
    <col min="18" max="18" width="5.7109375" style="0" customWidth="1"/>
  </cols>
  <sheetData>
    <row r="1" spans="1:18" ht="12.75">
      <c r="A1" s="57" t="s">
        <v>44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6" t="str">
        <f>"- 24 -"</f>
        <v>- 24 -</v>
      </c>
    </row>
    <row r="2" spans="1:18" ht="12.75">
      <c r="A2" s="57" t="s">
        <v>49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6"/>
    </row>
    <row r="3" spans="1:18" ht="12.75">
      <c r="A3" s="57" t="s">
        <v>52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6"/>
    </row>
    <row r="4" spans="2:18" ht="12.75">
      <c r="B4" s="7"/>
      <c r="P4" s="7"/>
      <c r="Q4" s="7"/>
      <c r="R4" s="56"/>
    </row>
    <row r="5" spans="1:18" ht="12.75">
      <c r="A5" s="59" t="s">
        <v>34</v>
      </c>
      <c r="B5" s="62">
        <v>1980</v>
      </c>
      <c r="C5" s="53">
        <v>1985</v>
      </c>
      <c r="D5" s="53">
        <v>1990</v>
      </c>
      <c r="E5" s="53">
        <v>1995</v>
      </c>
      <c r="F5" s="53">
        <v>2000</v>
      </c>
      <c r="G5" s="53">
        <v>2001</v>
      </c>
      <c r="H5" s="53">
        <v>2002</v>
      </c>
      <c r="I5" s="53">
        <v>2003</v>
      </c>
      <c r="J5" s="53">
        <v>2004</v>
      </c>
      <c r="K5" s="53">
        <v>2005</v>
      </c>
      <c r="L5" s="53">
        <v>2006</v>
      </c>
      <c r="M5" s="53">
        <v>2007</v>
      </c>
      <c r="N5" s="53">
        <v>2008</v>
      </c>
      <c r="O5" s="53">
        <v>2009</v>
      </c>
      <c r="P5" s="53">
        <v>2010</v>
      </c>
      <c r="Q5" s="65">
        <v>2011</v>
      </c>
      <c r="R5" s="56"/>
    </row>
    <row r="6" spans="1:18" ht="12.75">
      <c r="A6" s="60"/>
      <c r="B6" s="63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66"/>
      <c r="R6" s="56"/>
    </row>
    <row r="7" spans="1:18" ht="12.75">
      <c r="A7" s="60"/>
      <c r="B7" s="63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66"/>
      <c r="R7" s="56"/>
    </row>
    <row r="8" spans="1:18" ht="12.75">
      <c r="A8" s="60"/>
      <c r="B8" s="63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66"/>
      <c r="R8" s="56"/>
    </row>
    <row r="9" spans="1:18" ht="12.75">
      <c r="A9" s="61"/>
      <c r="B9" s="64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67"/>
      <c r="R9" s="56"/>
    </row>
    <row r="10" spans="1:18" ht="12.75">
      <c r="A10" s="1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9"/>
      <c r="Q10" s="10"/>
      <c r="R10" s="56"/>
    </row>
    <row r="11" spans="1:18" ht="12.75">
      <c r="A11" s="3" t="s">
        <v>0</v>
      </c>
      <c r="B11" s="17">
        <v>61.3</v>
      </c>
      <c r="C11" s="17">
        <v>64.3</v>
      </c>
      <c r="D11" s="17">
        <v>62.1</v>
      </c>
      <c r="E11" s="17">
        <v>68.7</v>
      </c>
      <c r="F11" s="17">
        <v>64.4</v>
      </c>
      <c r="G11" s="17">
        <v>56.9</v>
      </c>
      <c r="H11" s="17">
        <v>65.8</v>
      </c>
      <c r="I11" s="17">
        <v>54.1</v>
      </c>
      <c r="J11" s="17">
        <v>45</v>
      </c>
      <c r="K11" s="17">
        <v>79.4</v>
      </c>
      <c r="L11" s="17">
        <v>77.4</v>
      </c>
      <c r="M11" s="17">
        <v>60.3</v>
      </c>
      <c r="N11" s="17">
        <v>49.7</v>
      </c>
      <c r="O11" s="17">
        <v>64.8</v>
      </c>
      <c r="P11" s="17">
        <v>54.1</v>
      </c>
      <c r="Q11" s="17">
        <v>47.2</v>
      </c>
      <c r="R11" s="56"/>
    </row>
    <row r="12" spans="1:18" ht="12.75">
      <c r="A12" s="3" t="s">
        <v>1</v>
      </c>
      <c r="B12" s="17">
        <v>24.5</v>
      </c>
      <c r="C12" s="17">
        <v>29.1</v>
      </c>
      <c r="D12" s="17">
        <v>34</v>
      </c>
      <c r="E12" s="17">
        <v>64.6</v>
      </c>
      <c r="F12" s="17">
        <v>83</v>
      </c>
      <c r="G12" s="17">
        <v>45</v>
      </c>
      <c r="H12" s="17">
        <v>56.7</v>
      </c>
      <c r="I12" s="17">
        <v>34.2</v>
      </c>
      <c r="J12" s="17">
        <v>43.8</v>
      </c>
      <c r="K12" s="17">
        <v>64.7</v>
      </c>
      <c r="L12" s="17">
        <v>67.3</v>
      </c>
      <c r="M12" s="17">
        <v>62.4</v>
      </c>
      <c r="N12" s="17">
        <v>61.2</v>
      </c>
      <c r="O12" s="17">
        <v>86.8</v>
      </c>
      <c r="P12" s="17">
        <v>71.8</v>
      </c>
      <c r="Q12" s="17">
        <v>66.4</v>
      </c>
      <c r="R12" s="56"/>
    </row>
    <row r="13" spans="1:18" ht="12.75">
      <c r="A13" s="3" t="s">
        <v>2</v>
      </c>
      <c r="B13" s="17">
        <v>29.8</v>
      </c>
      <c r="C13" s="17">
        <v>37.7</v>
      </c>
      <c r="D13" s="17">
        <v>60.9</v>
      </c>
      <c r="E13" s="17">
        <v>62.6</v>
      </c>
      <c r="F13" s="17">
        <v>41.3</v>
      </c>
      <c r="G13" s="17">
        <v>66.8</v>
      </c>
      <c r="H13" s="17">
        <v>54.7</v>
      </c>
      <c r="I13" s="17">
        <v>75.7</v>
      </c>
      <c r="J13" s="17">
        <v>61.4</v>
      </c>
      <c r="K13" s="17">
        <v>84.6</v>
      </c>
      <c r="L13" s="17">
        <v>59.8</v>
      </c>
      <c r="M13" s="17">
        <v>50.2</v>
      </c>
      <c r="N13" s="17">
        <v>34.7</v>
      </c>
      <c r="O13" s="17">
        <v>59.3</v>
      </c>
      <c r="P13" s="17">
        <v>32.2</v>
      </c>
      <c r="Q13" s="17">
        <v>51</v>
      </c>
      <c r="R13" s="56"/>
    </row>
    <row r="14" spans="1:18" ht="12.75">
      <c r="A14" s="3" t="s">
        <v>3</v>
      </c>
      <c r="B14" s="17">
        <v>23.2</v>
      </c>
      <c r="C14" s="17">
        <v>37.3</v>
      </c>
      <c r="D14" s="17">
        <v>60.2</v>
      </c>
      <c r="E14" s="17">
        <v>39.7</v>
      </c>
      <c r="F14" s="17">
        <v>40.2</v>
      </c>
      <c r="G14" s="17">
        <v>24.9</v>
      </c>
      <c r="H14" s="17">
        <v>59.6</v>
      </c>
      <c r="I14" s="17">
        <v>56.8</v>
      </c>
      <c r="J14" s="17">
        <v>84.9</v>
      </c>
      <c r="K14" s="17">
        <v>77.6</v>
      </c>
      <c r="L14" s="17">
        <v>88.6</v>
      </c>
      <c r="M14" s="17">
        <v>123.6</v>
      </c>
      <c r="N14" s="17">
        <v>77.5</v>
      </c>
      <c r="O14" s="17">
        <v>109.1</v>
      </c>
      <c r="P14" s="17">
        <v>65.6</v>
      </c>
      <c r="Q14" s="17">
        <v>76.7</v>
      </c>
      <c r="R14" s="56"/>
    </row>
    <row r="15" spans="1:18" ht="12.75">
      <c r="A15" s="3" t="s">
        <v>4</v>
      </c>
      <c r="B15" s="17">
        <v>63.5</v>
      </c>
      <c r="C15" s="17">
        <v>110.3</v>
      </c>
      <c r="D15" s="17">
        <v>79.4</v>
      </c>
      <c r="E15" s="17">
        <v>101</v>
      </c>
      <c r="F15" s="17">
        <v>89.5</v>
      </c>
      <c r="G15" s="17">
        <v>113.6</v>
      </c>
      <c r="H15" s="17">
        <v>60.7</v>
      </c>
      <c r="I15" s="17">
        <v>81.3</v>
      </c>
      <c r="J15" s="17">
        <v>51</v>
      </c>
      <c r="K15" s="17">
        <v>119.8</v>
      </c>
      <c r="L15" s="17">
        <v>62.9</v>
      </c>
      <c r="M15" s="17">
        <v>89.9</v>
      </c>
      <c r="N15" s="17">
        <v>71.9</v>
      </c>
      <c r="O15" s="17">
        <v>74.7</v>
      </c>
      <c r="P15" s="17">
        <v>29.7</v>
      </c>
      <c r="Q15" s="17">
        <v>56.2</v>
      </c>
      <c r="R15" s="56"/>
    </row>
    <row r="16" spans="1:18" ht="12.75">
      <c r="A16" s="3" t="s">
        <v>5</v>
      </c>
      <c r="B16" s="25" t="s">
        <v>95</v>
      </c>
      <c r="C16" s="17">
        <v>67.9</v>
      </c>
      <c r="D16" s="17">
        <v>37.8</v>
      </c>
      <c r="E16" s="17">
        <v>87.9</v>
      </c>
      <c r="F16" s="17">
        <v>52.1</v>
      </c>
      <c r="G16" s="17">
        <v>95.9</v>
      </c>
      <c r="H16" s="17">
        <v>65.6</v>
      </c>
      <c r="I16" s="17">
        <v>70.2</v>
      </c>
      <c r="J16" s="17">
        <v>79.4</v>
      </c>
      <c r="K16" s="17">
        <v>111</v>
      </c>
      <c r="L16" s="17">
        <v>80.2</v>
      </c>
      <c r="M16" s="17">
        <v>130.1</v>
      </c>
      <c r="N16" s="17">
        <v>72.5</v>
      </c>
      <c r="O16" s="17">
        <v>68.3</v>
      </c>
      <c r="P16" s="17">
        <v>91.3</v>
      </c>
      <c r="Q16" s="17">
        <v>54.9</v>
      </c>
      <c r="R16" s="56"/>
    </row>
    <row r="17" spans="1:18" ht="12.75">
      <c r="A17" s="3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56"/>
    </row>
    <row r="18" spans="1:18" ht="12.75">
      <c r="A18" s="3" t="s">
        <v>6</v>
      </c>
      <c r="B18" s="17">
        <v>46.1</v>
      </c>
      <c r="C18" s="17">
        <v>34.1</v>
      </c>
      <c r="D18" s="17">
        <v>47.8</v>
      </c>
      <c r="E18" s="17">
        <v>58.4</v>
      </c>
      <c r="F18" s="17">
        <v>48.6</v>
      </c>
      <c r="G18" s="17">
        <v>61.2</v>
      </c>
      <c r="H18" s="17">
        <v>37</v>
      </c>
      <c r="I18" s="17">
        <v>46.3</v>
      </c>
      <c r="J18" s="17">
        <v>44.9</v>
      </c>
      <c r="K18" s="17">
        <v>83.3</v>
      </c>
      <c r="L18" s="17">
        <v>78.7</v>
      </c>
      <c r="M18" s="17">
        <v>50</v>
      </c>
      <c r="N18" s="17">
        <v>71.1</v>
      </c>
      <c r="O18" s="17">
        <v>66.1</v>
      </c>
      <c r="P18" s="17">
        <v>53.4</v>
      </c>
      <c r="Q18" s="17">
        <v>61.4</v>
      </c>
      <c r="R18" s="56"/>
    </row>
    <row r="19" spans="1:18" ht="12.75">
      <c r="A19" s="3" t="s">
        <v>7</v>
      </c>
      <c r="B19" s="17">
        <v>35.6</v>
      </c>
      <c r="C19" s="17">
        <v>74.7</v>
      </c>
      <c r="D19" s="17">
        <v>39.9</v>
      </c>
      <c r="E19" s="17">
        <v>81.9</v>
      </c>
      <c r="F19" s="17">
        <v>69.2</v>
      </c>
      <c r="G19" s="17">
        <v>68</v>
      </c>
      <c r="H19" s="17">
        <v>50.5</v>
      </c>
      <c r="I19" s="17">
        <v>47.1</v>
      </c>
      <c r="J19" s="17">
        <v>45.6</v>
      </c>
      <c r="K19" s="17">
        <v>106.8</v>
      </c>
      <c r="L19" s="17">
        <v>103.8</v>
      </c>
      <c r="M19" s="17">
        <v>111.2</v>
      </c>
      <c r="N19" s="17">
        <v>82</v>
      </c>
      <c r="O19" s="17">
        <v>69.7</v>
      </c>
      <c r="P19" s="17">
        <v>63.6</v>
      </c>
      <c r="Q19" s="17">
        <v>70.7</v>
      </c>
      <c r="R19" s="56"/>
    </row>
    <row r="20" spans="1:18" ht="12.75">
      <c r="A20" s="3" t="s">
        <v>8</v>
      </c>
      <c r="B20" s="17">
        <v>29</v>
      </c>
      <c r="C20" s="17">
        <v>40.2</v>
      </c>
      <c r="D20" s="17">
        <v>33.2</v>
      </c>
      <c r="E20" s="17">
        <v>59.5</v>
      </c>
      <c r="F20" s="17">
        <v>91.7</v>
      </c>
      <c r="G20" s="17">
        <v>62.1</v>
      </c>
      <c r="H20" s="17">
        <v>59.9</v>
      </c>
      <c r="I20" s="17">
        <v>53.5</v>
      </c>
      <c r="J20" s="17">
        <v>65.4</v>
      </c>
      <c r="K20" s="17">
        <v>109.1</v>
      </c>
      <c r="L20" s="17">
        <v>77</v>
      </c>
      <c r="M20" s="17">
        <v>111.8</v>
      </c>
      <c r="N20" s="17">
        <v>93.9</v>
      </c>
      <c r="O20" s="17">
        <v>96.6</v>
      </c>
      <c r="P20" s="17">
        <v>87</v>
      </c>
      <c r="Q20" s="17">
        <v>69.3</v>
      </c>
      <c r="R20" s="56"/>
    </row>
    <row r="21" spans="1:18" ht="12.75">
      <c r="A21" s="3" t="s">
        <v>9</v>
      </c>
      <c r="B21" s="17">
        <v>75.4</v>
      </c>
      <c r="C21" s="17">
        <v>68.1</v>
      </c>
      <c r="D21" s="17">
        <v>104.1</v>
      </c>
      <c r="E21" s="17">
        <v>70.1</v>
      </c>
      <c r="F21" s="17">
        <v>56</v>
      </c>
      <c r="G21" s="17">
        <v>68.3</v>
      </c>
      <c r="H21" s="17">
        <v>69.1</v>
      </c>
      <c r="I21" s="17">
        <v>86.8</v>
      </c>
      <c r="J21" s="17">
        <v>85.9</v>
      </c>
      <c r="K21" s="17">
        <v>98.9</v>
      </c>
      <c r="L21" s="17">
        <v>101.8</v>
      </c>
      <c r="M21" s="17">
        <v>92.2</v>
      </c>
      <c r="N21" s="17">
        <v>105.6</v>
      </c>
      <c r="O21" s="17">
        <v>110.4</v>
      </c>
      <c r="P21" s="17">
        <v>120.4</v>
      </c>
      <c r="Q21" s="17">
        <v>80.9</v>
      </c>
      <c r="R21" s="56"/>
    </row>
    <row r="22" spans="1:18" ht="12.75">
      <c r="A22" s="3" t="s">
        <v>10</v>
      </c>
      <c r="B22" s="17">
        <v>59.4</v>
      </c>
      <c r="C22" s="17">
        <v>87.6</v>
      </c>
      <c r="D22" s="17">
        <v>57.7</v>
      </c>
      <c r="E22" s="17">
        <v>57.4</v>
      </c>
      <c r="F22" s="17">
        <v>58</v>
      </c>
      <c r="G22" s="17">
        <v>58.8</v>
      </c>
      <c r="H22" s="17">
        <v>57.6</v>
      </c>
      <c r="I22" s="17">
        <v>62.7</v>
      </c>
      <c r="J22" s="17">
        <v>65.8</v>
      </c>
      <c r="K22" s="17">
        <v>124.7</v>
      </c>
      <c r="L22" s="17">
        <v>124.2</v>
      </c>
      <c r="M22" s="17">
        <v>98.8</v>
      </c>
      <c r="N22" s="17">
        <v>93.6</v>
      </c>
      <c r="O22" s="17">
        <v>104.6</v>
      </c>
      <c r="P22" s="17">
        <v>116</v>
      </c>
      <c r="Q22" s="17">
        <v>105.4</v>
      </c>
      <c r="R22" s="56"/>
    </row>
    <row r="23" spans="1:18" ht="12.75">
      <c r="A23" s="3" t="s">
        <v>11</v>
      </c>
      <c r="B23" s="17">
        <v>37.1</v>
      </c>
      <c r="C23" s="17">
        <v>71.7</v>
      </c>
      <c r="D23" s="17">
        <v>42.7</v>
      </c>
      <c r="E23" s="17">
        <v>73.9</v>
      </c>
      <c r="F23" s="17">
        <v>70.9</v>
      </c>
      <c r="G23" s="17">
        <v>72.8</v>
      </c>
      <c r="H23" s="17">
        <v>51.4</v>
      </c>
      <c r="I23" s="17">
        <v>81.5</v>
      </c>
      <c r="J23" s="17">
        <v>90.9</v>
      </c>
      <c r="K23" s="17">
        <v>93.2</v>
      </c>
      <c r="L23" s="17">
        <v>85.6</v>
      </c>
      <c r="M23" s="17">
        <v>88.2</v>
      </c>
      <c r="N23" s="17">
        <v>92.3</v>
      </c>
      <c r="O23" s="17">
        <v>102.5</v>
      </c>
      <c r="P23" s="17">
        <v>103.7</v>
      </c>
      <c r="Q23" s="17">
        <v>93.9</v>
      </c>
      <c r="R23" s="56"/>
    </row>
    <row r="24" spans="1:18" ht="12.75">
      <c r="A24" s="3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56"/>
    </row>
    <row r="25" spans="1:18" ht="12.75">
      <c r="A25" s="3" t="s">
        <v>12</v>
      </c>
      <c r="B25" s="17">
        <v>61.6</v>
      </c>
      <c r="C25" s="17">
        <v>77.9</v>
      </c>
      <c r="D25" s="17">
        <v>49.5</v>
      </c>
      <c r="E25" s="17">
        <v>99.2</v>
      </c>
      <c r="F25" s="17">
        <v>80.2</v>
      </c>
      <c r="G25" s="17">
        <v>72.9</v>
      </c>
      <c r="H25" s="17">
        <v>65.5</v>
      </c>
      <c r="I25" s="17">
        <v>68.7</v>
      </c>
      <c r="J25" s="17">
        <v>62.5</v>
      </c>
      <c r="K25" s="17">
        <v>97</v>
      </c>
      <c r="L25" s="17">
        <v>64.9</v>
      </c>
      <c r="M25" s="17">
        <v>101.6</v>
      </c>
      <c r="N25" s="17">
        <v>98.2</v>
      </c>
      <c r="O25" s="17">
        <v>97.8</v>
      </c>
      <c r="P25" s="17">
        <v>81.4</v>
      </c>
      <c r="Q25" s="17">
        <v>100.6</v>
      </c>
      <c r="R25" s="56"/>
    </row>
    <row r="26" spans="1:18" ht="12.75">
      <c r="A26" s="3" t="s">
        <v>13</v>
      </c>
      <c r="B26" s="17">
        <v>45.6</v>
      </c>
      <c r="C26" s="17">
        <v>90.6</v>
      </c>
      <c r="D26" s="17">
        <v>76</v>
      </c>
      <c r="E26" s="17">
        <v>64</v>
      </c>
      <c r="F26" s="17">
        <v>62.8</v>
      </c>
      <c r="G26" s="17">
        <v>75.8</v>
      </c>
      <c r="H26" s="17">
        <v>51.9</v>
      </c>
      <c r="I26" s="17">
        <v>90.2</v>
      </c>
      <c r="J26" s="17">
        <v>81.2</v>
      </c>
      <c r="K26" s="17">
        <v>79.7</v>
      </c>
      <c r="L26" s="17">
        <v>62.5</v>
      </c>
      <c r="M26" s="17">
        <v>89.6</v>
      </c>
      <c r="N26" s="17">
        <v>90.7</v>
      </c>
      <c r="O26" s="17">
        <v>75.5</v>
      </c>
      <c r="P26" s="17">
        <v>65.3</v>
      </c>
      <c r="Q26" s="17">
        <v>60.4</v>
      </c>
      <c r="R26" s="56"/>
    </row>
    <row r="27" spans="1:18" ht="12.75">
      <c r="A27" s="3" t="s">
        <v>14</v>
      </c>
      <c r="B27" s="17">
        <v>68</v>
      </c>
      <c r="C27" s="17">
        <v>60.7</v>
      </c>
      <c r="D27" s="17">
        <v>57.9</v>
      </c>
      <c r="E27" s="17">
        <v>109.3</v>
      </c>
      <c r="F27" s="17">
        <v>85.1</v>
      </c>
      <c r="G27" s="17">
        <v>69.7</v>
      </c>
      <c r="H27" s="17">
        <v>86.6</v>
      </c>
      <c r="I27" s="17">
        <v>114.8</v>
      </c>
      <c r="J27" s="17">
        <v>52.5</v>
      </c>
      <c r="K27" s="17">
        <v>122.6</v>
      </c>
      <c r="L27" s="17">
        <v>84.5</v>
      </c>
      <c r="M27" s="17">
        <v>116.8</v>
      </c>
      <c r="N27" s="17">
        <v>100.8</v>
      </c>
      <c r="O27" s="17">
        <v>102</v>
      </c>
      <c r="P27" s="17">
        <v>64.9</v>
      </c>
      <c r="Q27" s="17">
        <v>62.7</v>
      </c>
      <c r="R27" s="56"/>
    </row>
    <row r="28" spans="1:18" ht="12.75">
      <c r="A28" s="3" t="s">
        <v>15</v>
      </c>
      <c r="B28" s="17">
        <v>44.4</v>
      </c>
      <c r="C28" s="17">
        <v>63.2</v>
      </c>
      <c r="D28" s="17">
        <v>50.2</v>
      </c>
      <c r="E28" s="17">
        <v>83</v>
      </c>
      <c r="F28" s="17">
        <v>57.8</v>
      </c>
      <c r="G28" s="17">
        <v>43.7</v>
      </c>
      <c r="H28" s="17">
        <v>68.5</v>
      </c>
      <c r="I28" s="17">
        <v>72.5</v>
      </c>
      <c r="J28" s="17">
        <v>68.3</v>
      </c>
      <c r="K28" s="17">
        <v>94.4</v>
      </c>
      <c r="L28" s="17">
        <v>98.6</v>
      </c>
      <c r="M28" s="17">
        <v>103.2</v>
      </c>
      <c r="N28" s="17">
        <v>93.9</v>
      </c>
      <c r="O28" s="17">
        <v>94.7</v>
      </c>
      <c r="P28" s="17">
        <v>74.2</v>
      </c>
      <c r="Q28" s="17">
        <v>88.8</v>
      </c>
      <c r="R28" s="56"/>
    </row>
    <row r="29" spans="1:18" ht="12.75">
      <c r="A29" s="3" t="s">
        <v>16</v>
      </c>
      <c r="B29" s="17">
        <v>34.4</v>
      </c>
      <c r="C29" s="17">
        <v>76.2</v>
      </c>
      <c r="D29" s="17">
        <v>57.7</v>
      </c>
      <c r="E29" s="17">
        <v>70.1</v>
      </c>
      <c r="F29" s="17">
        <v>47.2</v>
      </c>
      <c r="G29" s="17">
        <v>62.7</v>
      </c>
      <c r="H29" s="17">
        <v>50.1</v>
      </c>
      <c r="I29" s="17">
        <v>94.7</v>
      </c>
      <c r="J29" s="17">
        <v>66.7</v>
      </c>
      <c r="K29" s="17">
        <v>102.9</v>
      </c>
      <c r="L29" s="17">
        <v>104</v>
      </c>
      <c r="M29" s="17">
        <v>66.1</v>
      </c>
      <c r="N29" s="17">
        <v>53</v>
      </c>
      <c r="O29" s="17">
        <v>79</v>
      </c>
      <c r="P29" s="17">
        <v>44.4</v>
      </c>
      <c r="Q29" s="17">
        <v>58.8</v>
      </c>
      <c r="R29" s="56"/>
    </row>
    <row r="30" spans="1:18" ht="12.75">
      <c r="A30" s="3" t="s">
        <v>17</v>
      </c>
      <c r="B30" s="17">
        <v>19.1</v>
      </c>
      <c r="C30" s="17">
        <v>34.7</v>
      </c>
      <c r="D30" s="17">
        <v>46.5</v>
      </c>
      <c r="E30" s="17">
        <v>59.5</v>
      </c>
      <c r="F30" s="17">
        <v>34.1</v>
      </c>
      <c r="G30" s="17">
        <v>37.3</v>
      </c>
      <c r="H30" s="17">
        <v>55.1</v>
      </c>
      <c r="I30" s="17">
        <v>55.9</v>
      </c>
      <c r="J30" s="17">
        <v>35.9</v>
      </c>
      <c r="K30" s="17">
        <v>87.9</v>
      </c>
      <c r="L30" s="17">
        <v>117.2</v>
      </c>
      <c r="M30" s="17">
        <v>81.4</v>
      </c>
      <c r="N30" s="17">
        <v>98.5</v>
      </c>
      <c r="O30" s="17">
        <v>93.7</v>
      </c>
      <c r="P30" s="17">
        <v>85.1</v>
      </c>
      <c r="Q30" s="17">
        <v>79.3</v>
      </c>
      <c r="R30" s="56"/>
    </row>
    <row r="31" spans="1:18" ht="12.75">
      <c r="A31" s="3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56"/>
    </row>
    <row r="32" spans="1:18" ht="12.75">
      <c r="A32" s="3" t="s">
        <v>18</v>
      </c>
      <c r="B32" s="17">
        <v>27</v>
      </c>
      <c r="C32" s="17">
        <v>26.1</v>
      </c>
      <c r="D32" s="17">
        <v>14.5</v>
      </c>
      <c r="E32" s="17">
        <v>47.3</v>
      </c>
      <c r="F32" s="17">
        <v>57</v>
      </c>
      <c r="G32" s="17">
        <v>43</v>
      </c>
      <c r="H32" s="17">
        <v>58.6</v>
      </c>
      <c r="I32" s="17">
        <v>38</v>
      </c>
      <c r="J32" s="17">
        <v>43.2</v>
      </c>
      <c r="K32" s="17">
        <v>81.2</v>
      </c>
      <c r="L32" s="17">
        <v>68.1</v>
      </c>
      <c r="M32" s="17">
        <v>64.2</v>
      </c>
      <c r="N32" s="17">
        <v>73.5</v>
      </c>
      <c r="O32" s="17">
        <v>94.4</v>
      </c>
      <c r="P32" s="17">
        <v>68.7</v>
      </c>
      <c r="Q32" s="17">
        <v>79.7</v>
      </c>
      <c r="R32" s="56"/>
    </row>
    <row r="33" spans="1:18" ht="12.75">
      <c r="A33" s="3" t="s">
        <v>19</v>
      </c>
      <c r="B33" s="17">
        <v>53.4</v>
      </c>
      <c r="C33" s="17">
        <v>56.1</v>
      </c>
      <c r="D33" s="17">
        <v>79.8</v>
      </c>
      <c r="E33" s="17">
        <v>102.3</v>
      </c>
      <c r="F33" s="17">
        <v>40.2</v>
      </c>
      <c r="G33" s="17">
        <v>36</v>
      </c>
      <c r="H33" s="17">
        <v>46.8</v>
      </c>
      <c r="I33" s="17">
        <v>53.6</v>
      </c>
      <c r="J33" s="17">
        <v>52</v>
      </c>
      <c r="K33" s="17">
        <v>54.6</v>
      </c>
      <c r="L33" s="17">
        <v>86.2</v>
      </c>
      <c r="M33" s="17">
        <v>78.1</v>
      </c>
      <c r="N33" s="17">
        <v>47.4</v>
      </c>
      <c r="O33" s="17">
        <v>77.4</v>
      </c>
      <c r="P33" s="17">
        <v>64.3</v>
      </c>
      <c r="Q33" s="17">
        <v>55.4</v>
      </c>
      <c r="R33" s="56"/>
    </row>
    <row r="34" spans="1:18" ht="12.75">
      <c r="A34" s="3" t="s">
        <v>20</v>
      </c>
      <c r="B34" s="17">
        <v>35.5</v>
      </c>
      <c r="C34" s="17">
        <v>48.5</v>
      </c>
      <c r="D34" s="17">
        <v>56</v>
      </c>
      <c r="E34" s="17">
        <v>62.3</v>
      </c>
      <c r="F34" s="17">
        <v>49.2</v>
      </c>
      <c r="G34" s="17">
        <v>61.7</v>
      </c>
      <c r="H34" s="17">
        <v>52.3</v>
      </c>
      <c r="I34" s="17">
        <v>75.3</v>
      </c>
      <c r="J34" s="17">
        <v>70</v>
      </c>
      <c r="K34" s="17">
        <v>112.6</v>
      </c>
      <c r="L34" s="17">
        <v>110.1</v>
      </c>
      <c r="M34" s="17">
        <v>75.3</v>
      </c>
      <c r="N34" s="17">
        <v>98.1</v>
      </c>
      <c r="O34" s="17">
        <v>108.3</v>
      </c>
      <c r="P34" s="17">
        <v>98.4</v>
      </c>
      <c r="Q34" s="17">
        <v>94.8</v>
      </c>
      <c r="R34" s="56"/>
    </row>
    <row r="35" spans="1:18" ht="12.75">
      <c r="A35" s="3" t="s">
        <v>21</v>
      </c>
      <c r="B35" s="17">
        <v>30.7</v>
      </c>
      <c r="C35" s="17">
        <v>73</v>
      </c>
      <c r="D35" s="17">
        <v>103.8</v>
      </c>
      <c r="E35" s="17">
        <v>69.4</v>
      </c>
      <c r="F35" s="17">
        <v>45.4</v>
      </c>
      <c r="G35" s="17">
        <v>45.9</v>
      </c>
      <c r="H35" s="17">
        <v>41.7</v>
      </c>
      <c r="I35" s="17">
        <v>34.1</v>
      </c>
      <c r="J35" s="17">
        <v>41.2</v>
      </c>
      <c r="K35" s="17">
        <v>50.1</v>
      </c>
      <c r="L35" s="17">
        <v>25.5</v>
      </c>
      <c r="M35" s="17">
        <v>39.8</v>
      </c>
      <c r="N35" s="17">
        <v>35.2</v>
      </c>
      <c r="O35" s="17">
        <v>68.1</v>
      </c>
      <c r="P35" s="17">
        <v>63.7</v>
      </c>
      <c r="Q35" s="17">
        <v>46.1</v>
      </c>
      <c r="R35" s="56"/>
    </row>
    <row r="36" spans="1:18" ht="12.75">
      <c r="A36" s="3" t="s">
        <v>22</v>
      </c>
      <c r="B36" s="17">
        <v>54.1</v>
      </c>
      <c r="C36" s="17">
        <v>44.6</v>
      </c>
      <c r="D36" s="17">
        <v>36.7</v>
      </c>
      <c r="E36" s="17">
        <v>95.2</v>
      </c>
      <c r="F36" s="17">
        <v>96.2</v>
      </c>
      <c r="G36" s="17">
        <v>128.6</v>
      </c>
      <c r="H36" s="17">
        <v>115</v>
      </c>
      <c r="I36" s="17">
        <v>93.8</v>
      </c>
      <c r="J36" s="17">
        <v>102.4</v>
      </c>
      <c r="K36" s="17">
        <v>120</v>
      </c>
      <c r="L36" s="17">
        <v>136.7</v>
      </c>
      <c r="M36" s="17">
        <v>91.9</v>
      </c>
      <c r="N36" s="17">
        <v>101</v>
      </c>
      <c r="O36" s="17">
        <v>112.3</v>
      </c>
      <c r="P36" s="17">
        <v>118</v>
      </c>
      <c r="Q36" s="17">
        <v>123.5</v>
      </c>
      <c r="R36" s="56"/>
    </row>
    <row r="37" spans="1:18" ht="12.75">
      <c r="A37" s="3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56"/>
    </row>
    <row r="38" spans="1:18" ht="12.75">
      <c r="A38" s="5" t="s">
        <v>23</v>
      </c>
      <c r="B38" s="27">
        <v>44.5</v>
      </c>
      <c r="C38" s="27">
        <v>58.8</v>
      </c>
      <c r="D38" s="27">
        <v>55.1</v>
      </c>
      <c r="E38" s="27">
        <v>72.7</v>
      </c>
      <c r="F38" s="27">
        <v>63.4</v>
      </c>
      <c r="G38" s="27">
        <v>63.3</v>
      </c>
      <c r="H38" s="27">
        <v>60.2</v>
      </c>
      <c r="I38" s="27">
        <v>65.2</v>
      </c>
      <c r="J38" s="27">
        <v>61.7</v>
      </c>
      <c r="K38" s="27">
        <v>92.3</v>
      </c>
      <c r="L38" s="27">
        <v>83.9</v>
      </c>
      <c r="M38" s="27">
        <v>82.5</v>
      </c>
      <c r="N38" s="27">
        <v>77</v>
      </c>
      <c r="O38" s="27">
        <v>87</v>
      </c>
      <c r="P38" s="27">
        <v>74.7</v>
      </c>
      <c r="Q38" s="27">
        <v>73.3</v>
      </c>
      <c r="R38" s="56"/>
    </row>
    <row r="39" spans="2:18" ht="12.75"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0"/>
      <c r="R39" s="56"/>
    </row>
    <row r="40" spans="1:18" ht="12.75">
      <c r="A40" s="15"/>
      <c r="Q40" s="10"/>
      <c r="R40" s="56"/>
    </row>
    <row r="41" ht="12.75">
      <c r="R41" s="56"/>
    </row>
  </sheetData>
  <sheetProtection/>
  <mergeCells count="21">
    <mergeCell ref="P5:P9"/>
    <mergeCell ref="M5:M9"/>
    <mergeCell ref="D5:D9"/>
    <mergeCell ref="O5:O9"/>
    <mergeCell ref="G5:G9"/>
    <mergeCell ref="H5:H9"/>
    <mergeCell ref="I5:I9"/>
    <mergeCell ref="E5:E9"/>
    <mergeCell ref="F5:F9"/>
    <mergeCell ref="N5:N9"/>
    <mergeCell ref="K5:K9"/>
    <mergeCell ref="A1:Q1"/>
    <mergeCell ref="J5:J9"/>
    <mergeCell ref="C5:C9"/>
    <mergeCell ref="L5:L9"/>
    <mergeCell ref="Q5:Q9"/>
    <mergeCell ref="R1:R41"/>
    <mergeCell ref="A2:Q2"/>
    <mergeCell ref="A3:Q3"/>
    <mergeCell ref="A5:A9"/>
    <mergeCell ref="B5:B9"/>
  </mergeCells>
  <printOptions/>
  <pageMargins left="0.7874015748031497" right="0" top="0.984251968503937" bottom="0.984251968503937" header="0.5118110236220472" footer="0.5118110236220472"/>
  <pageSetup horizontalDpi="600" verticalDpi="600" orientation="landscape" paperSize="9" scale="8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R41"/>
  <sheetViews>
    <sheetView zoomScalePageLayoutView="0" workbookViewId="0" topLeftCell="A1">
      <selection activeCell="A4" sqref="A4"/>
    </sheetView>
  </sheetViews>
  <sheetFormatPr defaultColWidth="11.421875" defaultRowHeight="12.75"/>
  <cols>
    <col min="1" max="1" width="22.7109375" style="0" customWidth="1"/>
    <col min="2" max="17" width="7.7109375" style="0" customWidth="1"/>
    <col min="18" max="18" width="5.7109375" style="0" customWidth="1"/>
  </cols>
  <sheetData>
    <row r="1" spans="1:18" ht="12.75">
      <c r="A1" s="57" t="s">
        <v>44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6" t="str">
        <f>"- 25 -"</f>
        <v>- 25 -</v>
      </c>
    </row>
    <row r="2" spans="1:18" ht="12.75">
      <c r="A2" s="57" t="s">
        <v>311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6"/>
    </row>
    <row r="3" spans="1:18" ht="12.75">
      <c r="A3" s="57" t="s">
        <v>53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6"/>
    </row>
    <row r="4" spans="2:18" ht="12.75">
      <c r="B4" s="7"/>
      <c r="P4" s="7"/>
      <c r="Q4" s="7"/>
      <c r="R4" s="56"/>
    </row>
    <row r="5" spans="1:18" ht="12.75" customHeight="1">
      <c r="A5" s="59" t="s">
        <v>34</v>
      </c>
      <c r="B5" s="62">
        <v>1980</v>
      </c>
      <c r="C5" s="53">
        <v>1985</v>
      </c>
      <c r="D5" s="53">
        <v>1990</v>
      </c>
      <c r="E5" s="53">
        <v>1995</v>
      </c>
      <c r="F5" s="53">
        <v>2000</v>
      </c>
      <c r="G5" s="53">
        <v>2001</v>
      </c>
      <c r="H5" s="53">
        <v>2002</v>
      </c>
      <c r="I5" s="53">
        <v>2003</v>
      </c>
      <c r="J5" s="53">
        <v>2004</v>
      </c>
      <c r="K5" s="53">
        <v>2005</v>
      </c>
      <c r="L5" s="53">
        <v>2006</v>
      </c>
      <c r="M5" s="53">
        <v>2007</v>
      </c>
      <c r="N5" s="53">
        <v>2008</v>
      </c>
      <c r="O5" s="53">
        <v>2009</v>
      </c>
      <c r="P5" s="53">
        <v>2010</v>
      </c>
      <c r="Q5" s="65">
        <v>2011</v>
      </c>
      <c r="R5" s="56"/>
    </row>
    <row r="6" spans="1:18" ht="12.75">
      <c r="A6" s="60"/>
      <c r="B6" s="63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66"/>
      <c r="R6" s="56"/>
    </row>
    <row r="7" spans="1:18" ht="12.75">
      <c r="A7" s="60"/>
      <c r="B7" s="63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66"/>
      <c r="R7" s="56"/>
    </row>
    <row r="8" spans="1:18" ht="12.75">
      <c r="A8" s="60"/>
      <c r="B8" s="63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66"/>
      <c r="R8" s="56"/>
    </row>
    <row r="9" spans="1:18" ht="12.75">
      <c r="A9" s="61"/>
      <c r="B9" s="64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67"/>
      <c r="R9" s="56"/>
    </row>
    <row r="10" spans="1:18" ht="12.75">
      <c r="A10" s="1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9"/>
      <c r="Q10" s="10"/>
      <c r="R10" s="56"/>
    </row>
    <row r="11" spans="1:18" ht="12.75">
      <c r="A11" s="3" t="s">
        <v>0</v>
      </c>
      <c r="B11" s="19">
        <v>92</v>
      </c>
      <c r="C11" s="19">
        <v>97</v>
      </c>
      <c r="D11" s="19">
        <v>97</v>
      </c>
      <c r="E11" s="19">
        <v>103</v>
      </c>
      <c r="F11" s="19">
        <v>88</v>
      </c>
      <c r="G11" s="20">
        <v>88</v>
      </c>
      <c r="H11" s="19">
        <v>95</v>
      </c>
      <c r="I11" s="19">
        <v>85</v>
      </c>
      <c r="J11" s="20">
        <v>72</v>
      </c>
      <c r="K11" s="19">
        <v>103</v>
      </c>
      <c r="L11" s="19">
        <v>104</v>
      </c>
      <c r="M11" s="19">
        <v>87</v>
      </c>
      <c r="N11" s="19">
        <v>72</v>
      </c>
      <c r="O11" s="19">
        <v>82</v>
      </c>
      <c r="P11" s="19">
        <v>77</v>
      </c>
      <c r="Q11" s="19">
        <v>63</v>
      </c>
      <c r="R11" s="56"/>
    </row>
    <row r="12" spans="1:18" ht="12.75">
      <c r="A12" s="3" t="s">
        <v>1</v>
      </c>
      <c r="B12" s="19">
        <v>14</v>
      </c>
      <c r="C12" s="19">
        <v>25</v>
      </c>
      <c r="D12" s="19">
        <v>22</v>
      </c>
      <c r="E12" s="19">
        <v>56</v>
      </c>
      <c r="F12" s="19">
        <v>63</v>
      </c>
      <c r="G12" s="20">
        <v>40</v>
      </c>
      <c r="H12" s="19">
        <v>40</v>
      </c>
      <c r="I12" s="19">
        <v>31</v>
      </c>
      <c r="J12" s="20">
        <v>43</v>
      </c>
      <c r="K12" s="19">
        <v>55</v>
      </c>
      <c r="L12" s="19">
        <v>51</v>
      </c>
      <c r="M12" s="19">
        <v>55</v>
      </c>
      <c r="N12" s="19">
        <v>48</v>
      </c>
      <c r="O12" s="19">
        <v>61</v>
      </c>
      <c r="P12" s="19">
        <v>56</v>
      </c>
      <c r="Q12" s="19">
        <v>47</v>
      </c>
      <c r="R12" s="56"/>
    </row>
    <row r="13" spans="1:18" ht="12.75">
      <c r="A13" s="3" t="s">
        <v>2</v>
      </c>
      <c r="B13" s="19">
        <v>27</v>
      </c>
      <c r="C13" s="19">
        <v>35</v>
      </c>
      <c r="D13" s="19">
        <v>44</v>
      </c>
      <c r="E13" s="19">
        <v>50</v>
      </c>
      <c r="F13" s="19">
        <v>26</v>
      </c>
      <c r="G13" s="20">
        <v>35</v>
      </c>
      <c r="H13" s="19">
        <v>32</v>
      </c>
      <c r="I13" s="19">
        <v>42</v>
      </c>
      <c r="J13" s="20">
        <v>41</v>
      </c>
      <c r="K13" s="19">
        <v>53</v>
      </c>
      <c r="L13" s="19">
        <v>39</v>
      </c>
      <c r="M13" s="19">
        <v>27</v>
      </c>
      <c r="N13" s="19">
        <v>23</v>
      </c>
      <c r="O13" s="19">
        <v>39</v>
      </c>
      <c r="P13" s="19">
        <v>23</v>
      </c>
      <c r="Q13" s="19">
        <v>37</v>
      </c>
      <c r="R13" s="56"/>
    </row>
    <row r="14" spans="1:18" ht="12.75">
      <c r="A14" s="3" t="s">
        <v>3</v>
      </c>
      <c r="B14" s="19">
        <v>9</v>
      </c>
      <c r="C14" s="19">
        <v>11</v>
      </c>
      <c r="D14" s="19">
        <v>23</v>
      </c>
      <c r="E14" s="19">
        <v>15</v>
      </c>
      <c r="F14" s="19">
        <v>14</v>
      </c>
      <c r="G14" s="20">
        <v>10</v>
      </c>
      <c r="H14" s="19">
        <v>19</v>
      </c>
      <c r="I14" s="19">
        <v>22</v>
      </c>
      <c r="J14" s="20">
        <v>25</v>
      </c>
      <c r="K14" s="19">
        <v>26</v>
      </c>
      <c r="L14" s="19">
        <v>21</v>
      </c>
      <c r="M14" s="19">
        <v>33</v>
      </c>
      <c r="N14" s="19">
        <v>22</v>
      </c>
      <c r="O14" s="19">
        <v>29</v>
      </c>
      <c r="P14" s="19">
        <v>28</v>
      </c>
      <c r="Q14" s="19">
        <v>21</v>
      </c>
      <c r="R14" s="56"/>
    </row>
    <row r="15" spans="1:18" ht="12.75">
      <c r="A15" s="3" t="s">
        <v>4</v>
      </c>
      <c r="B15" s="19">
        <v>29</v>
      </c>
      <c r="C15" s="19">
        <v>50</v>
      </c>
      <c r="D15" s="19">
        <v>32</v>
      </c>
      <c r="E15" s="19">
        <v>39</v>
      </c>
      <c r="F15" s="19">
        <v>41</v>
      </c>
      <c r="G15" s="20">
        <v>42</v>
      </c>
      <c r="H15" s="19">
        <v>31</v>
      </c>
      <c r="I15" s="19">
        <v>34</v>
      </c>
      <c r="J15" s="20">
        <v>33</v>
      </c>
      <c r="K15" s="19">
        <v>49</v>
      </c>
      <c r="L15" s="19">
        <v>32</v>
      </c>
      <c r="M15" s="19">
        <v>43</v>
      </c>
      <c r="N15" s="19">
        <v>25</v>
      </c>
      <c r="O15" s="19">
        <v>38</v>
      </c>
      <c r="P15" s="19">
        <v>15</v>
      </c>
      <c r="Q15" s="19">
        <v>25</v>
      </c>
      <c r="R15" s="56"/>
    </row>
    <row r="16" spans="1:18" ht="12.75">
      <c r="A16" s="3" t="s">
        <v>5</v>
      </c>
      <c r="B16" s="19">
        <v>9</v>
      </c>
      <c r="C16" s="19">
        <v>21</v>
      </c>
      <c r="D16" s="19">
        <v>17</v>
      </c>
      <c r="E16" s="19">
        <v>30</v>
      </c>
      <c r="F16" s="19">
        <v>22</v>
      </c>
      <c r="G16" s="20">
        <v>26</v>
      </c>
      <c r="H16" s="19">
        <v>22</v>
      </c>
      <c r="I16" s="19">
        <v>24</v>
      </c>
      <c r="J16" s="20">
        <v>28</v>
      </c>
      <c r="K16" s="19">
        <v>45</v>
      </c>
      <c r="L16" s="19">
        <v>33</v>
      </c>
      <c r="M16" s="19">
        <v>38</v>
      </c>
      <c r="N16" s="19">
        <v>26</v>
      </c>
      <c r="O16" s="19">
        <v>25</v>
      </c>
      <c r="P16" s="19">
        <v>28</v>
      </c>
      <c r="Q16" s="19">
        <v>19</v>
      </c>
      <c r="R16" s="56"/>
    </row>
    <row r="17" spans="1:18" ht="12.75">
      <c r="A17" s="3"/>
      <c r="B17" s="19"/>
      <c r="C17" s="19"/>
      <c r="D17" s="19"/>
      <c r="E17" s="19"/>
      <c r="F17" s="19"/>
      <c r="G17" s="20"/>
      <c r="H17" s="19"/>
      <c r="I17" s="19"/>
      <c r="J17" s="20"/>
      <c r="K17" s="19"/>
      <c r="L17" s="19"/>
      <c r="M17" s="19"/>
      <c r="N17" s="19"/>
      <c r="O17" s="19"/>
      <c r="P17" s="19"/>
      <c r="Q17" s="19"/>
      <c r="R17" s="56"/>
    </row>
    <row r="18" spans="1:18" ht="12.75">
      <c r="A18" s="3" t="s">
        <v>6</v>
      </c>
      <c r="B18" s="19">
        <v>34</v>
      </c>
      <c r="C18" s="19">
        <v>31</v>
      </c>
      <c r="D18" s="19">
        <v>32</v>
      </c>
      <c r="E18" s="19">
        <v>52</v>
      </c>
      <c r="F18" s="19">
        <v>39</v>
      </c>
      <c r="G18" s="20">
        <v>43</v>
      </c>
      <c r="H18" s="19">
        <v>32</v>
      </c>
      <c r="I18" s="19">
        <v>40</v>
      </c>
      <c r="J18" s="20">
        <v>30</v>
      </c>
      <c r="K18" s="19">
        <v>62</v>
      </c>
      <c r="L18" s="19">
        <v>62</v>
      </c>
      <c r="M18" s="19">
        <v>45</v>
      </c>
      <c r="N18" s="19">
        <v>55</v>
      </c>
      <c r="O18" s="19">
        <v>49</v>
      </c>
      <c r="P18" s="19">
        <v>49</v>
      </c>
      <c r="Q18" s="19">
        <v>38</v>
      </c>
      <c r="R18" s="56"/>
    </row>
    <row r="19" spans="1:18" ht="12.75">
      <c r="A19" s="3" t="s">
        <v>7</v>
      </c>
      <c r="B19" s="19">
        <v>33</v>
      </c>
      <c r="C19" s="19">
        <v>59</v>
      </c>
      <c r="D19" s="19">
        <v>28</v>
      </c>
      <c r="E19" s="19">
        <v>56</v>
      </c>
      <c r="F19" s="19">
        <v>48</v>
      </c>
      <c r="G19" s="20">
        <v>52</v>
      </c>
      <c r="H19" s="19">
        <v>41</v>
      </c>
      <c r="I19" s="19">
        <v>45</v>
      </c>
      <c r="J19" s="20">
        <v>47</v>
      </c>
      <c r="K19" s="19">
        <v>67</v>
      </c>
      <c r="L19" s="19">
        <v>65</v>
      </c>
      <c r="M19" s="19">
        <v>73</v>
      </c>
      <c r="N19" s="19">
        <v>50</v>
      </c>
      <c r="O19" s="19">
        <v>53</v>
      </c>
      <c r="P19" s="19">
        <v>46</v>
      </c>
      <c r="Q19" s="19">
        <v>47</v>
      </c>
      <c r="R19" s="56"/>
    </row>
    <row r="20" spans="1:18" ht="12.75">
      <c r="A20" s="3" t="s">
        <v>8</v>
      </c>
      <c r="B20" s="19">
        <v>42</v>
      </c>
      <c r="C20" s="19">
        <v>38</v>
      </c>
      <c r="D20" s="19">
        <v>37</v>
      </c>
      <c r="E20" s="19">
        <v>66</v>
      </c>
      <c r="F20" s="19">
        <v>84</v>
      </c>
      <c r="G20" s="20">
        <v>64</v>
      </c>
      <c r="H20" s="19">
        <v>72</v>
      </c>
      <c r="I20" s="19">
        <v>64</v>
      </c>
      <c r="J20" s="20">
        <v>77</v>
      </c>
      <c r="K20" s="19">
        <v>111</v>
      </c>
      <c r="L20" s="19">
        <v>88</v>
      </c>
      <c r="M20" s="19">
        <v>108</v>
      </c>
      <c r="N20" s="19">
        <v>93</v>
      </c>
      <c r="O20" s="19">
        <v>96</v>
      </c>
      <c r="P20" s="19">
        <v>90</v>
      </c>
      <c r="Q20" s="19">
        <v>71</v>
      </c>
      <c r="R20" s="56"/>
    </row>
    <row r="21" spans="1:18" ht="12.75">
      <c r="A21" s="3" t="s">
        <v>9</v>
      </c>
      <c r="B21" s="19">
        <v>54</v>
      </c>
      <c r="C21" s="19">
        <v>63</v>
      </c>
      <c r="D21" s="19">
        <v>105</v>
      </c>
      <c r="E21" s="19">
        <v>60</v>
      </c>
      <c r="F21" s="19">
        <v>50</v>
      </c>
      <c r="G21" s="20">
        <v>63</v>
      </c>
      <c r="H21" s="19">
        <v>53</v>
      </c>
      <c r="I21" s="19">
        <v>75</v>
      </c>
      <c r="J21" s="20">
        <v>65</v>
      </c>
      <c r="K21" s="19">
        <v>73</v>
      </c>
      <c r="L21" s="19">
        <v>81</v>
      </c>
      <c r="M21" s="19">
        <v>88</v>
      </c>
      <c r="N21" s="19">
        <v>82</v>
      </c>
      <c r="O21" s="19">
        <v>88</v>
      </c>
      <c r="P21" s="19">
        <v>92</v>
      </c>
      <c r="Q21" s="19">
        <v>74</v>
      </c>
      <c r="R21" s="56"/>
    </row>
    <row r="22" spans="1:18" ht="12.75">
      <c r="A22" s="3" t="s">
        <v>10</v>
      </c>
      <c r="B22" s="19">
        <v>41</v>
      </c>
      <c r="C22" s="19">
        <v>63</v>
      </c>
      <c r="D22" s="19">
        <v>46</v>
      </c>
      <c r="E22" s="19">
        <v>46</v>
      </c>
      <c r="F22" s="19">
        <v>40</v>
      </c>
      <c r="G22" s="20">
        <v>41</v>
      </c>
      <c r="H22" s="19">
        <v>42</v>
      </c>
      <c r="I22" s="19">
        <v>40</v>
      </c>
      <c r="J22" s="20">
        <v>43</v>
      </c>
      <c r="K22" s="19">
        <v>71</v>
      </c>
      <c r="L22" s="19">
        <v>75</v>
      </c>
      <c r="M22" s="19">
        <v>70</v>
      </c>
      <c r="N22" s="19">
        <v>62</v>
      </c>
      <c r="O22" s="19">
        <v>58</v>
      </c>
      <c r="P22" s="19">
        <v>80</v>
      </c>
      <c r="Q22" s="19">
        <v>55</v>
      </c>
      <c r="R22" s="56"/>
    </row>
    <row r="23" spans="1:18" ht="12.75">
      <c r="A23" s="3" t="s">
        <v>11</v>
      </c>
      <c r="B23" s="19">
        <v>49</v>
      </c>
      <c r="C23" s="19">
        <v>77</v>
      </c>
      <c r="D23" s="19">
        <v>47</v>
      </c>
      <c r="E23" s="19">
        <v>71</v>
      </c>
      <c r="F23" s="19">
        <v>73</v>
      </c>
      <c r="G23" s="20">
        <v>69</v>
      </c>
      <c r="H23" s="19">
        <v>55</v>
      </c>
      <c r="I23" s="19">
        <v>80</v>
      </c>
      <c r="J23" s="20">
        <v>86</v>
      </c>
      <c r="K23" s="19">
        <v>93</v>
      </c>
      <c r="L23" s="19">
        <v>88</v>
      </c>
      <c r="M23" s="19">
        <v>95</v>
      </c>
      <c r="N23" s="19">
        <v>86</v>
      </c>
      <c r="O23" s="19">
        <v>89</v>
      </c>
      <c r="P23" s="19">
        <v>87</v>
      </c>
      <c r="Q23" s="19">
        <v>82</v>
      </c>
      <c r="R23" s="56"/>
    </row>
    <row r="24" spans="1:18" ht="12.75">
      <c r="A24" s="3"/>
      <c r="B24" s="19"/>
      <c r="C24" s="19"/>
      <c r="D24" s="19"/>
      <c r="E24" s="19"/>
      <c r="F24" s="19"/>
      <c r="G24" s="20"/>
      <c r="H24" s="19"/>
      <c r="I24" s="19"/>
      <c r="J24" s="20"/>
      <c r="K24" s="19"/>
      <c r="L24" s="19"/>
      <c r="M24" s="19"/>
      <c r="N24" s="19"/>
      <c r="O24" s="19"/>
      <c r="P24" s="19"/>
      <c r="Q24" s="19"/>
      <c r="R24" s="56"/>
    </row>
    <row r="25" spans="1:18" ht="12.75">
      <c r="A25" s="3" t="s">
        <v>12</v>
      </c>
      <c r="B25" s="19">
        <v>68</v>
      </c>
      <c r="C25" s="19">
        <v>79</v>
      </c>
      <c r="D25" s="19">
        <v>61</v>
      </c>
      <c r="E25" s="19">
        <v>97</v>
      </c>
      <c r="F25" s="19">
        <v>80</v>
      </c>
      <c r="G25" s="20">
        <v>77</v>
      </c>
      <c r="H25" s="19">
        <v>69</v>
      </c>
      <c r="I25" s="19">
        <v>66</v>
      </c>
      <c r="J25" s="20">
        <v>76</v>
      </c>
      <c r="K25" s="19">
        <v>100</v>
      </c>
      <c r="L25" s="19">
        <v>76</v>
      </c>
      <c r="M25" s="19">
        <v>98</v>
      </c>
      <c r="N25" s="19">
        <v>90</v>
      </c>
      <c r="O25" s="19">
        <v>87</v>
      </c>
      <c r="P25" s="19">
        <v>79</v>
      </c>
      <c r="Q25" s="19">
        <v>91</v>
      </c>
      <c r="R25" s="56"/>
    </row>
    <row r="26" spans="1:18" ht="12.75">
      <c r="A26" s="3" t="s">
        <v>13</v>
      </c>
      <c r="B26" s="19">
        <v>29</v>
      </c>
      <c r="C26" s="19">
        <v>52</v>
      </c>
      <c r="D26" s="19">
        <v>47</v>
      </c>
      <c r="E26" s="19">
        <v>35</v>
      </c>
      <c r="F26" s="19">
        <v>38</v>
      </c>
      <c r="G26" s="20">
        <v>47</v>
      </c>
      <c r="H26" s="19">
        <v>35</v>
      </c>
      <c r="I26" s="19">
        <v>55</v>
      </c>
      <c r="J26" s="20">
        <v>41</v>
      </c>
      <c r="K26" s="19">
        <v>47</v>
      </c>
      <c r="L26" s="19">
        <v>33</v>
      </c>
      <c r="M26" s="19">
        <v>44</v>
      </c>
      <c r="N26" s="19">
        <v>42</v>
      </c>
      <c r="O26" s="19">
        <v>43</v>
      </c>
      <c r="P26" s="19">
        <v>37</v>
      </c>
      <c r="Q26" s="19">
        <v>33</v>
      </c>
      <c r="R26" s="56"/>
    </row>
    <row r="27" spans="1:18" ht="12.75">
      <c r="A27" s="3" t="s">
        <v>14</v>
      </c>
      <c r="B27" s="19">
        <v>35</v>
      </c>
      <c r="C27" s="19">
        <v>36</v>
      </c>
      <c r="D27" s="19">
        <v>31</v>
      </c>
      <c r="E27" s="19">
        <v>54</v>
      </c>
      <c r="F27" s="19">
        <v>40</v>
      </c>
      <c r="G27" s="20">
        <v>44</v>
      </c>
      <c r="H27" s="19">
        <v>46</v>
      </c>
      <c r="I27" s="19">
        <v>63</v>
      </c>
      <c r="J27" s="20">
        <v>30</v>
      </c>
      <c r="K27" s="19">
        <v>59</v>
      </c>
      <c r="L27" s="19">
        <v>44</v>
      </c>
      <c r="M27" s="19">
        <v>60</v>
      </c>
      <c r="N27" s="19">
        <v>56</v>
      </c>
      <c r="O27" s="19">
        <v>51</v>
      </c>
      <c r="P27" s="19">
        <v>30</v>
      </c>
      <c r="Q27" s="19">
        <v>32</v>
      </c>
      <c r="R27" s="56"/>
    </row>
    <row r="28" spans="1:18" ht="12.75">
      <c r="A28" s="3" t="s">
        <v>15</v>
      </c>
      <c r="B28" s="19">
        <v>42</v>
      </c>
      <c r="C28" s="19">
        <v>46</v>
      </c>
      <c r="D28" s="19">
        <v>38</v>
      </c>
      <c r="E28" s="19">
        <v>69</v>
      </c>
      <c r="F28" s="19">
        <v>49</v>
      </c>
      <c r="G28" s="20">
        <v>44</v>
      </c>
      <c r="H28" s="19">
        <v>55</v>
      </c>
      <c r="I28" s="19">
        <v>56</v>
      </c>
      <c r="J28" s="20">
        <v>67</v>
      </c>
      <c r="K28" s="19">
        <v>77</v>
      </c>
      <c r="L28" s="19">
        <v>86</v>
      </c>
      <c r="M28" s="19">
        <v>81</v>
      </c>
      <c r="N28" s="19">
        <v>74</v>
      </c>
      <c r="O28" s="19">
        <v>80</v>
      </c>
      <c r="P28" s="19">
        <v>59</v>
      </c>
      <c r="Q28" s="19">
        <v>69</v>
      </c>
      <c r="R28" s="56"/>
    </row>
    <row r="29" spans="1:18" ht="12.75">
      <c r="A29" s="3" t="s">
        <v>16</v>
      </c>
      <c r="B29" s="19">
        <v>27</v>
      </c>
      <c r="C29" s="19">
        <v>42</v>
      </c>
      <c r="D29" s="19">
        <v>37</v>
      </c>
      <c r="E29" s="19">
        <v>46</v>
      </c>
      <c r="F29" s="19">
        <v>29</v>
      </c>
      <c r="G29" s="20">
        <v>47</v>
      </c>
      <c r="H29" s="19">
        <v>38</v>
      </c>
      <c r="I29" s="19">
        <v>51</v>
      </c>
      <c r="J29" s="20">
        <v>43</v>
      </c>
      <c r="K29" s="19">
        <v>67</v>
      </c>
      <c r="L29" s="19">
        <v>62</v>
      </c>
      <c r="M29" s="19">
        <v>40</v>
      </c>
      <c r="N29" s="19">
        <v>30</v>
      </c>
      <c r="O29" s="19">
        <v>41</v>
      </c>
      <c r="P29" s="19">
        <v>26</v>
      </c>
      <c r="Q29" s="19">
        <v>37</v>
      </c>
      <c r="R29" s="56"/>
    </row>
    <row r="30" spans="1:18" ht="12.75">
      <c r="A30" s="3" t="s">
        <v>17</v>
      </c>
      <c r="B30" s="19">
        <v>12</v>
      </c>
      <c r="C30" s="19">
        <v>15</v>
      </c>
      <c r="D30" s="19">
        <v>26</v>
      </c>
      <c r="E30" s="19">
        <v>36</v>
      </c>
      <c r="F30" s="19">
        <v>23</v>
      </c>
      <c r="G30" s="20">
        <v>20</v>
      </c>
      <c r="H30" s="19">
        <v>24</v>
      </c>
      <c r="I30" s="19">
        <v>32</v>
      </c>
      <c r="J30" s="20">
        <v>22</v>
      </c>
      <c r="K30" s="19">
        <v>43</v>
      </c>
      <c r="L30" s="19">
        <v>54</v>
      </c>
      <c r="M30" s="19">
        <v>37</v>
      </c>
      <c r="N30" s="19">
        <v>43</v>
      </c>
      <c r="O30" s="19">
        <v>33</v>
      </c>
      <c r="P30" s="19">
        <v>41</v>
      </c>
      <c r="Q30" s="19">
        <v>31</v>
      </c>
      <c r="R30" s="56"/>
    </row>
    <row r="31" spans="1:18" ht="12.75">
      <c r="A31" s="3"/>
      <c r="B31" s="19"/>
      <c r="C31" s="19"/>
      <c r="D31" s="19"/>
      <c r="E31" s="19"/>
      <c r="F31" s="19"/>
      <c r="G31" s="20"/>
      <c r="H31" s="19"/>
      <c r="I31" s="19"/>
      <c r="J31" s="20"/>
      <c r="K31" s="19"/>
      <c r="L31" s="19"/>
      <c r="M31" s="19"/>
      <c r="N31" s="19"/>
      <c r="O31" s="19"/>
      <c r="P31" s="19"/>
      <c r="Q31" s="19"/>
      <c r="R31" s="56"/>
    </row>
    <row r="32" spans="1:18" ht="12.75">
      <c r="A32" s="3" t="s">
        <v>18</v>
      </c>
      <c r="B32" s="19">
        <v>26</v>
      </c>
      <c r="C32" s="19">
        <v>27</v>
      </c>
      <c r="D32" s="19">
        <v>18</v>
      </c>
      <c r="E32" s="19">
        <v>50</v>
      </c>
      <c r="F32" s="19">
        <v>60</v>
      </c>
      <c r="G32" s="20">
        <v>51</v>
      </c>
      <c r="H32" s="19">
        <v>51</v>
      </c>
      <c r="I32" s="19">
        <v>50</v>
      </c>
      <c r="J32" s="20">
        <v>49</v>
      </c>
      <c r="K32" s="19">
        <v>75</v>
      </c>
      <c r="L32" s="19">
        <v>62</v>
      </c>
      <c r="M32" s="19">
        <v>60</v>
      </c>
      <c r="N32" s="19">
        <v>64</v>
      </c>
      <c r="O32" s="19">
        <v>76</v>
      </c>
      <c r="P32" s="19">
        <v>55</v>
      </c>
      <c r="Q32" s="19">
        <v>63</v>
      </c>
      <c r="R32" s="56"/>
    </row>
    <row r="33" spans="1:18" ht="12.75">
      <c r="A33" s="3" t="s">
        <v>19</v>
      </c>
      <c r="B33" s="19">
        <v>37</v>
      </c>
      <c r="C33" s="19">
        <v>37</v>
      </c>
      <c r="D33" s="19">
        <v>49</v>
      </c>
      <c r="E33" s="19">
        <v>54</v>
      </c>
      <c r="F33" s="19">
        <v>32</v>
      </c>
      <c r="G33" s="20">
        <v>36</v>
      </c>
      <c r="H33" s="19">
        <v>35</v>
      </c>
      <c r="I33" s="19">
        <v>36</v>
      </c>
      <c r="J33" s="20">
        <v>39</v>
      </c>
      <c r="K33" s="19">
        <v>40</v>
      </c>
      <c r="L33" s="19">
        <v>51</v>
      </c>
      <c r="M33" s="19">
        <v>43</v>
      </c>
      <c r="N33" s="19">
        <v>34</v>
      </c>
      <c r="O33" s="19">
        <v>50</v>
      </c>
      <c r="P33" s="19">
        <v>34</v>
      </c>
      <c r="Q33" s="19">
        <v>29</v>
      </c>
      <c r="R33" s="56"/>
    </row>
    <row r="34" spans="1:18" ht="12.75">
      <c r="A34" s="3" t="s">
        <v>20</v>
      </c>
      <c r="B34" s="19">
        <v>26</v>
      </c>
      <c r="C34" s="19">
        <v>34</v>
      </c>
      <c r="D34" s="19">
        <v>36</v>
      </c>
      <c r="E34" s="19">
        <v>48</v>
      </c>
      <c r="F34" s="19">
        <v>42</v>
      </c>
      <c r="G34" s="20">
        <v>49</v>
      </c>
      <c r="H34" s="19">
        <v>51</v>
      </c>
      <c r="I34" s="19">
        <v>62</v>
      </c>
      <c r="J34" s="20">
        <v>54</v>
      </c>
      <c r="K34" s="19">
        <v>82</v>
      </c>
      <c r="L34" s="19">
        <v>75</v>
      </c>
      <c r="M34" s="19">
        <v>66</v>
      </c>
      <c r="N34" s="19">
        <v>69</v>
      </c>
      <c r="O34" s="19">
        <v>66</v>
      </c>
      <c r="P34" s="19">
        <v>73</v>
      </c>
      <c r="Q34" s="19">
        <v>65</v>
      </c>
      <c r="R34" s="56"/>
    </row>
    <row r="35" spans="1:18" ht="12.75">
      <c r="A35" s="3" t="s">
        <v>21</v>
      </c>
      <c r="B35" s="19">
        <v>38</v>
      </c>
      <c r="C35" s="19">
        <v>68</v>
      </c>
      <c r="D35" s="19">
        <v>93</v>
      </c>
      <c r="E35" s="19">
        <v>64</v>
      </c>
      <c r="F35" s="19">
        <v>43</v>
      </c>
      <c r="G35" s="20">
        <v>39</v>
      </c>
      <c r="H35" s="19">
        <v>40</v>
      </c>
      <c r="I35" s="19">
        <v>32</v>
      </c>
      <c r="J35" s="20">
        <v>34</v>
      </c>
      <c r="K35" s="19">
        <v>40</v>
      </c>
      <c r="L35" s="19">
        <v>24</v>
      </c>
      <c r="M35" s="19">
        <v>23</v>
      </c>
      <c r="N35" s="19">
        <v>32</v>
      </c>
      <c r="O35" s="19">
        <v>50</v>
      </c>
      <c r="P35" s="19">
        <v>49</v>
      </c>
      <c r="Q35" s="19">
        <v>39</v>
      </c>
      <c r="R35" s="56"/>
    </row>
    <row r="36" spans="1:18" ht="12.75">
      <c r="A36" s="3" t="s">
        <v>22</v>
      </c>
      <c r="B36" s="19">
        <v>55</v>
      </c>
      <c r="C36" s="19">
        <v>50</v>
      </c>
      <c r="D36" s="19">
        <v>43</v>
      </c>
      <c r="E36" s="19">
        <v>78</v>
      </c>
      <c r="F36" s="19">
        <v>81</v>
      </c>
      <c r="G36" s="20">
        <v>112</v>
      </c>
      <c r="H36" s="19">
        <v>89</v>
      </c>
      <c r="I36" s="19">
        <v>77</v>
      </c>
      <c r="J36" s="20">
        <v>77</v>
      </c>
      <c r="K36" s="19">
        <v>116</v>
      </c>
      <c r="L36" s="19">
        <v>87</v>
      </c>
      <c r="M36" s="19">
        <v>88</v>
      </c>
      <c r="N36" s="19">
        <v>80</v>
      </c>
      <c r="O36" s="19">
        <v>82</v>
      </c>
      <c r="P36" s="19">
        <v>74</v>
      </c>
      <c r="Q36" s="19">
        <v>83</v>
      </c>
      <c r="R36" s="56"/>
    </row>
    <row r="37" spans="1:18" ht="12.75">
      <c r="A37" s="3"/>
      <c r="B37" s="19"/>
      <c r="C37" s="19"/>
      <c r="D37" s="19"/>
      <c r="E37" s="19"/>
      <c r="F37" s="19"/>
      <c r="G37" s="20"/>
      <c r="H37" s="19"/>
      <c r="I37" s="19"/>
      <c r="J37" s="20"/>
      <c r="K37" s="19"/>
      <c r="L37" s="19"/>
      <c r="M37" s="19"/>
      <c r="N37" s="19"/>
      <c r="O37" s="19"/>
      <c r="P37" s="19"/>
      <c r="Q37" s="19"/>
      <c r="R37" s="56"/>
    </row>
    <row r="38" spans="1:18" ht="12.75">
      <c r="A38" s="5" t="s">
        <v>23</v>
      </c>
      <c r="B38" s="21">
        <v>828</v>
      </c>
      <c r="C38" s="21">
        <v>1056</v>
      </c>
      <c r="D38" s="21">
        <v>1009</v>
      </c>
      <c r="E38" s="21">
        <v>1275</v>
      </c>
      <c r="F38" s="21">
        <v>1105</v>
      </c>
      <c r="G38" s="23">
        <v>1139</v>
      </c>
      <c r="H38" s="23">
        <v>1067</v>
      </c>
      <c r="I38" s="23">
        <v>1162</v>
      </c>
      <c r="J38" s="23">
        <v>1122</v>
      </c>
      <c r="K38" s="21">
        <v>1554</v>
      </c>
      <c r="L38" s="21">
        <v>1393</v>
      </c>
      <c r="M38" s="21">
        <v>1402</v>
      </c>
      <c r="N38" s="21">
        <v>1258</v>
      </c>
      <c r="O38" s="21">
        <v>1366</v>
      </c>
      <c r="P38" s="21">
        <v>1228</v>
      </c>
      <c r="Q38" s="21">
        <v>1151</v>
      </c>
      <c r="R38" s="56"/>
    </row>
    <row r="39" spans="2:18" ht="12.75"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0"/>
      <c r="R39" s="56"/>
    </row>
    <row r="40" spans="1:18" ht="12.75">
      <c r="A40" s="15"/>
      <c r="Q40" s="10"/>
      <c r="R40" s="56"/>
    </row>
    <row r="41" ht="12.75">
      <c r="R41" s="56"/>
    </row>
  </sheetData>
  <sheetProtection/>
  <mergeCells count="21">
    <mergeCell ref="P5:P9"/>
    <mergeCell ref="M5:M9"/>
    <mergeCell ref="D5:D9"/>
    <mergeCell ref="O5:O9"/>
    <mergeCell ref="G5:G9"/>
    <mergeCell ref="H5:H9"/>
    <mergeCell ref="I5:I9"/>
    <mergeCell ref="E5:E9"/>
    <mergeCell ref="F5:F9"/>
    <mergeCell ref="N5:N9"/>
    <mergeCell ref="K5:K9"/>
    <mergeCell ref="A1:Q1"/>
    <mergeCell ref="J5:J9"/>
    <mergeCell ref="C5:C9"/>
    <mergeCell ref="L5:L9"/>
    <mergeCell ref="Q5:Q9"/>
    <mergeCell ref="R1:R41"/>
    <mergeCell ref="A2:Q2"/>
    <mergeCell ref="A3:Q3"/>
    <mergeCell ref="A5:A9"/>
    <mergeCell ref="B5:B9"/>
  </mergeCells>
  <printOptions/>
  <pageMargins left="0.7874015748031497" right="0" top="0.984251968503937" bottom="0.984251968503937" header="0.5118110236220472" footer="0.5118110236220472"/>
  <pageSetup horizontalDpi="600" verticalDpi="600" orientation="landscape" paperSize="9" scale="8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R41"/>
  <sheetViews>
    <sheetView zoomScalePageLayoutView="0" workbookViewId="0" topLeftCell="A1">
      <selection activeCell="A4" sqref="A4"/>
    </sheetView>
  </sheetViews>
  <sheetFormatPr defaultColWidth="11.421875" defaultRowHeight="12.75"/>
  <cols>
    <col min="1" max="1" width="22.7109375" style="0" customWidth="1"/>
    <col min="2" max="17" width="7.7109375" style="0" customWidth="1"/>
    <col min="18" max="18" width="5.7109375" style="0" customWidth="1"/>
  </cols>
  <sheetData>
    <row r="1" spans="1:18" ht="12.75">
      <c r="A1" s="57" t="s">
        <v>44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6" t="str">
        <f>"- 26 -"</f>
        <v>- 26 -</v>
      </c>
    </row>
    <row r="2" spans="1:18" ht="12.75">
      <c r="A2" s="57" t="s">
        <v>311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6"/>
    </row>
    <row r="3" spans="1:18" ht="12.75">
      <c r="A3" s="57" t="s">
        <v>312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6"/>
    </row>
    <row r="4" spans="2:18" ht="12.75">
      <c r="B4" s="7"/>
      <c r="P4" s="7"/>
      <c r="Q4" s="7"/>
      <c r="R4" s="56"/>
    </row>
    <row r="5" spans="1:18" ht="12.75">
      <c r="A5" s="59" t="s">
        <v>34</v>
      </c>
      <c r="B5" s="62">
        <v>1980</v>
      </c>
      <c r="C5" s="53">
        <v>1985</v>
      </c>
      <c r="D5" s="53">
        <v>1990</v>
      </c>
      <c r="E5" s="53">
        <v>1995</v>
      </c>
      <c r="F5" s="53">
        <v>2000</v>
      </c>
      <c r="G5" s="53">
        <v>2001</v>
      </c>
      <c r="H5" s="53">
        <v>2002</v>
      </c>
      <c r="I5" s="53">
        <v>2003</v>
      </c>
      <c r="J5" s="53">
        <v>2004</v>
      </c>
      <c r="K5" s="53">
        <v>2005</v>
      </c>
      <c r="L5" s="53">
        <v>2006</v>
      </c>
      <c r="M5" s="53">
        <v>2007</v>
      </c>
      <c r="N5" s="53">
        <v>2008</v>
      </c>
      <c r="O5" s="53">
        <v>2009</v>
      </c>
      <c r="P5" s="53">
        <v>2010</v>
      </c>
      <c r="Q5" s="65">
        <v>2011</v>
      </c>
      <c r="R5" s="56"/>
    </row>
    <row r="6" spans="1:18" ht="12.75">
      <c r="A6" s="60"/>
      <c r="B6" s="63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66"/>
      <c r="R6" s="56"/>
    </row>
    <row r="7" spans="1:18" ht="12.75">
      <c r="A7" s="60"/>
      <c r="B7" s="63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66"/>
      <c r="R7" s="56"/>
    </row>
    <row r="8" spans="1:18" ht="12.75">
      <c r="A8" s="60"/>
      <c r="B8" s="63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66"/>
      <c r="R8" s="56"/>
    </row>
    <row r="9" spans="1:18" ht="12.75">
      <c r="A9" s="61"/>
      <c r="B9" s="64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67"/>
      <c r="R9" s="56"/>
    </row>
    <row r="10" spans="1:18" ht="12.75">
      <c r="A10" s="1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9"/>
      <c r="Q10" s="10"/>
      <c r="R10" s="56"/>
    </row>
    <row r="11" spans="1:18" ht="12.75">
      <c r="A11" s="3" t="s">
        <v>0</v>
      </c>
      <c r="B11" s="17">
        <v>40.7</v>
      </c>
      <c r="C11" s="17">
        <v>41.9</v>
      </c>
      <c r="D11" s="17">
        <v>42.9</v>
      </c>
      <c r="E11" s="17">
        <v>48.5</v>
      </c>
      <c r="F11" s="17">
        <v>43.8</v>
      </c>
      <c r="G11" s="17">
        <v>43.9</v>
      </c>
      <c r="H11" s="17">
        <v>47.5</v>
      </c>
      <c r="I11" s="17">
        <v>42.4</v>
      </c>
      <c r="J11" s="17">
        <v>35.6</v>
      </c>
      <c r="K11" s="17">
        <v>50.8</v>
      </c>
      <c r="L11" s="17">
        <v>51.3</v>
      </c>
      <c r="M11" s="17">
        <v>42.9</v>
      </c>
      <c r="N11" s="17">
        <v>35.5</v>
      </c>
      <c r="O11" s="17">
        <v>40.3</v>
      </c>
      <c r="P11" s="17">
        <v>37.7</v>
      </c>
      <c r="Q11" s="17">
        <v>30.7</v>
      </c>
      <c r="R11" s="56"/>
    </row>
    <row r="12" spans="1:18" ht="12.75">
      <c r="A12" s="3" t="s">
        <v>1</v>
      </c>
      <c r="B12" s="17">
        <v>10.7</v>
      </c>
      <c r="C12" s="17">
        <v>18.3</v>
      </c>
      <c r="D12" s="17">
        <v>16.3</v>
      </c>
      <c r="E12" s="17">
        <v>44.8</v>
      </c>
      <c r="F12" s="17">
        <v>55.3</v>
      </c>
      <c r="G12" s="17">
        <v>35.9</v>
      </c>
      <c r="H12" s="17">
        <v>36.7</v>
      </c>
      <c r="I12" s="17">
        <v>28.9</v>
      </c>
      <c r="J12" s="17">
        <v>40.6</v>
      </c>
      <c r="K12" s="17">
        <v>52.6</v>
      </c>
      <c r="L12" s="17">
        <v>49.3</v>
      </c>
      <c r="M12" s="17">
        <v>53.8</v>
      </c>
      <c r="N12" s="17">
        <v>47.5</v>
      </c>
      <c r="O12" s="17">
        <v>60.8</v>
      </c>
      <c r="P12" s="17">
        <v>56.2</v>
      </c>
      <c r="Q12" s="17">
        <v>47.5</v>
      </c>
      <c r="R12" s="56"/>
    </row>
    <row r="13" spans="1:18" ht="12.75">
      <c r="A13" s="3" t="s">
        <v>2</v>
      </c>
      <c r="B13" s="17">
        <v>25.2</v>
      </c>
      <c r="C13" s="17">
        <v>31.7</v>
      </c>
      <c r="D13" s="17">
        <v>41.6</v>
      </c>
      <c r="E13" s="17">
        <v>49.2</v>
      </c>
      <c r="F13" s="17">
        <v>26.1</v>
      </c>
      <c r="G13" s="17">
        <v>34.9</v>
      </c>
      <c r="H13" s="17">
        <v>31.7</v>
      </c>
      <c r="I13" s="17">
        <v>41.5</v>
      </c>
      <c r="J13" s="17">
        <v>40.1</v>
      </c>
      <c r="K13" s="17">
        <v>51.8</v>
      </c>
      <c r="L13" s="17">
        <v>38.1</v>
      </c>
      <c r="M13" s="17">
        <v>26.4</v>
      </c>
      <c r="N13" s="17">
        <v>22.4</v>
      </c>
      <c r="O13" s="17">
        <v>37.7</v>
      </c>
      <c r="P13" s="17">
        <v>22</v>
      </c>
      <c r="Q13" s="17">
        <v>35.3</v>
      </c>
      <c r="R13" s="56"/>
    </row>
    <row r="14" spans="1:18" ht="12.75">
      <c r="A14" s="3" t="s">
        <v>3</v>
      </c>
      <c r="B14" s="17">
        <v>18.3</v>
      </c>
      <c r="C14" s="17">
        <v>19.4</v>
      </c>
      <c r="D14" s="17">
        <v>39.9</v>
      </c>
      <c r="E14" s="17">
        <v>27.8</v>
      </c>
      <c r="F14" s="17">
        <v>28.7</v>
      </c>
      <c r="G14" s="17">
        <v>21.1</v>
      </c>
      <c r="H14" s="17">
        <v>41.1</v>
      </c>
      <c r="I14" s="17">
        <v>48.7</v>
      </c>
      <c r="J14" s="17">
        <v>56.6</v>
      </c>
      <c r="K14" s="17">
        <v>60.2</v>
      </c>
      <c r="L14" s="17">
        <v>49.7</v>
      </c>
      <c r="M14" s="17">
        <v>79.7</v>
      </c>
      <c r="N14" s="17">
        <v>54.1</v>
      </c>
      <c r="O14" s="17">
        <v>72.8</v>
      </c>
      <c r="P14" s="17">
        <v>71.5</v>
      </c>
      <c r="Q14" s="17">
        <v>54.5</v>
      </c>
      <c r="R14" s="56"/>
    </row>
    <row r="15" spans="1:18" ht="12.75">
      <c r="A15" s="3" t="s">
        <v>4</v>
      </c>
      <c r="B15" s="17">
        <v>43</v>
      </c>
      <c r="C15" s="17">
        <v>73.9</v>
      </c>
      <c r="D15" s="17">
        <v>49.6</v>
      </c>
      <c r="E15" s="17">
        <v>62.6</v>
      </c>
      <c r="F15" s="17">
        <v>65.7</v>
      </c>
      <c r="G15" s="17">
        <v>66.9</v>
      </c>
      <c r="H15" s="17">
        <v>48.7</v>
      </c>
      <c r="I15" s="17">
        <v>53</v>
      </c>
      <c r="J15" s="17">
        <v>51.2</v>
      </c>
      <c r="K15" s="17">
        <v>76</v>
      </c>
      <c r="L15" s="17">
        <v>49.6</v>
      </c>
      <c r="M15" s="17">
        <v>66.6</v>
      </c>
      <c r="N15" s="17">
        <v>38.6</v>
      </c>
      <c r="O15" s="17">
        <v>58.6</v>
      </c>
      <c r="P15" s="17">
        <v>23</v>
      </c>
      <c r="Q15" s="17">
        <v>38.2</v>
      </c>
      <c r="R15" s="56"/>
    </row>
    <row r="16" spans="1:18" ht="12.75">
      <c r="A16" s="3" t="s">
        <v>5</v>
      </c>
      <c r="B16" s="25" t="s">
        <v>95</v>
      </c>
      <c r="C16" s="17">
        <v>37.9</v>
      </c>
      <c r="D16" s="17">
        <v>33.8</v>
      </c>
      <c r="E16" s="17">
        <v>65.7</v>
      </c>
      <c r="F16" s="17">
        <v>49.5</v>
      </c>
      <c r="G16" s="17">
        <v>58.6</v>
      </c>
      <c r="H16" s="17">
        <v>49.7</v>
      </c>
      <c r="I16" s="17">
        <v>54.3</v>
      </c>
      <c r="J16" s="17">
        <v>63.5</v>
      </c>
      <c r="K16" s="17">
        <v>102.6</v>
      </c>
      <c r="L16" s="17">
        <v>75.5</v>
      </c>
      <c r="M16" s="17">
        <v>87.4</v>
      </c>
      <c r="N16" s="17">
        <v>60.2</v>
      </c>
      <c r="O16" s="17">
        <v>58.3</v>
      </c>
      <c r="P16" s="17">
        <v>65.5</v>
      </c>
      <c r="Q16" s="17">
        <v>44.5</v>
      </c>
      <c r="R16" s="56"/>
    </row>
    <row r="17" spans="1:18" ht="12.75">
      <c r="A17" s="3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56"/>
    </row>
    <row r="18" spans="1:18" ht="12.75">
      <c r="A18" s="3" t="s">
        <v>6</v>
      </c>
      <c r="B18" s="17">
        <v>29.4</v>
      </c>
      <c r="C18" s="17">
        <v>26.3</v>
      </c>
      <c r="D18" s="17">
        <v>27.3</v>
      </c>
      <c r="E18" s="17">
        <v>44.2</v>
      </c>
      <c r="F18" s="17">
        <v>34.1</v>
      </c>
      <c r="G18" s="17">
        <v>37.8</v>
      </c>
      <c r="H18" s="17">
        <v>28.3</v>
      </c>
      <c r="I18" s="17">
        <v>35.7</v>
      </c>
      <c r="J18" s="17">
        <v>27</v>
      </c>
      <c r="K18" s="17">
        <v>56.1</v>
      </c>
      <c r="L18" s="17">
        <v>56.6</v>
      </c>
      <c r="M18" s="17">
        <v>41.5</v>
      </c>
      <c r="N18" s="17">
        <v>51.2</v>
      </c>
      <c r="O18" s="17">
        <v>46</v>
      </c>
      <c r="P18" s="17">
        <v>46.4</v>
      </c>
      <c r="Q18" s="17">
        <v>36.2</v>
      </c>
      <c r="R18" s="56"/>
    </row>
    <row r="19" spans="1:18" ht="12.75">
      <c r="A19" s="3" t="s">
        <v>7</v>
      </c>
      <c r="B19" s="17">
        <v>29.5</v>
      </c>
      <c r="C19" s="17">
        <v>53.7</v>
      </c>
      <c r="D19" s="17">
        <v>26.4</v>
      </c>
      <c r="E19" s="17">
        <v>54.8</v>
      </c>
      <c r="F19" s="17">
        <v>48.5</v>
      </c>
      <c r="G19" s="17">
        <v>53</v>
      </c>
      <c r="H19" s="17">
        <v>42.2</v>
      </c>
      <c r="I19" s="17">
        <v>46.8</v>
      </c>
      <c r="J19" s="17">
        <v>49.4</v>
      </c>
      <c r="K19" s="17">
        <v>71.2</v>
      </c>
      <c r="L19" s="17">
        <v>69.8</v>
      </c>
      <c r="M19" s="17">
        <v>79.2</v>
      </c>
      <c r="N19" s="17">
        <v>54.7</v>
      </c>
      <c r="O19" s="17">
        <v>58.5</v>
      </c>
      <c r="P19" s="17">
        <v>51</v>
      </c>
      <c r="Q19" s="17">
        <v>52.5</v>
      </c>
      <c r="R19" s="56"/>
    </row>
    <row r="20" spans="1:18" ht="12.75">
      <c r="A20" s="3" t="s">
        <v>8</v>
      </c>
      <c r="B20" s="17">
        <v>20</v>
      </c>
      <c r="C20" s="17">
        <v>24.7</v>
      </c>
      <c r="D20" s="17">
        <v>24.2</v>
      </c>
      <c r="E20" s="17">
        <v>44.2</v>
      </c>
      <c r="F20" s="17">
        <v>57.8</v>
      </c>
      <c r="G20" s="17">
        <v>44.4</v>
      </c>
      <c r="H20" s="17">
        <v>50.3</v>
      </c>
      <c r="I20" s="17">
        <v>45.1</v>
      </c>
      <c r="J20" s="17">
        <v>54.9</v>
      </c>
      <c r="K20" s="17">
        <v>79.8</v>
      </c>
      <c r="L20" s="17">
        <v>64</v>
      </c>
      <c r="M20" s="17">
        <v>79.4</v>
      </c>
      <c r="N20" s="17">
        <v>69.2</v>
      </c>
      <c r="O20" s="17">
        <v>72.4</v>
      </c>
      <c r="P20" s="17">
        <v>68.6</v>
      </c>
      <c r="Q20" s="17">
        <v>54.6</v>
      </c>
      <c r="R20" s="56"/>
    </row>
    <row r="21" spans="1:18" ht="12.75">
      <c r="A21" s="3" t="s">
        <v>9</v>
      </c>
      <c r="B21" s="17">
        <v>40.5</v>
      </c>
      <c r="C21" s="17">
        <v>47.7</v>
      </c>
      <c r="D21" s="17">
        <v>82.5</v>
      </c>
      <c r="E21" s="17">
        <v>49</v>
      </c>
      <c r="F21" s="17">
        <v>41.6</v>
      </c>
      <c r="G21" s="17">
        <v>52.9</v>
      </c>
      <c r="H21" s="17">
        <v>45</v>
      </c>
      <c r="I21" s="17">
        <v>64.3</v>
      </c>
      <c r="J21" s="17">
        <v>56.2</v>
      </c>
      <c r="K21" s="17">
        <v>63.7</v>
      </c>
      <c r="L21" s="17">
        <v>71.5</v>
      </c>
      <c r="M21" s="17">
        <v>78.4</v>
      </c>
      <c r="N21" s="17">
        <v>73.8</v>
      </c>
      <c r="O21" s="17">
        <v>80</v>
      </c>
      <c r="P21" s="17">
        <v>84.3</v>
      </c>
      <c r="Q21" s="17">
        <v>68.2</v>
      </c>
      <c r="R21" s="56"/>
    </row>
    <row r="22" spans="1:18" ht="12.75">
      <c r="A22" s="3" t="s">
        <v>10</v>
      </c>
      <c r="B22" s="17">
        <v>37.5</v>
      </c>
      <c r="C22" s="17">
        <v>58.5</v>
      </c>
      <c r="D22" s="17">
        <v>44.3</v>
      </c>
      <c r="E22" s="17">
        <v>46.7</v>
      </c>
      <c r="F22" s="17">
        <v>42.2</v>
      </c>
      <c r="G22" s="17">
        <v>43.8</v>
      </c>
      <c r="H22" s="17">
        <v>45.4</v>
      </c>
      <c r="I22" s="17">
        <v>43.8</v>
      </c>
      <c r="J22" s="17">
        <v>47.7</v>
      </c>
      <c r="K22" s="17">
        <v>79.9</v>
      </c>
      <c r="L22" s="17">
        <v>85.5</v>
      </c>
      <c r="M22" s="17">
        <v>81.2</v>
      </c>
      <c r="N22" s="17">
        <v>73.3</v>
      </c>
      <c r="O22" s="17">
        <v>69.7</v>
      </c>
      <c r="P22" s="17">
        <v>97.5</v>
      </c>
      <c r="Q22" s="17">
        <v>67.9</v>
      </c>
      <c r="R22" s="56"/>
    </row>
    <row r="23" spans="1:18" ht="12.75">
      <c r="A23" s="3" t="s">
        <v>11</v>
      </c>
      <c r="B23" s="17">
        <v>30.9</v>
      </c>
      <c r="C23" s="17">
        <v>49</v>
      </c>
      <c r="D23" s="17">
        <v>30.8</v>
      </c>
      <c r="E23" s="17">
        <v>48.2</v>
      </c>
      <c r="F23" s="17">
        <v>50.7</v>
      </c>
      <c r="G23" s="17">
        <v>48.2</v>
      </c>
      <c r="H23" s="17">
        <v>38.8</v>
      </c>
      <c r="I23" s="17">
        <v>57</v>
      </c>
      <c r="J23" s="17">
        <v>61.8</v>
      </c>
      <c r="K23" s="17">
        <v>67.4</v>
      </c>
      <c r="L23" s="17">
        <v>64.4</v>
      </c>
      <c r="M23" s="17">
        <v>70.3</v>
      </c>
      <c r="N23" s="17">
        <v>64.4</v>
      </c>
      <c r="O23" s="17">
        <v>67.4</v>
      </c>
      <c r="P23" s="17">
        <v>66.6</v>
      </c>
      <c r="Q23" s="17">
        <v>63.4</v>
      </c>
      <c r="R23" s="56"/>
    </row>
    <row r="24" spans="1:18" ht="12.75">
      <c r="A24" s="3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56"/>
    </row>
    <row r="25" spans="1:18" ht="12.75">
      <c r="A25" s="3" t="s">
        <v>12</v>
      </c>
      <c r="B25" s="17">
        <v>41.7</v>
      </c>
      <c r="C25" s="17">
        <v>49</v>
      </c>
      <c r="D25" s="17">
        <v>39.4</v>
      </c>
      <c r="E25" s="17">
        <v>65.4</v>
      </c>
      <c r="F25" s="17">
        <v>53.7</v>
      </c>
      <c r="G25" s="17">
        <v>52</v>
      </c>
      <c r="H25" s="17">
        <v>46.9</v>
      </c>
      <c r="I25" s="17">
        <v>45.2</v>
      </c>
      <c r="J25" s="17">
        <v>52.4</v>
      </c>
      <c r="K25" s="17">
        <v>69.3</v>
      </c>
      <c r="L25" s="17">
        <v>53.1</v>
      </c>
      <c r="M25" s="17">
        <v>69</v>
      </c>
      <c r="N25" s="17">
        <v>63.9</v>
      </c>
      <c r="O25" s="17">
        <v>62.4</v>
      </c>
      <c r="P25" s="17">
        <v>57.1</v>
      </c>
      <c r="Q25" s="17">
        <v>66.1</v>
      </c>
      <c r="R25" s="56"/>
    </row>
    <row r="26" spans="1:18" ht="12.75">
      <c r="A26" s="3" t="s">
        <v>13</v>
      </c>
      <c r="B26" s="17">
        <v>32.8</v>
      </c>
      <c r="C26" s="17">
        <v>59.6</v>
      </c>
      <c r="D26" s="17">
        <v>55.9</v>
      </c>
      <c r="E26" s="17">
        <v>42.4</v>
      </c>
      <c r="F26" s="17">
        <v>46.6</v>
      </c>
      <c r="G26" s="17">
        <v>58.2</v>
      </c>
      <c r="H26" s="17">
        <v>43.8</v>
      </c>
      <c r="I26" s="17">
        <v>69.5</v>
      </c>
      <c r="J26" s="17">
        <v>52.4</v>
      </c>
      <c r="K26" s="17">
        <v>60.8</v>
      </c>
      <c r="L26" s="17">
        <v>43.2</v>
      </c>
      <c r="M26" s="17">
        <v>58.1</v>
      </c>
      <c r="N26" s="17">
        <v>56.2</v>
      </c>
      <c r="O26" s="17">
        <v>58.1</v>
      </c>
      <c r="P26" s="17">
        <v>50.5</v>
      </c>
      <c r="Q26" s="17">
        <v>45.4</v>
      </c>
      <c r="R26" s="56"/>
    </row>
    <row r="27" spans="1:18" ht="12.75">
      <c r="A27" s="3" t="s">
        <v>14</v>
      </c>
      <c r="B27" s="17">
        <v>43.2</v>
      </c>
      <c r="C27" s="17">
        <v>45.6</v>
      </c>
      <c r="D27" s="17">
        <v>40.5</v>
      </c>
      <c r="E27" s="17">
        <v>71.7</v>
      </c>
      <c r="F27" s="17">
        <v>54.1</v>
      </c>
      <c r="G27" s="17">
        <v>59.8</v>
      </c>
      <c r="H27" s="17">
        <v>63</v>
      </c>
      <c r="I27" s="17">
        <v>87.1</v>
      </c>
      <c r="J27" s="17">
        <v>41.8</v>
      </c>
      <c r="K27" s="17">
        <v>82.7</v>
      </c>
      <c r="L27" s="17">
        <v>62.3</v>
      </c>
      <c r="M27" s="17">
        <v>85.9</v>
      </c>
      <c r="N27" s="17">
        <v>81.1</v>
      </c>
      <c r="O27" s="17">
        <v>74.7</v>
      </c>
      <c r="P27" s="17">
        <v>44.5</v>
      </c>
      <c r="Q27" s="17">
        <v>48</v>
      </c>
      <c r="R27" s="56"/>
    </row>
    <row r="28" spans="1:18" ht="12.75">
      <c r="A28" s="3" t="s">
        <v>15</v>
      </c>
      <c r="B28" s="17">
        <v>31</v>
      </c>
      <c r="C28" s="17">
        <v>34.1</v>
      </c>
      <c r="D28" s="17">
        <v>29.4</v>
      </c>
      <c r="E28" s="17">
        <v>55.9</v>
      </c>
      <c r="F28" s="17">
        <v>40.1</v>
      </c>
      <c r="G28" s="17">
        <v>36.2</v>
      </c>
      <c r="H28" s="17">
        <v>45.6</v>
      </c>
      <c r="I28" s="17">
        <v>46.7</v>
      </c>
      <c r="J28" s="17">
        <v>56.4</v>
      </c>
      <c r="K28" s="17">
        <v>65.5</v>
      </c>
      <c r="L28" s="17">
        <v>73.9</v>
      </c>
      <c r="M28" s="17">
        <v>70.4</v>
      </c>
      <c r="N28" s="17">
        <v>65</v>
      </c>
      <c r="O28" s="17">
        <v>70.8</v>
      </c>
      <c r="P28" s="17">
        <v>52.5</v>
      </c>
      <c r="Q28" s="17">
        <v>61.6</v>
      </c>
      <c r="R28" s="56"/>
    </row>
    <row r="29" spans="1:18" ht="12.75">
      <c r="A29" s="3" t="s">
        <v>16</v>
      </c>
      <c r="B29" s="17">
        <v>29</v>
      </c>
      <c r="C29" s="17">
        <v>45.5</v>
      </c>
      <c r="D29" s="17">
        <v>41.4</v>
      </c>
      <c r="E29" s="17">
        <v>51.8</v>
      </c>
      <c r="F29" s="17">
        <v>31.7</v>
      </c>
      <c r="G29" s="17">
        <v>51.6</v>
      </c>
      <c r="H29" s="17">
        <v>41.9</v>
      </c>
      <c r="I29" s="17">
        <v>56.7</v>
      </c>
      <c r="J29" s="17">
        <v>48.2</v>
      </c>
      <c r="K29" s="17">
        <v>75.7</v>
      </c>
      <c r="L29" s="17">
        <v>70.6</v>
      </c>
      <c r="M29" s="17">
        <v>46</v>
      </c>
      <c r="N29" s="17">
        <v>34.8</v>
      </c>
      <c r="O29" s="17">
        <v>48.1</v>
      </c>
      <c r="P29" s="17">
        <v>30.7</v>
      </c>
      <c r="Q29" s="17">
        <v>43.8</v>
      </c>
      <c r="R29" s="56"/>
    </row>
    <row r="30" spans="1:18" ht="12.75">
      <c r="A30" s="3" t="s">
        <v>17</v>
      </c>
      <c r="B30" s="17">
        <v>15.3</v>
      </c>
      <c r="C30" s="17">
        <v>19.7</v>
      </c>
      <c r="D30" s="17">
        <v>35.4</v>
      </c>
      <c r="E30" s="17">
        <v>50.6</v>
      </c>
      <c r="F30" s="17">
        <v>33.8</v>
      </c>
      <c r="G30" s="17">
        <v>29.6</v>
      </c>
      <c r="H30" s="17">
        <v>35.8</v>
      </c>
      <c r="I30" s="17">
        <v>48.4</v>
      </c>
      <c r="J30" s="17">
        <v>33.7</v>
      </c>
      <c r="K30" s="17">
        <v>66.7</v>
      </c>
      <c r="L30" s="17">
        <v>85</v>
      </c>
      <c r="M30" s="17">
        <v>59</v>
      </c>
      <c r="N30" s="17">
        <v>69.5</v>
      </c>
      <c r="O30" s="17">
        <v>54.2</v>
      </c>
      <c r="P30" s="17">
        <v>68</v>
      </c>
      <c r="Q30" s="17">
        <v>52</v>
      </c>
      <c r="R30" s="56"/>
    </row>
    <row r="31" spans="1:18" ht="12.75">
      <c r="A31" s="3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56"/>
    </row>
    <row r="32" spans="1:18" ht="12.75">
      <c r="A32" s="3" t="s">
        <v>18</v>
      </c>
      <c r="B32" s="17">
        <v>16.9</v>
      </c>
      <c r="C32" s="17">
        <v>17.7</v>
      </c>
      <c r="D32" s="17">
        <v>12.4</v>
      </c>
      <c r="E32" s="17">
        <v>35.9</v>
      </c>
      <c r="F32" s="17">
        <v>44.9</v>
      </c>
      <c r="G32" s="17">
        <v>38.7</v>
      </c>
      <c r="H32" s="17">
        <v>39.1</v>
      </c>
      <c r="I32" s="17">
        <v>38.8</v>
      </c>
      <c r="J32" s="17">
        <v>38.5</v>
      </c>
      <c r="K32" s="17">
        <v>59.6</v>
      </c>
      <c r="L32" s="17">
        <v>49.9</v>
      </c>
      <c r="M32" s="17">
        <v>48.9</v>
      </c>
      <c r="N32" s="17">
        <v>53</v>
      </c>
      <c r="O32" s="17">
        <v>63.9</v>
      </c>
      <c r="P32" s="17">
        <v>46.8</v>
      </c>
      <c r="Q32" s="17">
        <v>54.2</v>
      </c>
      <c r="R32" s="56"/>
    </row>
    <row r="33" spans="1:18" ht="12.75">
      <c r="A33" s="3" t="s">
        <v>19</v>
      </c>
      <c r="B33" s="17">
        <v>37.2</v>
      </c>
      <c r="C33" s="17">
        <v>37.2</v>
      </c>
      <c r="D33" s="17">
        <v>51.9</v>
      </c>
      <c r="E33" s="17">
        <v>58.8</v>
      </c>
      <c r="F33" s="17">
        <v>34.2</v>
      </c>
      <c r="G33" s="17">
        <v>38.5</v>
      </c>
      <c r="H33" s="17">
        <v>37.6</v>
      </c>
      <c r="I33" s="17">
        <v>38.9</v>
      </c>
      <c r="J33" s="17">
        <v>42.4</v>
      </c>
      <c r="K33" s="17">
        <v>43.9</v>
      </c>
      <c r="L33" s="17">
        <v>56.5</v>
      </c>
      <c r="M33" s="17">
        <v>48.1</v>
      </c>
      <c r="N33" s="17">
        <v>38.4</v>
      </c>
      <c r="O33" s="17">
        <v>56.9</v>
      </c>
      <c r="P33" s="17">
        <v>39.1</v>
      </c>
      <c r="Q33" s="17">
        <v>33.5</v>
      </c>
      <c r="R33" s="56"/>
    </row>
    <row r="34" spans="1:18" ht="12.75">
      <c r="A34" s="3" t="s">
        <v>20</v>
      </c>
      <c r="B34" s="17">
        <v>23.3</v>
      </c>
      <c r="C34" s="17">
        <v>31</v>
      </c>
      <c r="D34" s="17">
        <v>34.1</v>
      </c>
      <c r="E34" s="17">
        <v>46.8</v>
      </c>
      <c r="F34" s="17">
        <v>42.4</v>
      </c>
      <c r="G34" s="17">
        <v>50</v>
      </c>
      <c r="H34" s="17">
        <v>52.5</v>
      </c>
      <c r="I34" s="17">
        <v>64.6</v>
      </c>
      <c r="J34" s="17">
        <v>56.9</v>
      </c>
      <c r="K34" s="17">
        <v>87.3</v>
      </c>
      <c r="L34" s="17">
        <v>80.9</v>
      </c>
      <c r="M34" s="17">
        <v>72.1</v>
      </c>
      <c r="N34" s="17">
        <v>76.3</v>
      </c>
      <c r="O34" s="17">
        <v>74</v>
      </c>
      <c r="P34" s="17">
        <v>82.7</v>
      </c>
      <c r="Q34" s="17">
        <v>74.4</v>
      </c>
      <c r="R34" s="56"/>
    </row>
    <row r="35" spans="1:18" ht="12.75">
      <c r="A35" s="3" t="s">
        <v>21</v>
      </c>
      <c r="B35" s="17">
        <v>26</v>
      </c>
      <c r="C35" s="17">
        <v>48</v>
      </c>
      <c r="D35" s="17">
        <v>69.9</v>
      </c>
      <c r="E35" s="17">
        <v>50.2</v>
      </c>
      <c r="F35" s="17">
        <v>34.5</v>
      </c>
      <c r="G35" s="17">
        <v>31.7</v>
      </c>
      <c r="H35" s="17">
        <v>32.8</v>
      </c>
      <c r="I35" s="17">
        <v>26.6</v>
      </c>
      <c r="J35" s="17">
        <v>28.6</v>
      </c>
      <c r="K35" s="17">
        <v>34.1</v>
      </c>
      <c r="L35" s="17">
        <v>20.8</v>
      </c>
      <c r="M35" s="17">
        <v>20.2</v>
      </c>
      <c r="N35" s="17">
        <v>28.6</v>
      </c>
      <c r="O35" s="17">
        <v>45.5</v>
      </c>
      <c r="P35" s="17">
        <v>45.2</v>
      </c>
      <c r="Q35" s="17">
        <v>36.5</v>
      </c>
      <c r="R35" s="56"/>
    </row>
    <row r="36" spans="1:18" ht="12.75">
      <c r="A36" s="3" t="s">
        <v>22</v>
      </c>
      <c r="B36" s="17">
        <v>37.7</v>
      </c>
      <c r="C36" s="17">
        <v>35.6</v>
      </c>
      <c r="D36" s="17">
        <v>33.1</v>
      </c>
      <c r="E36" s="17">
        <v>64.4</v>
      </c>
      <c r="F36" s="17">
        <v>70.5</v>
      </c>
      <c r="G36" s="17">
        <v>98.8</v>
      </c>
      <c r="H36" s="17">
        <v>79.7</v>
      </c>
      <c r="I36" s="17">
        <v>69.9</v>
      </c>
      <c r="J36" s="17">
        <v>70.9</v>
      </c>
      <c r="K36" s="17">
        <v>108.2</v>
      </c>
      <c r="L36" s="17">
        <v>82.4</v>
      </c>
      <c r="M36" s="17">
        <v>84.5</v>
      </c>
      <c r="N36" s="17">
        <v>78</v>
      </c>
      <c r="O36" s="17">
        <v>81.2</v>
      </c>
      <c r="P36" s="17">
        <v>74.4</v>
      </c>
      <c r="Q36" s="17">
        <v>84.5</v>
      </c>
      <c r="R36" s="56"/>
    </row>
    <row r="37" spans="1:18" ht="12.75">
      <c r="A37" s="3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56"/>
    </row>
    <row r="38" spans="1:18" ht="12.75">
      <c r="A38" s="5" t="s">
        <v>23</v>
      </c>
      <c r="B38" s="27">
        <v>30.5</v>
      </c>
      <c r="C38" s="27">
        <v>38.9</v>
      </c>
      <c r="D38" s="27">
        <v>38.6</v>
      </c>
      <c r="E38" s="27">
        <v>50.8</v>
      </c>
      <c r="F38" s="27">
        <v>45.3</v>
      </c>
      <c r="G38" s="27">
        <v>47</v>
      </c>
      <c r="H38" s="27">
        <v>44.4</v>
      </c>
      <c r="I38" s="27">
        <v>48.8</v>
      </c>
      <c r="J38" s="27">
        <v>47.5</v>
      </c>
      <c r="K38" s="27">
        <v>66.3</v>
      </c>
      <c r="L38" s="27">
        <v>60</v>
      </c>
      <c r="M38" s="27">
        <v>61</v>
      </c>
      <c r="N38" s="27">
        <v>55.2</v>
      </c>
      <c r="O38" s="27">
        <v>60.5</v>
      </c>
      <c r="P38" s="27">
        <v>54.8</v>
      </c>
      <c r="Q38" s="27">
        <v>51.7</v>
      </c>
      <c r="R38" s="56"/>
    </row>
    <row r="39" spans="2:18" ht="12.75"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0"/>
      <c r="R39" s="56"/>
    </row>
    <row r="40" spans="1:18" ht="12.75">
      <c r="A40" s="15"/>
      <c r="Q40" s="10"/>
      <c r="R40" s="56"/>
    </row>
    <row r="41" ht="12.75">
      <c r="R41" s="56"/>
    </row>
  </sheetData>
  <sheetProtection/>
  <mergeCells count="21">
    <mergeCell ref="P5:P9"/>
    <mergeCell ref="M5:M9"/>
    <mergeCell ref="D5:D9"/>
    <mergeCell ref="O5:O9"/>
    <mergeCell ref="G5:G9"/>
    <mergeCell ref="H5:H9"/>
    <mergeCell ref="I5:I9"/>
    <mergeCell ref="E5:E9"/>
    <mergeCell ref="F5:F9"/>
    <mergeCell ref="N5:N9"/>
    <mergeCell ref="K5:K9"/>
    <mergeCell ref="A1:Q1"/>
    <mergeCell ref="J5:J9"/>
    <mergeCell ref="C5:C9"/>
    <mergeCell ref="L5:L9"/>
    <mergeCell ref="Q5:Q9"/>
    <mergeCell ref="R1:R41"/>
    <mergeCell ref="A2:Q2"/>
    <mergeCell ref="A3:Q3"/>
    <mergeCell ref="A5:A9"/>
    <mergeCell ref="B5:B9"/>
  </mergeCells>
  <printOptions/>
  <pageMargins left="0.7874015748031497" right="0" top="0.984251968503937" bottom="0.984251968503937" header="0.5118110236220472" footer="0.5118110236220472"/>
  <pageSetup horizontalDpi="600" verticalDpi="600" orientation="landscape" paperSize="9" scale="8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R41"/>
  <sheetViews>
    <sheetView zoomScalePageLayoutView="0" workbookViewId="0" topLeftCell="A1">
      <selection activeCell="A4" sqref="A4"/>
    </sheetView>
  </sheetViews>
  <sheetFormatPr defaultColWidth="11.421875" defaultRowHeight="12.75"/>
  <cols>
    <col min="1" max="1" width="22.7109375" style="0" customWidth="1"/>
    <col min="2" max="17" width="7.7109375" style="0" customWidth="1"/>
    <col min="18" max="18" width="5.7109375" style="0" customWidth="1"/>
  </cols>
  <sheetData>
    <row r="1" spans="1:18" ht="12.75">
      <c r="A1" s="57" t="s">
        <v>54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6" t="str">
        <f>"- 27 -"</f>
        <v>- 27 -</v>
      </c>
    </row>
    <row r="2" spans="1:18" ht="12.75">
      <c r="A2" s="57" t="s">
        <v>55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6"/>
    </row>
    <row r="3" spans="1:18" ht="12.75">
      <c r="A3" s="57" t="s">
        <v>57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6"/>
    </row>
    <row r="4" spans="2:18" ht="12.75">
      <c r="B4" s="7"/>
      <c r="P4" s="7"/>
      <c r="Q4" s="7"/>
      <c r="R4" s="56"/>
    </row>
    <row r="5" spans="1:18" ht="12.75">
      <c r="A5" s="59" t="s">
        <v>34</v>
      </c>
      <c r="B5" s="62">
        <v>1980</v>
      </c>
      <c r="C5" s="53">
        <v>1985</v>
      </c>
      <c r="D5" s="53">
        <v>1990</v>
      </c>
      <c r="E5" s="53">
        <v>1995</v>
      </c>
      <c r="F5" s="53">
        <v>2000</v>
      </c>
      <c r="G5" s="53">
        <v>2001</v>
      </c>
      <c r="H5" s="53">
        <v>2002</v>
      </c>
      <c r="I5" s="53">
        <v>2003</v>
      </c>
      <c r="J5" s="53">
        <v>2004</v>
      </c>
      <c r="K5" s="53">
        <v>2005</v>
      </c>
      <c r="L5" s="53">
        <v>2006</v>
      </c>
      <c r="M5" s="53">
        <v>2007</v>
      </c>
      <c r="N5" s="53">
        <v>2008</v>
      </c>
      <c r="O5" s="53">
        <v>2009</v>
      </c>
      <c r="P5" s="53">
        <v>2010</v>
      </c>
      <c r="Q5" s="65">
        <v>2011</v>
      </c>
      <c r="R5" s="56"/>
    </row>
    <row r="6" spans="1:18" ht="12.75">
      <c r="A6" s="60"/>
      <c r="B6" s="63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66"/>
      <c r="R6" s="56"/>
    </row>
    <row r="7" spans="1:18" ht="12.75">
      <c r="A7" s="60"/>
      <c r="B7" s="63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66"/>
      <c r="R7" s="56"/>
    </row>
    <row r="8" spans="1:18" ht="12.75">
      <c r="A8" s="60"/>
      <c r="B8" s="63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66"/>
      <c r="R8" s="56"/>
    </row>
    <row r="9" spans="1:18" ht="12.75">
      <c r="A9" s="61"/>
      <c r="B9" s="64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67"/>
      <c r="R9" s="56"/>
    </row>
    <row r="10" spans="1:18" ht="12.75">
      <c r="A10" s="1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9"/>
      <c r="Q10" s="10"/>
      <c r="R10" s="56"/>
    </row>
    <row r="11" spans="1:18" ht="12.75">
      <c r="A11" s="3" t="s">
        <v>0</v>
      </c>
      <c r="B11" s="19">
        <v>1568</v>
      </c>
      <c r="C11" s="19">
        <v>1514</v>
      </c>
      <c r="D11" s="19">
        <v>1340</v>
      </c>
      <c r="E11" s="19">
        <v>1159</v>
      </c>
      <c r="F11" s="19">
        <v>1041</v>
      </c>
      <c r="G11" s="20">
        <v>949</v>
      </c>
      <c r="H11" s="19">
        <v>978</v>
      </c>
      <c r="I11" s="19">
        <v>1015</v>
      </c>
      <c r="J11" s="20">
        <v>901</v>
      </c>
      <c r="K11" s="19">
        <v>832</v>
      </c>
      <c r="L11" s="19">
        <v>809</v>
      </c>
      <c r="M11" s="19">
        <v>830</v>
      </c>
      <c r="N11" s="19">
        <v>829</v>
      </c>
      <c r="O11" s="19">
        <v>832</v>
      </c>
      <c r="P11" s="19">
        <v>804</v>
      </c>
      <c r="Q11" s="19">
        <v>805</v>
      </c>
      <c r="R11" s="56"/>
    </row>
    <row r="12" spans="1:18" ht="12.75">
      <c r="A12" s="3" t="s">
        <v>1</v>
      </c>
      <c r="B12" s="19">
        <v>943</v>
      </c>
      <c r="C12" s="19">
        <v>887</v>
      </c>
      <c r="D12" s="19">
        <v>880</v>
      </c>
      <c r="E12" s="19">
        <v>803</v>
      </c>
      <c r="F12" s="19">
        <v>568</v>
      </c>
      <c r="G12" s="20">
        <v>592</v>
      </c>
      <c r="H12" s="19">
        <v>628</v>
      </c>
      <c r="I12" s="19">
        <v>617</v>
      </c>
      <c r="J12" s="20">
        <v>586</v>
      </c>
      <c r="K12" s="19">
        <v>490</v>
      </c>
      <c r="L12" s="19">
        <v>560</v>
      </c>
      <c r="M12" s="19">
        <v>530</v>
      </c>
      <c r="N12" s="19">
        <v>503</v>
      </c>
      <c r="O12" s="19">
        <v>522</v>
      </c>
      <c r="P12" s="19">
        <v>563</v>
      </c>
      <c r="Q12" s="19">
        <v>574</v>
      </c>
      <c r="R12" s="56"/>
    </row>
    <row r="13" spans="1:18" ht="12.75">
      <c r="A13" s="3" t="s">
        <v>2</v>
      </c>
      <c r="B13" s="19">
        <v>650</v>
      </c>
      <c r="C13" s="19">
        <v>592</v>
      </c>
      <c r="D13" s="19">
        <v>585</v>
      </c>
      <c r="E13" s="19">
        <v>497</v>
      </c>
      <c r="F13" s="19">
        <v>431</v>
      </c>
      <c r="G13" s="20">
        <v>396</v>
      </c>
      <c r="H13" s="19">
        <v>425</v>
      </c>
      <c r="I13" s="19">
        <v>374</v>
      </c>
      <c r="J13" s="20">
        <v>397</v>
      </c>
      <c r="K13" s="19">
        <v>379</v>
      </c>
      <c r="L13" s="19">
        <v>341</v>
      </c>
      <c r="M13" s="19">
        <v>351</v>
      </c>
      <c r="N13" s="19">
        <v>354</v>
      </c>
      <c r="O13" s="19">
        <v>355</v>
      </c>
      <c r="P13" s="19">
        <v>326</v>
      </c>
      <c r="Q13" s="19">
        <v>351</v>
      </c>
      <c r="R13" s="56"/>
    </row>
    <row r="14" spans="1:18" ht="12.75">
      <c r="A14" s="3" t="s">
        <v>3</v>
      </c>
      <c r="B14" s="19">
        <v>326</v>
      </c>
      <c r="C14" s="19">
        <v>304</v>
      </c>
      <c r="D14" s="19">
        <v>287</v>
      </c>
      <c r="E14" s="19">
        <v>269</v>
      </c>
      <c r="F14" s="19">
        <v>224</v>
      </c>
      <c r="G14" s="20">
        <v>239</v>
      </c>
      <c r="H14" s="19">
        <v>228</v>
      </c>
      <c r="I14" s="19">
        <v>225</v>
      </c>
      <c r="J14" s="20">
        <v>209</v>
      </c>
      <c r="K14" s="19">
        <v>245</v>
      </c>
      <c r="L14" s="19">
        <v>232</v>
      </c>
      <c r="M14" s="19">
        <v>168</v>
      </c>
      <c r="N14" s="19">
        <v>228</v>
      </c>
      <c r="O14" s="19">
        <v>163</v>
      </c>
      <c r="P14" s="19">
        <v>196</v>
      </c>
      <c r="Q14" s="19">
        <v>196</v>
      </c>
      <c r="R14" s="56"/>
    </row>
    <row r="15" spans="1:18" ht="12.75">
      <c r="A15" s="3" t="s">
        <v>4</v>
      </c>
      <c r="B15" s="19">
        <v>501</v>
      </c>
      <c r="C15" s="19">
        <v>472</v>
      </c>
      <c r="D15" s="19">
        <v>361</v>
      </c>
      <c r="E15" s="19">
        <v>321</v>
      </c>
      <c r="F15" s="19">
        <v>310</v>
      </c>
      <c r="G15" s="20">
        <v>295</v>
      </c>
      <c r="H15" s="19">
        <v>321</v>
      </c>
      <c r="I15" s="19">
        <v>300</v>
      </c>
      <c r="J15" s="20">
        <v>298</v>
      </c>
      <c r="K15" s="19">
        <v>287</v>
      </c>
      <c r="L15" s="19">
        <v>273</v>
      </c>
      <c r="M15" s="19">
        <v>281</v>
      </c>
      <c r="N15" s="19">
        <v>279</v>
      </c>
      <c r="O15" s="19">
        <v>293</v>
      </c>
      <c r="P15" s="19">
        <v>301</v>
      </c>
      <c r="Q15" s="19">
        <v>287</v>
      </c>
      <c r="R15" s="56"/>
    </row>
    <row r="16" spans="1:18" ht="12.75">
      <c r="A16" s="3" t="s">
        <v>5</v>
      </c>
      <c r="B16" s="19">
        <v>501</v>
      </c>
      <c r="C16" s="19">
        <v>450</v>
      </c>
      <c r="D16" s="19">
        <v>441</v>
      </c>
      <c r="E16" s="19">
        <v>385</v>
      </c>
      <c r="F16" s="19">
        <v>314</v>
      </c>
      <c r="G16" s="20">
        <v>338</v>
      </c>
      <c r="H16" s="19">
        <v>317</v>
      </c>
      <c r="I16" s="19">
        <v>319</v>
      </c>
      <c r="J16" s="20">
        <v>277</v>
      </c>
      <c r="K16" s="19">
        <v>272</v>
      </c>
      <c r="L16" s="19">
        <v>266</v>
      </c>
      <c r="M16" s="19">
        <v>314</v>
      </c>
      <c r="N16" s="19">
        <v>247</v>
      </c>
      <c r="O16" s="19">
        <v>256</v>
      </c>
      <c r="P16" s="19">
        <v>282</v>
      </c>
      <c r="Q16" s="19">
        <v>240</v>
      </c>
      <c r="R16" s="56"/>
    </row>
    <row r="17" spans="1:18" ht="12.75">
      <c r="A17" s="3"/>
      <c r="B17" s="19"/>
      <c r="C17" s="19"/>
      <c r="D17" s="19"/>
      <c r="E17" s="19"/>
      <c r="F17" s="19"/>
      <c r="G17" s="20"/>
      <c r="H17" s="19"/>
      <c r="I17" s="19"/>
      <c r="J17" s="20"/>
      <c r="K17" s="19"/>
      <c r="L17" s="19"/>
      <c r="M17" s="19"/>
      <c r="N17" s="19"/>
      <c r="O17" s="19"/>
      <c r="P17" s="19"/>
      <c r="Q17" s="19"/>
      <c r="R17" s="56"/>
    </row>
    <row r="18" spans="1:18" ht="12.75">
      <c r="A18" s="3" t="s">
        <v>6</v>
      </c>
      <c r="B18" s="19">
        <v>829</v>
      </c>
      <c r="C18" s="19">
        <v>833</v>
      </c>
      <c r="D18" s="19">
        <v>706</v>
      </c>
      <c r="E18" s="19">
        <v>562</v>
      </c>
      <c r="F18" s="19">
        <v>529</v>
      </c>
      <c r="G18" s="20">
        <v>483</v>
      </c>
      <c r="H18" s="19">
        <v>549</v>
      </c>
      <c r="I18" s="19">
        <v>535</v>
      </c>
      <c r="J18" s="20">
        <v>528</v>
      </c>
      <c r="K18" s="19">
        <v>506</v>
      </c>
      <c r="L18" s="19">
        <v>500</v>
      </c>
      <c r="M18" s="19">
        <v>499</v>
      </c>
      <c r="N18" s="19">
        <v>473</v>
      </c>
      <c r="O18" s="19">
        <v>469</v>
      </c>
      <c r="P18" s="19">
        <v>443</v>
      </c>
      <c r="Q18" s="19">
        <v>458</v>
      </c>
      <c r="R18" s="56"/>
    </row>
    <row r="19" spans="1:18" ht="12.75">
      <c r="A19" s="3" t="s">
        <v>7</v>
      </c>
      <c r="B19" s="19">
        <v>950</v>
      </c>
      <c r="C19" s="19">
        <v>926</v>
      </c>
      <c r="D19" s="19">
        <v>842</v>
      </c>
      <c r="E19" s="19">
        <v>630</v>
      </c>
      <c r="F19" s="19">
        <v>551</v>
      </c>
      <c r="G19" s="20">
        <v>549</v>
      </c>
      <c r="H19" s="19">
        <v>608</v>
      </c>
      <c r="I19" s="19">
        <v>589</v>
      </c>
      <c r="J19" s="20">
        <v>605</v>
      </c>
      <c r="K19" s="19">
        <v>491</v>
      </c>
      <c r="L19" s="19">
        <v>492</v>
      </c>
      <c r="M19" s="19">
        <v>439</v>
      </c>
      <c r="N19" s="19">
        <v>480</v>
      </c>
      <c r="O19" s="19">
        <v>546</v>
      </c>
      <c r="P19" s="19">
        <v>490</v>
      </c>
      <c r="Q19" s="19">
        <v>451</v>
      </c>
      <c r="R19" s="56"/>
    </row>
    <row r="20" spans="1:18" ht="12.75">
      <c r="A20" s="3" t="s">
        <v>8</v>
      </c>
      <c r="B20" s="19">
        <v>1396</v>
      </c>
      <c r="C20" s="19">
        <v>1297</v>
      </c>
      <c r="D20" s="19">
        <v>1209</v>
      </c>
      <c r="E20" s="19">
        <v>963</v>
      </c>
      <c r="F20" s="19">
        <v>824</v>
      </c>
      <c r="G20" s="20">
        <v>752</v>
      </c>
      <c r="H20" s="19">
        <v>805</v>
      </c>
      <c r="I20" s="19">
        <v>871</v>
      </c>
      <c r="J20" s="20">
        <v>840</v>
      </c>
      <c r="K20" s="19">
        <v>787</v>
      </c>
      <c r="L20" s="19">
        <v>768</v>
      </c>
      <c r="M20" s="19">
        <v>786</v>
      </c>
      <c r="N20" s="19">
        <v>716</v>
      </c>
      <c r="O20" s="19">
        <v>687</v>
      </c>
      <c r="P20" s="19">
        <v>703</v>
      </c>
      <c r="Q20" s="19">
        <v>693</v>
      </c>
      <c r="R20" s="56"/>
    </row>
    <row r="21" spans="1:18" ht="12.75">
      <c r="A21" s="3" t="s">
        <v>9</v>
      </c>
      <c r="B21" s="19">
        <v>1084</v>
      </c>
      <c r="C21" s="19">
        <v>1043</v>
      </c>
      <c r="D21" s="19">
        <v>884</v>
      </c>
      <c r="E21" s="19">
        <v>723</v>
      </c>
      <c r="F21" s="19">
        <v>654</v>
      </c>
      <c r="G21" s="20">
        <v>669</v>
      </c>
      <c r="H21" s="19">
        <v>655</v>
      </c>
      <c r="I21" s="19">
        <v>681</v>
      </c>
      <c r="J21" s="20">
        <v>642</v>
      </c>
      <c r="K21" s="19">
        <v>638</v>
      </c>
      <c r="L21" s="19">
        <v>576</v>
      </c>
      <c r="M21" s="19">
        <v>540</v>
      </c>
      <c r="N21" s="19">
        <v>616</v>
      </c>
      <c r="O21" s="19">
        <v>587</v>
      </c>
      <c r="P21" s="19">
        <v>557</v>
      </c>
      <c r="Q21" s="19">
        <v>568</v>
      </c>
      <c r="R21" s="56"/>
    </row>
    <row r="22" spans="1:18" ht="12.75">
      <c r="A22" s="3" t="s">
        <v>10</v>
      </c>
      <c r="B22" s="19">
        <v>922</v>
      </c>
      <c r="C22" s="19">
        <v>823</v>
      </c>
      <c r="D22" s="19">
        <v>736</v>
      </c>
      <c r="E22" s="19">
        <v>609</v>
      </c>
      <c r="F22" s="19">
        <v>560</v>
      </c>
      <c r="G22" s="20">
        <v>524</v>
      </c>
      <c r="H22" s="19">
        <v>580</v>
      </c>
      <c r="I22" s="19">
        <v>522</v>
      </c>
      <c r="J22" s="20">
        <v>506</v>
      </c>
      <c r="K22" s="19">
        <v>508</v>
      </c>
      <c r="L22" s="19">
        <v>505</v>
      </c>
      <c r="M22" s="19">
        <v>479</v>
      </c>
      <c r="N22" s="19">
        <v>521</v>
      </c>
      <c r="O22" s="19">
        <v>572</v>
      </c>
      <c r="P22" s="19">
        <v>532</v>
      </c>
      <c r="Q22" s="19">
        <v>548</v>
      </c>
      <c r="R22" s="56"/>
    </row>
    <row r="23" spans="1:18" ht="12.75">
      <c r="A23" s="3" t="s">
        <v>11</v>
      </c>
      <c r="B23" s="19">
        <v>1353</v>
      </c>
      <c r="C23" s="19">
        <v>1333</v>
      </c>
      <c r="D23" s="19">
        <v>1164</v>
      </c>
      <c r="E23" s="19">
        <v>881</v>
      </c>
      <c r="F23" s="19">
        <v>822</v>
      </c>
      <c r="G23" s="20">
        <v>762</v>
      </c>
      <c r="H23" s="19">
        <v>856</v>
      </c>
      <c r="I23" s="19">
        <v>858</v>
      </c>
      <c r="J23" s="20">
        <v>783</v>
      </c>
      <c r="K23" s="19">
        <v>725</v>
      </c>
      <c r="L23" s="19">
        <v>702</v>
      </c>
      <c r="M23" s="19">
        <v>730</v>
      </c>
      <c r="N23" s="19">
        <v>680</v>
      </c>
      <c r="O23" s="19">
        <v>706</v>
      </c>
      <c r="P23" s="19">
        <v>694</v>
      </c>
      <c r="Q23" s="19">
        <v>697</v>
      </c>
      <c r="R23" s="56"/>
    </row>
    <row r="24" spans="1:18" ht="12.75">
      <c r="A24" s="3"/>
      <c r="B24" s="19"/>
      <c r="C24" s="19"/>
      <c r="D24" s="19"/>
      <c r="E24" s="19"/>
      <c r="F24" s="19"/>
      <c r="G24" s="20"/>
      <c r="H24" s="19"/>
      <c r="I24" s="19"/>
      <c r="J24" s="20"/>
      <c r="K24" s="19"/>
      <c r="L24" s="19"/>
      <c r="M24" s="19"/>
      <c r="N24" s="19"/>
      <c r="O24" s="19"/>
      <c r="P24" s="19"/>
      <c r="Q24" s="19"/>
      <c r="R24" s="56"/>
    </row>
    <row r="25" spans="1:18" ht="12.75">
      <c r="A25" s="3" t="s">
        <v>12</v>
      </c>
      <c r="B25" s="19">
        <v>1452</v>
      </c>
      <c r="C25" s="19">
        <v>1366</v>
      </c>
      <c r="D25" s="19">
        <v>1212</v>
      </c>
      <c r="E25" s="19">
        <v>946</v>
      </c>
      <c r="F25" s="19">
        <v>848</v>
      </c>
      <c r="G25" s="20">
        <v>823</v>
      </c>
      <c r="H25" s="19">
        <v>792</v>
      </c>
      <c r="I25" s="19">
        <v>833</v>
      </c>
      <c r="J25" s="20">
        <v>738</v>
      </c>
      <c r="K25" s="19">
        <v>738</v>
      </c>
      <c r="L25" s="19">
        <v>663</v>
      </c>
      <c r="M25" s="19">
        <v>721</v>
      </c>
      <c r="N25" s="19">
        <v>690</v>
      </c>
      <c r="O25" s="19">
        <v>710</v>
      </c>
      <c r="P25" s="19">
        <v>717</v>
      </c>
      <c r="Q25" s="19">
        <v>731</v>
      </c>
      <c r="R25" s="56"/>
    </row>
    <row r="26" spans="1:18" ht="12.75">
      <c r="A26" s="3" t="s">
        <v>13</v>
      </c>
      <c r="B26" s="19">
        <v>614</v>
      </c>
      <c r="C26" s="19">
        <v>650</v>
      </c>
      <c r="D26" s="19">
        <v>536</v>
      </c>
      <c r="E26" s="19">
        <v>458</v>
      </c>
      <c r="F26" s="19">
        <v>399</v>
      </c>
      <c r="G26" s="20">
        <v>387</v>
      </c>
      <c r="H26" s="19">
        <v>402</v>
      </c>
      <c r="I26" s="19">
        <v>416</v>
      </c>
      <c r="J26" s="20">
        <v>376</v>
      </c>
      <c r="K26" s="19">
        <v>369</v>
      </c>
      <c r="L26" s="19">
        <v>327</v>
      </c>
      <c r="M26" s="19">
        <v>377</v>
      </c>
      <c r="N26" s="19">
        <v>374</v>
      </c>
      <c r="O26" s="19">
        <v>400</v>
      </c>
      <c r="P26" s="19">
        <v>356</v>
      </c>
      <c r="Q26" s="19">
        <v>340</v>
      </c>
      <c r="R26" s="56"/>
    </row>
    <row r="27" spans="1:18" ht="12.75">
      <c r="A27" s="3" t="s">
        <v>14</v>
      </c>
      <c r="B27" s="19">
        <v>674</v>
      </c>
      <c r="C27" s="19">
        <v>692</v>
      </c>
      <c r="D27" s="19">
        <v>614</v>
      </c>
      <c r="E27" s="19">
        <v>419</v>
      </c>
      <c r="F27" s="19">
        <v>388</v>
      </c>
      <c r="G27" s="20">
        <v>381</v>
      </c>
      <c r="H27" s="19">
        <v>368</v>
      </c>
      <c r="I27" s="19">
        <v>387</v>
      </c>
      <c r="J27" s="20">
        <v>374</v>
      </c>
      <c r="K27" s="19">
        <v>349</v>
      </c>
      <c r="L27" s="19">
        <v>316</v>
      </c>
      <c r="M27" s="19">
        <v>326</v>
      </c>
      <c r="N27" s="19">
        <v>345</v>
      </c>
      <c r="O27" s="19">
        <v>324</v>
      </c>
      <c r="P27" s="19">
        <v>371</v>
      </c>
      <c r="Q27" s="19">
        <v>388</v>
      </c>
      <c r="R27" s="56"/>
    </row>
    <row r="28" spans="1:18" ht="12.75">
      <c r="A28" s="3" t="s">
        <v>15</v>
      </c>
      <c r="B28" s="19">
        <v>1058</v>
      </c>
      <c r="C28" s="19">
        <v>1079</v>
      </c>
      <c r="D28" s="19">
        <v>1004</v>
      </c>
      <c r="E28" s="19">
        <v>801</v>
      </c>
      <c r="F28" s="19">
        <v>665</v>
      </c>
      <c r="G28" s="20">
        <v>672</v>
      </c>
      <c r="H28" s="19">
        <v>643</v>
      </c>
      <c r="I28" s="19">
        <v>705</v>
      </c>
      <c r="J28" s="20">
        <v>657</v>
      </c>
      <c r="K28" s="19">
        <v>585</v>
      </c>
      <c r="L28" s="19">
        <v>607</v>
      </c>
      <c r="M28" s="19">
        <v>628</v>
      </c>
      <c r="N28" s="19">
        <v>636</v>
      </c>
      <c r="O28" s="19">
        <v>629</v>
      </c>
      <c r="P28" s="19">
        <v>599</v>
      </c>
      <c r="Q28" s="19">
        <v>569</v>
      </c>
      <c r="R28" s="56"/>
    </row>
    <row r="29" spans="1:18" ht="12.75">
      <c r="A29" s="3" t="s">
        <v>16</v>
      </c>
      <c r="B29" s="19">
        <v>864</v>
      </c>
      <c r="C29" s="19">
        <v>798</v>
      </c>
      <c r="D29" s="19">
        <v>693</v>
      </c>
      <c r="E29" s="19">
        <v>572</v>
      </c>
      <c r="F29" s="19">
        <v>466</v>
      </c>
      <c r="G29" s="20">
        <v>446</v>
      </c>
      <c r="H29" s="19">
        <v>484</v>
      </c>
      <c r="I29" s="19">
        <v>437</v>
      </c>
      <c r="J29" s="20">
        <v>417</v>
      </c>
      <c r="K29" s="19">
        <v>446</v>
      </c>
      <c r="L29" s="19">
        <v>401</v>
      </c>
      <c r="M29" s="19">
        <v>376</v>
      </c>
      <c r="N29" s="19">
        <v>410</v>
      </c>
      <c r="O29" s="19">
        <v>419</v>
      </c>
      <c r="P29" s="19">
        <v>401</v>
      </c>
      <c r="Q29" s="19">
        <v>380</v>
      </c>
      <c r="R29" s="56"/>
    </row>
    <row r="30" spans="1:18" ht="12.75">
      <c r="A30" s="3" t="s">
        <v>17</v>
      </c>
      <c r="B30" s="19">
        <v>736</v>
      </c>
      <c r="C30" s="19">
        <v>687</v>
      </c>
      <c r="D30" s="19">
        <v>674</v>
      </c>
      <c r="E30" s="19">
        <v>511</v>
      </c>
      <c r="F30" s="19">
        <v>495</v>
      </c>
      <c r="G30" s="20">
        <v>469</v>
      </c>
      <c r="H30" s="19">
        <v>489</v>
      </c>
      <c r="I30" s="19">
        <v>472</v>
      </c>
      <c r="J30" s="20">
        <v>421</v>
      </c>
      <c r="K30" s="19">
        <v>433</v>
      </c>
      <c r="L30" s="19">
        <v>346</v>
      </c>
      <c r="M30" s="19">
        <v>361</v>
      </c>
      <c r="N30" s="19">
        <v>386</v>
      </c>
      <c r="O30" s="19">
        <v>363</v>
      </c>
      <c r="P30" s="19">
        <v>357</v>
      </c>
      <c r="Q30" s="19">
        <v>332</v>
      </c>
      <c r="R30" s="56"/>
    </row>
    <row r="31" spans="1:18" ht="12.75">
      <c r="A31" s="3"/>
      <c r="B31" s="19"/>
      <c r="C31" s="19"/>
      <c r="D31" s="19"/>
      <c r="E31" s="19"/>
      <c r="F31" s="19"/>
      <c r="G31" s="20"/>
      <c r="H31" s="19"/>
      <c r="I31" s="19"/>
      <c r="J31" s="20"/>
      <c r="K31" s="19"/>
      <c r="L31" s="19"/>
      <c r="M31" s="19"/>
      <c r="N31" s="19"/>
      <c r="O31" s="19"/>
      <c r="P31" s="19"/>
      <c r="Q31" s="19"/>
      <c r="R31" s="56"/>
    </row>
    <row r="32" spans="1:18" ht="12.75">
      <c r="A32" s="3" t="s">
        <v>18</v>
      </c>
      <c r="B32" s="19">
        <v>1222</v>
      </c>
      <c r="C32" s="19">
        <v>1218</v>
      </c>
      <c r="D32" s="19">
        <v>1127</v>
      </c>
      <c r="E32" s="19">
        <v>864</v>
      </c>
      <c r="F32" s="19">
        <v>781</v>
      </c>
      <c r="G32" s="20">
        <v>742</v>
      </c>
      <c r="H32" s="19">
        <v>802</v>
      </c>
      <c r="I32" s="19">
        <v>727</v>
      </c>
      <c r="J32" s="20">
        <v>716</v>
      </c>
      <c r="K32" s="19">
        <v>689</v>
      </c>
      <c r="L32" s="19">
        <v>662</v>
      </c>
      <c r="M32" s="19">
        <v>667</v>
      </c>
      <c r="N32" s="19">
        <v>681</v>
      </c>
      <c r="O32" s="19">
        <v>675</v>
      </c>
      <c r="P32" s="19">
        <v>677</v>
      </c>
      <c r="Q32" s="19">
        <v>723</v>
      </c>
      <c r="R32" s="56"/>
    </row>
    <row r="33" spans="1:18" ht="12.75">
      <c r="A33" s="3" t="s">
        <v>19</v>
      </c>
      <c r="B33" s="19">
        <v>739</v>
      </c>
      <c r="C33" s="19">
        <v>723</v>
      </c>
      <c r="D33" s="19">
        <v>639</v>
      </c>
      <c r="E33" s="19">
        <v>541</v>
      </c>
      <c r="F33" s="19">
        <v>443</v>
      </c>
      <c r="G33" s="20">
        <v>421</v>
      </c>
      <c r="H33" s="19">
        <v>442</v>
      </c>
      <c r="I33" s="19">
        <v>405</v>
      </c>
      <c r="J33" s="20">
        <v>420</v>
      </c>
      <c r="K33" s="19">
        <v>357</v>
      </c>
      <c r="L33" s="19">
        <v>380</v>
      </c>
      <c r="M33" s="19">
        <v>379</v>
      </c>
      <c r="N33" s="19">
        <v>412</v>
      </c>
      <c r="O33" s="19">
        <v>406</v>
      </c>
      <c r="P33" s="19">
        <v>387</v>
      </c>
      <c r="Q33" s="19">
        <v>356</v>
      </c>
      <c r="R33" s="56"/>
    </row>
    <row r="34" spans="1:18" ht="12.75">
      <c r="A34" s="3" t="s">
        <v>20</v>
      </c>
      <c r="B34" s="19">
        <v>1071</v>
      </c>
      <c r="C34" s="19">
        <v>1053</v>
      </c>
      <c r="D34" s="19">
        <v>904</v>
      </c>
      <c r="E34" s="19">
        <v>667</v>
      </c>
      <c r="F34" s="19">
        <v>597</v>
      </c>
      <c r="G34" s="20">
        <v>591</v>
      </c>
      <c r="H34" s="19">
        <v>527</v>
      </c>
      <c r="I34" s="19">
        <v>639</v>
      </c>
      <c r="J34" s="20">
        <v>531</v>
      </c>
      <c r="K34" s="19">
        <v>528</v>
      </c>
      <c r="L34" s="19">
        <v>517</v>
      </c>
      <c r="M34" s="19">
        <v>536</v>
      </c>
      <c r="N34" s="19">
        <v>548</v>
      </c>
      <c r="O34" s="19">
        <v>599</v>
      </c>
      <c r="P34" s="19">
        <v>549</v>
      </c>
      <c r="Q34" s="19">
        <v>554</v>
      </c>
      <c r="R34" s="56"/>
    </row>
    <row r="35" spans="1:18" ht="12.75">
      <c r="A35" s="3" t="s">
        <v>21</v>
      </c>
      <c r="B35" s="19">
        <v>1422</v>
      </c>
      <c r="C35" s="19">
        <v>1454</v>
      </c>
      <c r="D35" s="19">
        <v>1188</v>
      </c>
      <c r="E35" s="19">
        <v>916</v>
      </c>
      <c r="F35" s="19">
        <v>774</v>
      </c>
      <c r="G35" s="20">
        <v>775</v>
      </c>
      <c r="H35" s="19">
        <v>718</v>
      </c>
      <c r="I35" s="19">
        <v>786</v>
      </c>
      <c r="J35" s="20">
        <v>734</v>
      </c>
      <c r="K35" s="19">
        <v>730</v>
      </c>
      <c r="L35" s="19">
        <v>680</v>
      </c>
      <c r="M35" s="19">
        <v>693</v>
      </c>
      <c r="N35" s="19">
        <v>690</v>
      </c>
      <c r="O35" s="19">
        <v>696</v>
      </c>
      <c r="P35" s="19">
        <v>676</v>
      </c>
      <c r="Q35" s="19">
        <v>606</v>
      </c>
      <c r="R35" s="56"/>
    </row>
    <row r="36" spans="1:18" ht="12.75">
      <c r="A36" s="3" t="s">
        <v>22</v>
      </c>
      <c r="B36" s="19">
        <v>1376</v>
      </c>
      <c r="C36" s="19">
        <v>1247</v>
      </c>
      <c r="D36" s="19">
        <v>1042</v>
      </c>
      <c r="E36" s="19">
        <v>863</v>
      </c>
      <c r="F36" s="19">
        <v>623</v>
      </c>
      <c r="G36" s="20">
        <v>591</v>
      </c>
      <c r="H36" s="19">
        <v>599</v>
      </c>
      <c r="I36" s="19">
        <v>561</v>
      </c>
      <c r="J36" s="20">
        <v>556</v>
      </c>
      <c r="K36" s="19">
        <v>527</v>
      </c>
      <c r="L36" s="19">
        <v>510</v>
      </c>
      <c r="M36" s="19">
        <v>501</v>
      </c>
      <c r="N36" s="19">
        <v>478</v>
      </c>
      <c r="O36" s="19">
        <v>458</v>
      </c>
      <c r="P36" s="19">
        <v>518</v>
      </c>
      <c r="Q36" s="19">
        <v>481</v>
      </c>
      <c r="R36" s="56"/>
    </row>
    <row r="37" spans="1:18" ht="12.75">
      <c r="A37" s="3"/>
      <c r="B37" s="19"/>
      <c r="C37" s="19"/>
      <c r="D37" s="19"/>
      <c r="E37" s="19"/>
      <c r="F37" s="19"/>
      <c r="G37" s="20"/>
      <c r="H37" s="19"/>
      <c r="I37" s="19"/>
      <c r="J37" s="20"/>
      <c r="K37" s="19"/>
      <c r="L37" s="19"/>
      <c r="M37" s="19"/>
      <c r="N37" s="19"/>
      <c r="O37" s="19"/>
      <c r="P37" s="19"/>
      <c r="Q37" s="19"/>
      <c r="R37" s="56"/>
    </row>
    <row r="38" spans="1:18" ht="12.75">
      <c r="A38" s="5" t="s">
        <v>23</v>
      </c>
      <c r="B38" s="21">
        <v>22251</v>
      </c>
      <c r="C38" s="21">
        <v>21441</v>
      </c>
      <c r="D38" s="21">
        <v>19068</v>
      </c>
      <c r="E38" s="21">
        <v>15360</v>
      </c>
      <c r="F38" s="21">
        <v>13307</v>
      </c>
      <c r="G38" s="23">
        <v>12846</v>
      </c>
      <c r="H38" s="23">
        <v>13216</v>
      </c>
      <c r="I38" s="23">
        <v>13274</v>
      </c>
      <c r="J38" s="23">
        <v>12512</v>
      </c>
      <c r="K38" s="21">
        <v>11911</v>
      </c>
      <c r="L38" s="21">
        <v>11433</v>
      </c>
      <c r="M38" s="21">
        <v>11512</v>
      </c>
      <c r="N38" s="21">
        <v>11576</v>
      </c>
      <c r="O38" s="21">
        <v>11667</v>
      </c>
      <c r="P38" s="21">
        <v>11499</v>
      </c>
      <c r="Q38" s="21">
        <v>11328</v>
      </c>
      <c r="R38" s="56"/>
    </row>
    <row r="39" spans="2:18" ht="12.75"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0"/>
      <c r="R39" s="56"/>
    </row>
    <row r="40" spans="1:18" ht="12.75">
      <c r="A40" s="15"/>
      <c r="Q40" s="10"/>
      <c r="R40" s="56"/>
    </row>
    <row r="41" ht="12.75">
      <c r="R41" s="56"/>
    </row>
  </sheetData>
  <sheetProtection/>
  <mergeCells count="21">
    <mergeCell ref="P5:P9"/>
    <mergeCell ref="M5:M9"/>
    <mergeCell ref="D5:D9"/>
    <mergeCell ref="O5:O9"/>
    <mergeCell ref="G5:G9"/>
    <mergeCell ref="H5:H9"/>
    <mergeCell ref="I5:I9"/>
    <mergeCell ref="E5:E9"/>
    <mergeCell ref="F5:F9"/>
    <mergeCell ref="N5:N9"/>
    <mergeCell ref="K5:K9"/>
    <mergeCell ref="A1:Q1"/>
    <mergeCell ref="J5:J9"/>
    <mergeCell ref="C5:C9"/>
    <mergeCell ref="L5:L9"/>
    <mergeCell ref="Q5:Q9"/>
    <mergeCell ref="R1:R41"/>
    <mergeCell ref="A2:Q2"/>
    <mergeCell ref="A3:Q3"/>
    <mergeCell ref="A5:A9"/>
    <mergeCell ref="B5:B9"/>
  </mergeCells>
  <printOptions/>
  <pageMargins left="0.7874015748031497" right="0" top="0.984251968503937" bottom="0.984251968503937" header="0.5118110236220472" footer="0.5118110236220472"/>
  <pageSetup horizontalDpi="600" verticalDpi="600" orientation="landscape" paperSize="9" scale="8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R41"/>
  <sheetViews>
    <sheetView zoomScalePageLayoutView="0" workbookViewId="0" topLeftCell="A1">
      <selection activeCell="A4" sqref="A4"/>
    </sheetView>
  </sheetViews>
  <sheetFormatPr defaultColWidth="11.421875" defaultRowHeight="12.75"/>
  <cols>
    <col min="1" max="1" width="22.7109375" style="0" customWidth="1"/>
    <col min="2" max="17" width="7.7109375" style="0" customWidth="1"/>
    <col min="18" max="18" width="5.7109375" style="0" customWidth="1"/>
  </cols>
  <sheetData>
    <row r="1" spans="1:18" ht="12.75">
      <c r="A1" s="57" t="s">
        <v>54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6" t="str">
        <f>"- 28 -"</f>
        <v>- 28 -</v>
      </c>
    </row>
    <row r="2" spans="1:18" ht="12.75">
      <c r="A2" s="57" t="s">
        <v>55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6"/>
    </row>
    <row r="3" spans="1:18" ht="12.75">
      <c r="A3" s="57" t="s">
        <v>58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6"/>
    </row>
    <row r="4" spans="2:18" ht="12.75">
      <c r="B4" s="7"/>
      <c r="P4" s="7"/>
      <c r="Q4" s="7"/>
      <c r="R4" s="56"/>
    </row>
    <row r="5" spans="1:18" ht="12.75">
      <c r="A5" s="59" t="s">
        <v>34</v>
      </c>
      <c r="B5" s="62">
        <v>1980</v>
      </c>
      <c r="C5" s="53">
        <v>1985</v>
      </c>
      <c r="D5" s="53">
        <v>1990</v>
      </c>
      <c r="E5" s="53">
        <v>1995</v>
      </c>
      <c r="F5" s="53">
        <v>2000</v>
      </c>
      <c r="G5" s="53">
        <v>2001</v>
      </c>
      <c r="H5" s="53">
        <v>2002</v>
      </c>
      <c r="I5" s="53">
        <v>2003</v>
      </c>
      <c r="J5" s="53">
        <v>2004</v>
      </c>
      <c r="K5" s="53">
        <v>2005</v>
      </c>
      <c r="L5" s="53">
        <v>2006</v>
      </c>
      <c r="M5" s="53">
        <v>2007</v>
      </c>
      <c r="N5" s="53">
        <v>2008</v>
      </c>
      <c r="O5" s="53">
        <v>2009</v>
      </c>
      <c r="P5" s="53">
        <v>2010</v>
      </c>
      <c r="Q5" s="65">
        <v>2011</v>
      </c>
      <c r="R5" s="56"/>
    </row>
    <row r="6" spans="1:18" ht="12.75">
      <c r="A6" s="60"/>
      <c r="B6" s="63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66"/>
      <c r="R6" s="56"/>
    </row>
    <row r="7" spans="1:18" ht="12.75">
      <c r="A7" s="60"/>
      <c r="B7" s="63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66"/>
      <c r="R7" s="56"/>
    </row>
    <row r="8" spans="1:18" ht="12.75">
      <c r="A8" s="60"/>
      <c r="B8" s="63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66"/>
      <c r="R8" s="56"/>
    </row>
    <row r="9" spans="1:18" ht="12.75">
      <c r="A9" s="61"/>
      <c r="B9" s="64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67"/>
      <c r="R9" s="56"/>
    </row>
    <row r="10" spans="1:18" ht="12.75">
      <c r="A10" s="1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9"/>
      <c r="Q10" s="10"/>
      <c r="R10" s="56"/>
    </row>
    <row r="11" spans="1:18" ht="12.75">
      <c r="A11" s="3" t="s">
        <v>0</v>
      </c>
      <c r="B11" s="19">
        <v>632</v>
      </c>
      <c r="C11" s="19">
        <v>602</v>
      </c>
      <c r="D11" s="19">
        <v>536</v>
      </c>
      <c r="E11" s="19">
        <v>465</v>
      </c>
      <c r="F11" s="19">
        <v>427</v>
      </c>
      <c r="G11" s="20">
        <v>379</v>
      </c>
      <c r="H11" s="19">
        <v>387</v>
      </c>
      <c r="I11" s="19">
        <v>407</v>
      </c>
      <c r="J11" s="20">
        <v>350</v>
      </c>
      <c r="K11" s="19">
        <v>339</v>
      </c>
      <c r="L11" s="19">
        <v>328</v>
      </c>
      <c r="M11" s="19">
        <v>344</v>
      </c>
      <c r="N11" s="19">
        <v>328</v>
      </c>
      <c r="O11" s="19">
        <v>352</v>
      </c>
      <c r="P11" s="19">
        <v>355</v>
      </c>
      <c r="Q11" s="19">
        <v>314</v>
      </c>
      <c r="R11" s="56"/>
    </row>
    <row r="12" spans="1:18" ht="12.75">
      <c r="A12" s="3" t="s">
        <v>1</v>
      </c>
      <c r="B12" s="19">
        <v>381</v>
      </c>
      <c r="C12" s="19">
        <v>363</v>
      </c>
      <c r="D12" s="19">
        <v>348</v>
      </c>
      <c r="E12" s="19">
        <v>322</v>
      </c>
      <c r="F12" s="19">
        <v>209</v>
      </c>
      <c r="G12" s="20">
        <v>226</v>
      </c>
      <c r="H12" s="19">
        <v>244</v>
      </c>
      <c r="I12" s="19">
        <v>224</v>
      </c>
      <c r="J12" s="20">
        <v>231</v>
      </c>
      <c r="K12" s="19">
        <v>196</v>
      </c>
      <c r="L12" s="19">
        <v>224</v>
      </c>
      <c r="M12" s="19">
        <v>189</v>
      </c>
      <c r="N12" s="19">
        <v>172</v>
      </c>
      <c r="O12" s="19">
        <v>200</v>
      </c>
      <c r="P12" s="19">
        <v>208</v>
      </c>
      <c r="Q12" s="19">
        <v>221</v>
      </c>
      <c r="R12" s="56"/>
    </row>
    <row r="13" spans="1:18" ht="12.75">
      <c r="A13" s="3" t="s">
        <v>2</v>
      </c>
      <c r="B13" s="19">
        <v>283</v>
      </c>
      <c r="C13" s="19">
        <v>232</v>
      </c>
      <c r="D13" s="19">
        <v>207</v>
      </c>
      <c r="E13" s="19">
        <v>201</v>
      </c>
      <c r="F13" s="19">
        <v>161</v>
      </c>
      <c r="G13" s="20">
        <v>147</v>
      </c>
      <c r="H13" s="19">
        <v>150</v>
      </c>
      <c r="I13" s="19">
        <v>141</v>
      </c>
      <c r="J13" s="20">
        <v>148</v>
      </c>
      <c r="K13" s="19">
        <v>150</v>
      </c>
      <c r="L13" s="19">
        <v>134</v>
      </c>
      <c r="M13" s="19">
        <v>128</v>
      </c>
      <c r="N13" s="19">
        <v>143</v>
      </c>
      <c r="O13" s="19">
        <v>133</v>
      </c>
      <c r="P13" s="19">
        <v>118</v>
      </c>
      <c r="Q13" s="19">
        <v>152</v>
      </c>
      <c r="R13" s="56"/>
    </row>
    <row r="14" spans="1:18" ht="12.75">
      <c r="A14" s="3" t="s">
        <v>3</v>
      </c>
      <c r="B14" s="19">
        <v>145</v>
      </c>
      <c r="C14" s="19">
        <v>130</v>
      </c>
      <c r="D14" s="19">
        <v>113</v>
      </c>
      <c r="E14" s="19">
        <v>115</v>
      </c>
      <c r="F14" s="19">
        <v>85</v>
      </c>
      <c r="G14" s="20">
        <v>94</v>
      </c>
      <c r="H14" s="19">
        <v>85</v>
      </c>
      <c r="I14" s="19">
        <v>79</v>
      </c>
      <c r="J14" s="20">
        <v>69</v>
      </c>
      <c r="K14" s="19">
        <v>101</v>
      </c>
      <c r="L14" s="19">
        <v>102</v>
      </c>
      <c r="M14" s="19">
        <v>66</v>
      </c>
      <c r="N14" s="19">
        <v>90</v>
      </c>
      <c r="O14" s="19">
        <v>72</v>
      </c>
      <c r="P14" s="19">
        <v>79</v>
      </c>
      <c r="Q14" s="19">
        <v>92</v>
      </c>
      <c r="R14" s="56"/>
    </row>
    <row r="15" spans="1:18" ht="12.75">
      <c r="A15" s="3" t="s">
        <v>4</v>
      </c>
      <c r="B15" s="19">
        <v>171</v>
      </c>
      <c r="C15" s="19">
        <v>200</v>
      </c>
      <c r="D15" s="19">
        <v>133</v>
      </c>
      <c r="E15" s="19">
        <v>137</v>
      </c>
      <c r="F15" s="19">
        <v>114</v>
      </c>
      <c r="G15" s="20">
        <v>112</v>
      </c>
      <c r="H15" s="19">
        <v>128</v>
      </c>
      <c r="I15" s="19">
        <v>121</v>
      </c>
      <c r="J15" s="20">
        <v>112</v>
      </c>
      <c r="K15" s="19">
        <v>120</v>
      </c>
      <c r="L15" s="19">
        <v>104</v>
      </c>
      <c r="M15" s="19">
        <v>101</v>
      </c>
      <c r="N15" s="19">
        <v>111</v>
      </c>
      <c r="O15" s="19">
        <v>121</v>
      </c>
      <c r="P15" s="19">
        <v>121</v>
      </c>
      <c r="Q15" s="19">
        <v>124</v>
      </c>
      <c r="R15" s="56"/>
    </row>
    <row r="16" spans="1:18" ht="12.75">
      <c r="A16" s="3" t="s">
        <v>5</v>
      </c>
      <c r="B16" s="19">
        <v>178</v>
      </c>
      <c r="C16" s="19">
        <v>167</v>
      </c>
      <c r="D16" s="19">
        <v>186</v>
      </c>
      <c r="E16" s="19">
        <v>155</v>
      </c>
      <c r="F16" s="19">
        <v>123</v>
      </c>
      <c r="G16" s="20">
        <v>127</v>
      </c>
      <c r="H16" s="19">
        <v>118</v>
      </c>
      <c r="I16" s="19">
        <v>119</v>
      </c>
      <c r="J16" s="20">
        <v>94</v>
      </c>
      <c r="K16" s="19">
        <v>102</v>
      </c>
      <c r="L16" s="19">
        <v>108</v>
      </c>
      <c r="M16" s="19">
        <v>124</v>
      </c>
      <c r="N16" s="19">
        <v>111</v>
      </c>
      <c r="O16" s="19">
        <v>113</v>
      </c>
      <c r="P16" s="19">
        <v>110</v>
      </c>
      <c r="Q16" s="19">
        <v>102</v>
      </c>
      <c r="R16" s="56"/>
    </row>
    <row r="17" spans="1:18" ht="12.75">
      <c r="A17" s="3"/>
      <c r="B17" s="19"/>
      <c r="C17" s="19"/>
      <c r="D17" s="19"/>
      <c r="E17" s="19"/>
      <c r="F17" s="19"/>
      <c r="G17" s="20"/>
      <c r="H17" s="19"/>
      <c r="I17" s="19"/>
      <c r="J17" s="20"/>
      <c r="K17" s="19"/>
      <c r="L17" s="19"/>
      <c r="M17" s="19"/>
      <c r="N17" s="19"/>
      <c r="O17" s="19"/>
      <c r="P17" s="19"/>
      <c r="Q17" s="19"/>
      <c r="R17" s="56"/>
    </row>
    <row r="18" spans="1:18" ht="12.75">
      <c r="A18" s="3" t="s">
        <v>6</v>
      </c>
      <c r="B18" s="19">
        <v>331</v>
      </c>
      <c r="C18" s="19">
        <v>339</v>
      </c>
      <c r="D18" s="19">
        <v>271</v>
      </c>
      <c r="E18" s="19">
        <v>211</v>
      </c>
      <c r="F18" s="19">
        <v>207</v>
      </c>
      <c r="G18" s="20">
        <v>178</v>
      </c>
      <c r="H18" s="19">
        <v>197</v>
      </c>
      <c r="I18" s="19">
        <v>231</v>
      </c>
      <c r="J18" s="20">
        <v>215</v>
      </c>
      <c r="K18" s="19">
        <v>205</v>
      </c>
      <c r="L18" s="19">
        <v>193</v>
      </c>
      <c r="M18" s="19">
        <v>184</v>
      </c>
      <c r="N18" s="19">
        <v>196</v>
      </c>
      <c r="O18" s="19">
        <v>201</v>
      </c>
      <c r="P18" s="19">
        <v>186</v>
      </c>
      <c r="Q18" s="19">
        <v>173</v>
      </c>
      <c r="R18" s="56"/>
    </row>
    <row r="19" spans="1:18" ht="12.75">
      <c r="A19" s="3" t="s">
        <v>7</v>
      </c>
      <c r="B19" s="19">
        <v>385</v>
      </c>
      <c r="C19" s="19">
        <v>380</v>
      </c>
      <c r="D19" s="19">
        <v>355</v>
      </c>
      <c r="E19" s="19">
        <v>260</v>
      </c>
      <c r="F19" s="19">
        <v>239</v>
      </c>
      <c r="G19" s="20">
        <v>220</v>
      </c>
      <c r="H19" s="19">
        <v>253</v>
      </c>
      <c r="I19" s="19">
        <v>266</v>
      </c>
      <c r="J19" s="20">
        <v>260</v>
      </c>
      <c r="K19" s="19">
        <v>215</v>
      </c>
      <c r="L19" s="19">
        <v>218</v>
      </c>
      <c r="M19" s="19">
        <v>195</v>
      </c>
      <c r="N19" s="19">
        <v>189</v>
      </c>
      <c r="O19" s="19">
        <v>211</v>
      </c>
      <c r="P19" s="19">
        <v>197</v>
      </c>
      <c r="Q19" s="19">
        <v>187</v>
      </c>
      <c r="R19" s="56"/>
    </row>
    <row r="20" spans="1:18" ht="12.75">
      <c r="A20" s="3" t="s">
        <v>8</v>
      </c>
      <c r="B20" s="19">
        <v>568</v>
      </c>
      <c r="C20" s="19">
        <v>576</v>
      </c>
      <c r="D20" s="19">
        <v>514</v>
      </c>
      <c r="E20" s="19">
        <v>428</v>
      </c>
      <c r="F20" s="19">
        <v>353</v>
      </c>
      <c r="G20" s="20">
        <v>283</v>
      </c>
      <c r="H20" s="19">
        <v>355</v>
      </c>
      <c r="I20" s="19">
        <v>390</v>
      </c>
      <c r="J20" s="20">
        <v>356</v>
      </c>
      <c r="K20" s="19">
        <v>312</v>
      </c>
      <c r="L20" s="19">
        <v>337</v>
      </c>
      <c r="M20" s="19">
        <v>356</v>
      </c>
      <c r="N20" s="19">
        <v>277</v>
      </c>
      <c r="O20" s="19">
        <v>296</v>
      </c>
      <c r="P20" s="19">
        <v>328</v>
      </c>
      <c r="Q20" s="19">
        <v>299</v>
      </c>
      <c r="R20" s="56"/>
    </row>
    <row r="21" spans="1:18" ht="12.75">
      <c r="A21" s="3" t="s">
        <v>9</v>
      </c>
      <c r="B21" s="19">
        <v>468</v>
      </c>
      <c r="C21" s="19">
        <v>407</v>
      </c>
      <c r="D21" s="19">
        <v>362</v>
      </c>
      <c r="E21" s="19">
        <v>314</v>
      </c>
      <c r="F21" s="19">
        <v>252</v>
      </c>
      <c r="G21" s="20">
        <v>268</v>
      </c>
      <c r="H21" s="19">
        <v>253</v>
      </c>
      <c r="I21" s="19">
        <v>288</v>
      </c>
      <c r="J21" s="20">
        <v>274</v>
      </c>
      <c r="K21" s="19">
        <v>257</v>
      </c>
      <c r="L21" s="19">
        <v>248</v>
      </c>
      <c r="M21" s="19">
        <v>233</v>
      </c>
      <c r="N21" s="19">
        <v>249</v>
      </c>
      <c r="O21" s="19">
        <v>249</v>
      </c>
      <c r="P21" s="19">
        <v>237</v>
      </c>
      <c r="Q21" s="19">
        <v>244</v>
      </c>
      <c r="R21" s="56"/>
    </row>
    <row r="22" spans="1:18" ht="12.75">
      <c r="A22" s="3" t="s">
        <v>10</v>
      </c>
      <c r="B22" s="19">
        <v>416</v>
      </c>
      <c r="C22" s="19">
        <v>325</v>
      </c>
      <c r="D22" s="19">
        <v>334</v>
      </c>
      <c r="E22" s="19">
        <v>262</v>
      </c>
      <c r="F22" s="19">
        <v>249</v>
      </c>
      <c r="G22" s="20">
        <v>216</v>
      </c>
      <c r="H22" s="19">
        <v>258</v>
      </c>
      <c r="I22" s="19">
        <v>236</v>
      </c>
      <c r="J22" s="20">
        <v>217</v>
      </c>
      <c r="K22" s="19">
        <v>199</v>
      </c>
      <c r="L22" s="19">
        <v>204</v>
      </c>
      <c r="M22" s="19">
        <v>202</v>
      </c>
      <c r="N22" s="19">
        <v>222</v>
      </c>
      <c r="O22" s="19">
        <v>243</v>
      </c>
      <c r="P22" s="19">
        <v>239</v>
      </c>
      <c r="Q22" s="19">
        <v>242</v>
      </c>
      <c r="R22" s="56"/>
    </row>
    <row r="23" spans="1:18" ht="12.75">
      <c r="A23" s="3" t="s">
        <v>11</v>
      </c>
      <c r="B23" s="19">
        <v>575</v>
      </c>
      <c r="C23" s="19">
        <v>535</v>
      </c>
      <c r="D23" s="19">
        <v>489</v>
      </c>
      <c r="E23" s="19">
        <v>356</v>
      </c>
      <c r="F23" s="19">
        <v>341</v>
      </c>
      <c r="G23" s="20">
        <v>312</v>
      </c>
      <c r="H23" s="19">
        <v>335</v>
      </c>
      <c r="I23" s="19">
        <v>343</v>
      </c>
      <c r="J23" s="20">
        <v>325</v>
      </c>
      <c r="K23" s="19">
        <v>289</v>
      </c>
      <c r="L23" s="19">
        <v>283</v>
      </c>
      <c r="M23" s="19">
        <v>295</v>
      </c>
      <c r="N23" s="19">
        <v>285</v>
      </c>
      <c r="O23" s="19">
        <v>298</v>
      </c>
      <c r="P23" s="19">
        <v>272</v>
      </c>
      <c r="Q23" s="19">
        <v>271</v>
      </c>
      <c r="R23" s="56"/>
    </row>
    <row r="24" spans="1:18" ht="12.75">
      <c r="A24" s="3"/>
      <c r="B24" s="19"/>
      <c r="C24" s="19"/>
      <c r="D24" s="19"/>
      <c r="E24" s="19"/>
      <c r="F24" s="19"/>
      <c r="G24" s="20"/>
      <c r="H24" s="19"/>
      <c r="I24" s="19"/>
      <c r="J24" s="20"/>
      <c r="K24" s="19"/>
      <c r="L24" s="19"/>
      <c r="M24" s="19"/>
      <c r="N24" s="19"/>
      <c r="O24" s="19"/>
      <c r="P24" s="19"/>
      <c r="Q24" s="19"/>
      <c r="R24" s="56"/>
    </row>
    <row r="25" spans="1:18" ht="12.75">
      <c r="A25" s="3" t="s">
        <v>12</v>
      </c>
      <c r="B25" s="19">
        <v>624</v>
      </c>
      <c r="C25" s="19">
        <v>540</v>
      </c>
      <c r="D25" s="19">
        <v>518</v>
      </c>
      <c r="E25" s="19">
        <v>379</v>
      </c>
      <c r="F25" s="19">
        <v>340</v>
      </c>
      <c r="G25" s="20">
        <v>345</v>
      </c>
      <c r="H25" s="19">
        <v>335</v>
      </c>
      <c r="I25" s="19">
        <v>340</v>
      </c>
      <c r="J25" s="20">
        <v>307</v>
      </c>
      <c r="K25" s="19">
        <v>299</v>
      </c>
      <c r="L25" s="19">
        <v>256</v>
      </c>
      <c r="M25" s="19">
        <v>305</v>
      </c>
      <c r="N25" s="19">
        <v>284</v>
      </c>
      <c r="O25" s="19">
        <v>280</v>
      </c>
      <c r="P25" s="19">
        <v>312</v>
      </c>
      <c r="Q25" s="19">
        <v>293</v>
      </c>
      <c r="R25" s="56"/>
    </row>
    <row r="26" spans="1:18" ht="12.75">
      <c r="A26" s="3" t="s">
        <v>13</v>
      </c>
      <c r="B26" s="19">
        <v>269</v>
      </c>
      <c r="C26" s="19">
        <v>295</v>
      </c>
      <c r="D26" s="19">
        <v>236</v>
      </c>
      <c r="E26" s="19">
        <v>189</v>
      </c>
      <c r="F26" s="19">
        <v>192</v>
      </c>
      <c r="G26" s="20">
        <v>152</v>
      </c>
      <c r="H26" s="19">
        <v>175</v>
      </c>
      <c r="I26" s="19">
        <v>174</v>
      </c>
      <c r="J26" s="20">
        <v>159</v>
      </c>
      <c r="K26" s="19">
        <v>167</v>
      </c>
      <c r="L26" s="19">
        <v>148</v>
      </c>
      <c r="M26" s="19">
        <v>173</v>
      </c>
      <c r="N26" s="19">
        <v>145</v>
      </c>
      <c r="O26" s="19">
        <v>185</v>
      </c>
      <c r="P26" s="19">
        <v>173</v>
      </c>
      <c r="Q26" s="19">
        <v>151</v>
      </c>
      <c r="R26" s="56"/>
    </row>
    <row r="27" spans="1:18" ht="12.75">
      <c r="A27" s="3" t="s">
        <v>14</v>
      </c>
      <c r="B27" s="19">
        <v>268</v>
      </c>
      <c r="C27" s="19">
        <v>277</v>
      </c>
      <c r="D27" s="19">
        <v>280</v>
      </c>
      <c r="E27" s="19">
        <v>174</v>
      </c>
      <c r="F27" s="19">
        <v>159</v>
      </c>
      <c r="G27" s="20">
        <v>167</v>
      </c>
      <c r="H27" s="19">
        <v>157</v>
      </c>
      <c r="I27" s="19">
        <v>149</v>
      </c>
      <c r="J27" s="20">
        <v>168</v>
      </c>
      <c r="K27" s="19">
        <v>144</v>
      </c>
      <c r="L27" s="19">
        <v>122</v>
      </c>
      <c r="M27" s="19">
        <v>141</v>
      </c>
      <c r="N27" s="19">
        <v>155</v>
      </c>
      <c r="O27" s="19">
        <v>132</v>
      </c>
      <c r="P27" s="19">
        <v>152</v>
      </c>
      <c r="Q27" s="19">
        <v>168</v>
      </c>
      <c r="R27" s="56"/>
    </row>
    <row r="28" spans="1:18" ht="12.75">
      <c r="A28" s="3" t="s">
        <v>15</v>
      </c>
      <c r="B28" s="19">
        <v>440</v>
      </c>
      <c r="C28" s="19">
        <v>459</v>
      </c>
      <c r="D28" s="19">
        <v>416</v>
      </c>
      <c r="E28" s="19">
        <v>334</v>
      </c>
      <c r="F28" s="19">
        <v>275</v>
      </c>
      <c r="G28" s="20">
        <v>262</v>
      </c>
      <c r="H28" s="19">
        <v>253</v>
      </c>
      <c r="I28" s="19">
        <v>309</v>
      </c>
      <c r="J28" s="20">
        <v>289</v>
      </c>
      <c r="K28" s="19">
        <v>258</v>
      </c>
      <c r="L28" s="19">
        <v>247</v>
      </c>
      <c r="M28" s="19">
        <v>267</v>
      </c>
      <c r="N28" s="19">
        <v>274</v>
      </c>
      <c r="O28" s="19">
        <v>243</v>
      </c>
      <c r="P28" s="19">
        <v>245</v>
      </c>
      <c r="Q28" s="19">
        <v>219</v>
      </c>
      <c r="R28" s="56"/>
    </row>
    <row r="29" spans="1:18" ht="12.75">
      <c r="A29" s="3" t="s">
        <v>16</v>
      </c>
      <c r="B29" s="19">
        <v>367</v>
      </c>
      <c r="C29" s="19">
        <v>324</v>
      </c>
      <c r="D29" s="19">
        <v>290</v>
      </c>
      <c r="E29" s="19">
        <v>234</v>
      </c>
      <c r="F29" s="19">
        <v>177</v>
      </c>
      <c r="G29" s="20">
        <v>176</v>
      </c>
      <c r="H29" s="19">
        <v>212</v>
      </c>
      <c r="I29" s="19">
        <v>183</v>
      </c>
      <c r="J29" s="20">
        <v>178</v>
      </c>
      <c r="K29" s="19">
        <v>175</v>
      </c>
      <c r="L29" s="19">
        <v>178</v>
      </c>
      <c r="M29" s="19">
        <v>174</v>
      </c>
      <c r="N29" s="19">
        <v>170</v>
      </c>
      <c r="O29" s="19">
        <v>163</v>
      </c>
      <c r="P29" s="19">
        <v>158</v>
      </c>
      <c r="Q29" s="19">
        <v>163</v>
      </c>
      <c r="R29" s="56"/>
    </row>
    <row r="30" spans="1:18" ht="12.75">
      <c r="A30" s="3" t="s">
        <v>17</v>
      </c>
      <c r="B30" s="19">
        <v>297</v>
      </c>
      <c r="C30" s="19">
        <v>258</v>
      </c>
      <c r="D30" s="19">
        <v>248</v>
      </c>
      <c r="E30" s="19">
        <v>207</v>
      </c>
      <c r="F30" s="19">
        <v>195</v>
      </c>
      <c r="G30" s="20">
        <v>186</v>
      </c>
      <c r="H30" s="19">
        <v>188</v>
      </c>
      <c r="I30" s="19">
        <v>168</v>
      </c>
      <c r="J30" s="20">
        <v>168</v>
      </c>
      <c r="K30" s="19">
        <v>177</v>
      </c>
      <c r="L30" s="19">
        <v>136</v>
      </c>
      <c r="M30" s="19">
        <v>138</v>
      </c>
      <c r="N30" s="19">
        <v>157</v>
      </c>
      <c r="O30" s="19">
        <v>146</v>
      </c>
      <c r="P30" s="19">
        <v>153</v>
      </c>
      <c r="Q30" s="19">
        <v>138</v>
      </c>
      <c r="R30" s="56"/>
    </row>
    <row r="31" spans="1:18" ht="12.75">
      <c r="A31" s="3"/>
      <c r="B31" s="19"/>
      <c r="C31" s="19"/>
      <c r="D31" s="19"/>
      <c r="E31" s="19"/>
      <c r="F31" s="19"/>
      <c r="G31" s="20"/>
      <c r="H31" s="19"/>
      <c r="I31" s="19"/>
      <c r="J31" s="20"/>
      <c r="K31" s="19"/>
      <c r="L31" s="19"/>
      <c r="M31" s="19"/>
      <c r="N31" s="19"/>
      <c r="O31" s="19"/>
      <c r="P31" s="19"/>
      <c r="Q31" s="19"/>
      <c r="R31" s="56"/>
    </row>
    <row r="32" spans="1:18" ht="12.75">
      <c r="A32" s="3" t="s">
        <v>18</v>
      </c>
      <c r="B32" s="19">
        <v>491</v>
      </c>
      <c r="C32" s="19">
        <v>502</v>
      </c>
      <c r="D32" s="19">
        <v>454</v>
      </c>
      <c r="E32" s="19">
        <v>315</v>
      </c>
      <c r="F32" s="19">
        <v>307</v>
      </c>
      <c r="G32" s="20">
        <v>282</v>
      </c>
      <c r="H32" s="19">
        <v>324</v>
      </c>
      <c r="I32" s="19">
        <v>296</v>
      </c>
      <c r="J32" s="20">
        <v>281</v>
      </c>
      <c r="K32" s="19">
        <v>288</v>
      </c>
      <c r="L32" s="19">
        <v>276</v>
      </c>
      <c r="M32" s="19">
        <v>265</v>
      </c>
      <c r="N32" s="19">
        <v>279</v>
      </c>
      <c r="O32" s="19">
        <v>289</v>
      </c>
      <c r="P32" s="19">
        <v>268</v>
      </c>
      <c r="Q32" s="19">
        <v>312</v>
      </c>
      <c r="R32" s="56"/>
    </row>
    <row r="33" spans="1:18" ht="12.75">
      <c r="A33" s="3" t="s">
        <v>19</v>
      </c>
      <c r="B33" s="19">
        <v>285</v>
      </c>
      <c r="C33" s="19">
        <v>324</v>
      </c>
      <c r="D33" s="19">
        <v>272</v>
      </c>
      <c r="E33" s="19">
        <v>241</v>
      </c>
      <c r="F33" s="19">
        <v>166</v>
      </c>
      <c r="G33" s="20">
        <v>176</v>
      </c>
      <c r="H33" s="19">
        <v>208</v>
      </c>
      <c r="I33" s="19">
        <v>155</v>
      </c>
      <c r="J33" s="20">
        <v>199</v>
      </c>
      <c r="K33" s="19">
        <v>148</v>
      </c>
      <c r="L33" s="19">
        <v>172</v>
      </c>
      <c r="M33" s="19">
        <v>168</v>
      </c>
      <c r="N33" s="19">
        <v>171</v>
      </c>
      <c r="O33" s="19">
        <v>175</v>
      </c>
      <c r="P33" s="19">
        <v>178</v>
      </c>
      <c r="Q33" s="19">
        <v>160</v>
      </c>
      <c r="R33" s="56"/>
    </row>
    <row r="34" spans="1:18" ht="12.75">
      <c r="A34" s="3" t="s">
        <v>20</v>
      </c>
      <c r="B34" s="19">
        <v>416</v>
      </c>
      <c r="C34" s="19">
        <v>429</v>
      </c>
      <c r="D34" s="19">
        <v>363</v>
      </c>
      <c r="E34" s="19">
        <v>276</v>
      </c>
      <c r="F34" s="19">
        <v>223</v>
      </c>
      <c r="G34" s="20">
        <v>239</v>
      </c>
      <c r="H34" s="19">
        <v>209</v>
      </c>
      <c r="I34" s="19">
        <v>257</v>
      </c>
      <c r="J34" s="20">
        <v>218</v>
      </c>
      <c r="K34" s="19">
        <v>206</v>
      </c>
      <c r="L34" s="19">
        <v>219</v>
      </c>
      <c r="M34" s="19">
        <v>221</v>
      </c>
      <c r="N34" s="19">
        <v>237</v>
      </c>
      <c r="O34" s="19">
        <v>247</v>
      </c>
      <c r="P34" s="19">
        <v>253</v>
      </c>
      <c r="Q34" s="19">
        <v>262</v>
      </c>
      <c r="R34" s="56"/>
    </row>
    <row r="35" spans="1:18" ht="12.75">
      <c r="A35" s="3" t="s">
        <v>21</v>
      </c>
      <c r="B35" s="19">
        <v>571</v>
      </c>
      <c r="C35" s="19">
        <v>573</v>
      </c>
      <c r="D35" s="19">
        <v>471</v>
      </c>
      <c r="E35" s="19">
        <v>367</v>
      </c>
      <c r="F35" s="19">
        <v>319</v>
      </c>
      <c r="G35" s="20">
        <v>330</v>
      </c>
      <c r="H35" s="19">
        <v>299</v>
      </c>
      <c r="I35" s="19">
        <v>339</v>
      </c>
      <c r="J35" s="20">
        <v>301</v>
      </c>
      <c r="K35" s="19">
        <v>277</v>
      </c>
      <c r="L35" s="19">
        <v>250</v>
      </c>
      <c r="M35" s="19">
        <v>292</v>
      </c>
      <c r="N35" s="19">
        <v>281</v>
      </c>
      <c r="O35" s="19">
        <v>276</v>
      </c>
      <c r="P35" s="19">
        <v>291</v>
      </c>
      <c r="Q35" s="19">
        <v>242</v>
      </c>
      <c r="R35" s="56"/>
    </row>
    <row r="36" spans="1:18" ht="12.75">
      <c r="A36" s="3" t="s">
        <v>22</v>
      </c>
      <c r="B36" s="19">
        <v>589</v>
      </c>
      <c r="C36" s="19">
        <v>491</v>
      </c>
      <c r="D36" s="19">
        <v>426</v>
      </c>
      <c r="E36" s="19">
        <v>373</v>
      </c>
      <c r="F36" s="19">
        <v>251</v>
      </c>
      <c r="G36" s="20">
        <v>231</v>
      </c>
      <c r="H36" s="19">
        <v>232</v>
      </c>
      <c r="I36" s="19">
        <v>221</v>
      </c>
      <c r="J36" s="20">
        <v>241</v>
      </c>
      <c r="K36" s="19">
        <v>201</v>
      </c>
      <c r="L36" s="19">
        <v>230</v>
      </c>
      <c r="M36" s="19">
        <v>218</v>
      </c>
      <c r="N36" s="19">
        <v>188</v>
      </c>
      <c r="O36" s="19">
        <v>175</v>
      </c>
      <c r="P36" s="19">
        <v>211</v>
      </c>
      <c r="Q36" s="19">
        <v>206</v>
      </c>
      <c r="R36" s="56"/>
    </row>
    <row r="37" spans="1:18" ht="12.75">
      <c r="A37" s="3"/>
      <c r="B37" s="19"/>
      <c r="C37" s="19"/>
      <c r="D37" s="19"/>
      <c r="E37" s="19"/>
      <c r="F37" s="19"/>
      <c r="G37" s="20"/>
      <c r="H37" s="19"/>
      <c r="I37" s="19"/>
      <c r="J37" s="20"/>
      <c r="K37" s="19"/>
      <c r="L37" s="19"/>
      <c r="M37" s="19"/>
      <c r="N37" s="19"/>
      <c r="O37" s="19"/>
      <c r="P37" s="19"/>
      <c r="Q37" s="19"/>
      <c r="R37" s="56"/>
    </row>
    <row r="38" spans="1:18" ht="12.75">
      <c r="A38" s="5" t="s">
        <v>23</v>
      </c>
      <c r="B38" s="21">
        <v>9150</v>
      </c>
      <c r="C38" s="21">
        <v>8728</v>
      </c>
      <c r="D38" s="21">
        <v>7822</v>
      </c>
      <c r="E38" s="21">
        <v>6315</v>
      </c>
      <c r="F38" s="21">
        <v>5364</v>
      </c>
      <c r="G38" s="23">
        <v>5108</v>
      </c>
      <c r="H38" s="23">
        <v>5355</v>
      </c>
      <c r="I38" s="23">
        <v>5436</v>
      </c>
      <c r="J38" s="23">
        <v>5160</v>
      </c>
      <c r="K38" s="21">
        <v>4825</v>
      </c>
      <c r="L38" s="21">
        <v>4717</v>
      </c>
      <c r="M38" s="21">
        <v>4779</v>
      </c>
      <c r="N38" s="21">
        <v>4714</v>
      </c>
      <c r="O38" s="21">
        <v>4800</v>
      </c>
      <c r="P38" s="21">
        <v>4844</v>
      </c>
      <c r="Q38" s="21">
        <v>4735</v>
      </c>
      <c r="R38" s="56"/>
    </row>
    <row r="39" spans="2:18" ht="12.75"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0"/>
      <c r="R39" s="56"/>
    </row>
    <row r="40" spans="1:18" ht="12.75">
      <c r="A40" s="15"/>
      <c r="Q40" s="10"/>
      <c r="R40" s="56"/>
    </row>
    <row r="41" ht="12.75">
      <c r="R41" s="56"/>
    </row>
  </sheetData>
  <sheetProtection/>
  <mergeCells count="21">
    <mergeCell ref="P5:P9"/>
    <mergeCell ref="M5:M9"/>
    <mergeCell ref="D5:D9"/>
    <mergeCell ref="O5:O9"/>
    <mergeCell ref="G5:G9"/>
    <mergeCell ref="H5:H9"/>
    <mergeCell ref="I5:I9"/>
    <mergeCell ref="E5:E9"/>
    <mergeCell ref="F5:F9"/>
    <mergeCell ref="N5:N9"/>
    <mergeCell ref="K5:K9"/>
    <mergeCell ref="A1:Q1"/>
    <mergeCell ref="J5:J9"/>
    <mergeCell ref="C5:C9"/>
    <mergeCell ref="L5:L9"/>
    <mergeCell ref="Q5:Q9"/>
    <mergeCell ref="R1:R41"/>
    <mergeCell ref="A2:Q2"/>
    <mergeCell ref="A3:Q3"/>
    <mergeCell ref="A5:A9"/>
    <mergeCell ref="B5:B9"/>
  </mergeCells>
  <printOptions/>
  <pageMargins left="0.7874015748031497" right="0" top="0.984251968503937" bottom="0.984251968503937" header="0.5118110236220472" footer="0.5118110236220472"/>
  <pageSetup horizontalDpi="600" verticalDpi="600" orientation="landscape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8.7109375" style="29" customWidth="1"/>
    <col min="2" max="6" width="11.421875" style="29" customWidth="1"/>
    <col min="7" max="7" width="9.7109375" style="29" customWidth="1"/>
    <col min="8" max="8" width="8.8515625" style="29" customWidth="1"/>
    <col min="9" max="16384" width="11.421875" style="29" customWidth="1"/>
  </cols>
  <sheetData>
    <row r="1" ht="12">
      <c r="A1" s="30" t="s">
        <v>97</v>
      </c>
    </row>
    <row r="3" ht="12">
      <c r="H3" s="31" t="s">
        <v>98</v>
      </c>
    </row>
    <row r="5" spans="1:8" ht="12">
      <c r="A5" s="30" t="s">
        <v>99</v>
      </c>
      <c r="H5" s="29">
        <v>3</v>
      </c>
    </row>
    <row r="7" ht="12">
      <c r="A7" s="29" t="s">
        <v>100</v>
      </c>
    </row>
    <row r="9" spans="1:8" ht="12">
      <c r="A9" s="29" t="s">
        <v>101</v>
      </c>
      <c r="B9" s="29" t="s">
        <v>102</v>
      </c>
      <c r="H9" s="29">
        <v>5</v>
      </c>
    </row>
    <row r="10" spans="1:8" ht="12">
      <c r="A10" s="29" t="s">
        <v>103</v>
      </c>
      <c r="B10" s="29" t="s">
        <v>104</v>
      </c>
      <c r="H10" s="29">
        <v>5</v>
      </c>
    </row>
    <row r="11" spans="1:8" ht="12">
      <c r="A11" s="29" t="s">
        <v>105</v>
      </c>
      <c r="B11" s="29" t="s">
        <v>106</v>
      </c>
      <c r="H11" s="29">
        <v>5</v>
      </c>
    </row>
    <row r="12" spans="1:8" ht="12">
      <c r="A12" s="29" t="s">
        <v>107</v>
      </c>
      <c r="B12" s="29" t="s">
        <v>108</v>
      </c>
      <c r="H12" s="29">
        <v>6</v>
      </c>
    </row>
    <row r="13" spans="1:8" ht="12">
      <c r="A13" s="29" t="s">
        <v>109</v>
      </c>
      <c r="B13" s="29" t="s">
        <v>110</v>
      </c>
      <c r="H13" s="29">
        <v>7</v>
      </c>
    </row>
    <row r="14" spans="1:8" ht="12">
      <c r="A14" s="29" t="s">
        <v>111</v>
      </c>
      <c r="B14" s="29" t="s">
        <v>112</v>
      </c>
      <c r="H14" s="29">
        <v>8</v>
      </c>
    </row>
    <row r="15" spans="1:8" ht="12">
      <c r="A15" s="29" t="s">
        <v>113</v>
      </c>
      <c r="B15" s="29" t="s">
        <v>106</v>
      </c>
      <c r="H15" s="29">
        <v>8</v>
      </c>
    </row>
    <row r="16" spans="1:8" ht="12">
      <c r="A16" s="29" t="s">
        <v>114</v>
      </c>
      <c r="B16" s="29" t="s">
        <v>108</v>
      </c>
      <c r="H16" s="29">
        <v>9</v>
      </c>
    </row>
    <row r="17" spans="1:8" ht="12">
      <c r="A17" s="29" t="s">
        <v>115</v>
      </c>
      <c r="B17" s="29" t="s">
        <v>110</v>
      </c>
      <c r="H17" s="29">
        <v>10</v>
      </c>
    </row>
    <row r="19" spans="1:8" ht="12">
      <c r="A19" s="29" t="s">
        <v>116</v>
      </c>
      <c r="B19" s="29" t="s">
        <v>117</v>
      </c>
      <c r="H19" s="29">
        <v>11</v>
      </c>
    </row>
    <row r="20" spans="1:8" ht="12">
      <c r="A20" s="29" t="s">
        <v>118</v>
      </c>
      <c r="B20" s="29" t="s">
        <v>119</v>
      </c>
      <c r="H20" s="29">
        <v>11</v>
      </c>
    </row>
    <row r="21" spans="1:8" ht="12">
      <c r="A21" s="29" t="s">
        <v>120</v>
      </c>
      <c r="B21" s="29" t="s">
        <v>106</v>
      </c>
      <c r="H21" s="29">
        <v>11</v>
      </c>
    </row>
    <row r="22" spans="1:8" ht="12">
      <c r="A22" s="29" t="s">
        <v>121</v>
      </c>
      <c r="B22" s="29" t="s">
        <v>108</v>
      </c>
      <c r="H22" s="29">
        <v>12</v>
      </c>
    </row>
    <row r="23" spans="1:8" ht="12">
      <c r="A23" s="29" t="s">
        <v>122</v>
      </c>
      <c r="B23" s="29" t="s">
        <v>110</v>
      </c>
      <c r="H23" s="29">
        <v>13</v>
      </c>
    </row>
    <row r="24" spans="1:8" ht="12">
      <c r="A24" s="29" t="s">
        <v>123</v>
      </c>
      <c r="B24" s="29" t="s">
        <v>124</v>
      </c>
      <c r="H24" s="29">
        <v>14</v>
      </c>
    </row>
    <row r="25" spans="1:8" ht="12">
      <c r="A25" s="29" t="s">
        <v>125</v>
      </c>
      <c r="B25" s="29" t="s">
        <v>106</v>
      </c>
      <c r="H25" s="29">
        <v>14</v>
      </c>
    </row>
    <row r="26" spans="1:8" ht="12">
      <c r="A26" s="29" t="s">
        <v>126</v>
      </c>
      <c r="B26" s="29" t="s">
        <v>108</v>
      </c>
      <c r="H26" s="29">
        <v>15</v>
      </c>
    </row>
    <row r="27" spans="1:8" ht="12">
      <c r="A27" s="29" t="s">
        <v>127</v>
      </c>
      <c r="B27" s="29" t="s">
        <v>110</v>
      </c>
      <c r="H27" s="29">
        <v>16</v>
      </c>
    </row>
    <row r="28" spans="1:2" ht="12">
      <c r="A28" s="29" t="s">
        <v>128</v>
      </c>
      <c r="B28" s="29" t="s">
        <v>129</v>
      </c>
    </row>
    <row r="29" spans="2:8" ht="12">
      <c r="B29" s="29" t="s">
        <v>300</v>
      </c>
      <c r="H29" s="29">
        <v>17</v>
      </c>
    </row>
    <row r="30" spans="1:8" ht="12">
      <c r="A30" s="29" t="s">
        <v>130</v>
      </c>
      <c r="B30" s="29" t="s">
        <v>106</v>
      </c>
      <c r="H30" s="29">
        <v>17</v>
      </c>
    </row>
    <row r="31" spans="1:8" ht="12">
      <c r="A31" s="29" t="s">
        <v>131</v>
      </c>
      <c r="B31" s="29" t="s">
        <v>221</v>
      </c>
      <c r="H31" s="29">
        <v>18</v>
      </c>
    </row>
    <row r="33" spans="1:8" ht="12">
      <c r="A33" s="29" t="s">
        <v>132</v>
      </c>
      <c r="B33" s="29" t="s">
        <v>133</v>
      </c>
      <c r="H33" s="29">
        <v>19</v>
      </c>
    </row>
    <row r="34" spans="1:8" ht="12">
      <c r="A34" s="29" t="s">
        <v>134</v>
      </c>
      <c r="B34" s="29" t="s">
        <v>135</v>
      </c>
      <c r="H34" s="29">
        <v>19</v>
      </c>
    </row>
    <row r="35" spans="1:8" ht="12">
      <c r="A35" s="29" t="s">
        <v>136</v>
      </c>
      <c r="B35" s="29" t="s">
        <v>106</v>
      </c>
      <c r="H35" s="29">
        <v>19</v>
      </c>
    </row>
    <row r="36" spans="1:8" ht="12">
      <c r="A36" s="29" t="s">
        <v>137</v>
      </c>
      <c r="B36" s="29" t="s">
        <v>108</v>
      </c>
      <c r="H36" s="29">
        <v>20</v>
      </c>
    </row>
    <row r="37" spans="1:8" ht="12">
      <c r="A37" s="29" t="s">
        <v>138</v>
      </c>
      <c r="B37" s="29" t="s">
        <v>110</v>
      </c>
      <c r="H37" s="29">
        <v>21</v>
      </c>
    </row>
    <row r="38" spans="1:2" ht="12">
      <c r="A38" s="29" t="s">
        <v>139</v>
      </c>
      <c r="B38" s="29" t="s">
        <v>140</v>
      </c>
    </row>
    <row r="39" spans="2:8" ht="12">
      <c r="B39" s="29" t="s">
        <v>141</v>
      </c>
      <c r="H39" s="29">
        <v>22</v>
      </c>
    </row>
    <row r="40" spans="1:8" ht="12">
      <c r="A40" s="29" t="s">
        <v>142</v>
      </c>
      <c r="B40" s="29" t="s">
        <v>106</v>
      </c>
      <c r="H40" s="29">
        <v>22</v>
      </c>
    </row>
    <row r="41" spans="1:8" ht="12">
      <c r="A41" s="29" t="s">
        <v>143</v>
      </c>
      <c r="B41" s="29" t="s">
        <v>108</v>
      </c>
      <c r="H41" s="29">
        <v>23</v>
      </c>
    </row>
    <row r="42" spans="1:8" ht="12">
      <c r="A42" s="29" t="s">
        <v>144</v>
      </c>
      <c r="B42" s="29" t="s">
        <v>110</v>
      </c>
      <c r="H42" s="29">
        <v>24</v>
      </c>
    </row>
    <row r="43" spans="1:8" ht="12">
      <c r="A43" s="29" t="s">
        <v>145</v>
      </c>
      <c r="B43" s="29" t="s">
        <v>301</v>
      </c>
      <c r="H43" s="29">
        <v>25</v>
      </c>
    </row>
    <row r="44" spans="1:8" ht="12">
      <c r="A44" s="29" t="s">
        <v>146</v>
      </c>
      <c r="B44" s="29" t="s">
        <v>106</v>
      </c>
      <c r="H44" s="29">
        <v>25</v>
      </c>
    </row>
    <row r="45" spans="1:8" ht="12">
      <c r="A45" s="29" t="s">
        <v>147</v>
      </c>
      <c r="B45" s="29" t="s">
        <v>221</v>
      </c>
      <c r="H45" s="29">
        <v>26</v>
      </c>
    </row>
    <row r="47" spans="1:8" ht="12">
      <c r="A47" s="29" t="s">
        <v>148</v>
      </c>
      <c r="B47" s="29" t="s">
        <v>149</v>
      </c>
      <c r="H47" s="29">
        <v>27</v>
      </c>
    </row>
    <row r="48" spans="1:8" ht="12">
      <c r="A48" s="29" t="s">
        <v>150</v>
      </c>
      <c r="B48" s="29" t="s">
        <v>151</v>
      </c>
      <c r="H48" s="29">
        <v>27</v>
      </c>
    </row>
    <row r="49" spans="1:8" ht="12">
      <c r="A49" s="29" t="s">
        <v>152</v>
      </c>
      <c r="B49" s="29" t="s">
        <v>106</v>
      </c>
      <c r="H49" s="29">
        <v>27</v>
      </c>
    </row>
    <row r="50" spans="1:8" ht="12">
      <c r="A50" s="29" t="s">
        <v>153</v>
      </c>
      <c r="B50" s="29" t="s">
        <v>108</v>
      </c>
      <c r="H50" s="29">
        <v>28</v>
      </c>
    </row>
    <row r="51" spans="1:8" ht="12">
      <c r="A51" s="29" t="s">
        <v>154</v>
      </c>
      <c r="B51" s="29" t="s">
        <v>110</v>
      </c>
      <c r="H51" s="29">
        <v>29</v>
      </c>
    </row>
    <row r="52" spans="1:2" ht="12">
      <c r="A52" s="29" t="s">
        <v>155</v>
      </c>
      <c r="B52" s="29" t="s">
        <v>156</v>
      </c>
    </row>
    <row r="53" spans="2:8" ht="12">
      <c r="B53" s="29" t="s">
        <v>157</v>
      </c>
      <c r="H53" s="29">
        <v>30</v>
      </c>
    </row>
    <row r="54" spans="1:8" ht="12">
      <c r="A54" s="29" t="s">
        <v>158</v>
      </c>
      <c r="B54" s="29" t="s">
        <v>106</v>
      </c>
      <c r="H54" s="29">
        <v>30</v>
      </c>
    </row>
    <row r="55" spans="1:8" ht="12">
      <c r="A55" s="29" t="s">
        <v>159</v>
      </c>
      <c r="B55" s="29" t="s">
        <v>108</v>
      </c>
      <c r="H55" s="29">
        <v>31</v>
      </c>
    </row>
    <row r="56" spans="1:8" ht="12">
      <c r="A56" s="29" t="s">
        <v>160</v>
      </c>
      <c r="B56" s="29" t="s">
        <v>110</v>
      </c>
      <c r="H56" s="29">
        <v>32</v>
      </c>
    </row>
    <row r="57" spans="1:2" ht="12">
      <c r="A57" s="29" t="s">
        <v>161</v>
      </c>
      <c r="B57" s="29" t="s">
        <v>162</v>
      </c>
    </row>
    <row r="58" spans="2:8" ht="12">
      <c r="B58" s="29" t="s">
        <v>302</v>
      </c>
      <c r="H58" s="29">
        <v>33</v>
      </c>
    </row>
    <row r="59" spans="1:8" ht="12">
      <c r="A59" s="29" t="s">
        <v>163</v>
      </c>
      <c r="B59" s="29" t="s">
        <v>106</v>
      </c>
      <c r="H59" s="29">
        <v>33</v>
      </c>
    </row>
    <row r="60" spans="1:8" ht="12">
      <c r="A60" s="29" t="s">
        <v>164</v>
      </c>
      <c r="B60" s="29" t="s">
        <v>221</v>
      </c>
      <c r="H60" s="29">
        <v>34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R41"/>
  <sheetViews>
    <sheetView zoomScalePageLayoutView="0" workbookViewId="0" topLeftCell="A1">
      <selection activeCell="A4" sqref="A4"/>
    </sheetView>
  </sheetViews>
  <sheetFormatPr defaultColWidth="11.421875" defaultRowHeight="12.75"/>
  <cols>
    <col min="1" max="1" width="22.7109375" style="0" customWidth="1"/>
    <col min="2" max="17" width="7.7109375" style="0" customWidth="1"/>
    <col min="18" max="18" width="5.7109375" style="0" customWidth="1"/>
  </cols>
  <sheetData>
    <row r="1" spans="1:18" ht="12.75">
      <c r="A1" s="57" t="s">
        <v>54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6" t="str">
        <f>"- 29 -"</f>
        <v>- 29 -</v>
      </c>
    </row>
    <row r="2" spans="1:18" ht="12.75">
      <c r="A2" s="57" t="s">
        <v>55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6"/>
    </row>
    <row r="3" spans="1:18" ht="12.75">
      <c r="A3" s="57" t="s">
        <v>59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6"/>
    </row>
    <row r="4" spans="2:18" ht="12.75">
      <c r="B4" s="7"/>
      <c r="P4" s="7"/>
      <c r="Q4" s="7"/>
      <c r="R4" s="56"/>
    </row>
    <row r="5" spans="1:18" ht="12.75">
      <c r="A5" s="59" t="s">
        <v>34</v>
      </c>
      <c r="B5" s="62">
        <v>1980</v>
      </c>
      <c r="C5" s="53">
        <v>1985</v>
      </c>
      <c r="D5" s="53">
        <v>1990</v>
      </c>
      <c r="E5" s="53">
        <v>1995</v>
      </c>
      <c r="F5" s="53">
        <v>2000</v>
      </c>
      <c r="G5" s="53">
        <v>2001</v>
      </c>
      <c r="H5" s="53">
        <v>2002</v>
      </c>
      <c r="I5" s="53">
        <v>2003</v>
      </c>
      <c r="J5" s="53">
        <v>2004</v>
      </c>
      <c r="K5" s="53">
        <v>2005</v>
      </c>
      <c r="L5" s="53">
        <v>2006</v>
      </c>
      <c r="M5" s="53">
        <v>2007</v>
      </c>
      <c r="N5" s="53">
        <v>2008</v>
      </c>
      <c r="O5" s="53">
        <v>2009</v>
      </c>
      <c r="P5" s="53">
        <v>2010</v>
      </c>
      <c r="Q5" s="65">
        <v>2011</v>
      </c>
      <c r="R5" s="56"/>
    </row>
    <row r="6" spans="1:18" ht="12.75">
      <c r="A6" s="60"/>
      <c r="B6" s="63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66"/>
      <c r="R6" s="56"/>
    </row>
    <row r="7" spans="1:18" ht="12.75">
      <c r="A7" s="60"/>
      <c r="B7" s="63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66"/>
      <c r="R7" s="56"/>
    </row>
    <row r="8" spans="1:18" ht="12.75">
      <c r="A8" s="60"/>
      <c r="B8" s="63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66"/>
      <c r="R8" s="56"/>
    </row>
    <row r="9" spans="1:18" ht="12.75">
      <c r="A9" s="61"/>
      <c r="B9" s="64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67"/>
      <c r="R9" s="56"/>
    </row>
    <row r="10" spans="1:18" ht="12.75">
      <c r="A10" s="1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9"/>
      <c r="Q10" s="10"/>
      <c r="R10" s="56"/>
    </row>
    <row r="11" spans="1:18" ht="12.75">
      <c r="A11" s="3" t="s">
        <v>0</v>
      </c>
      <c r="B11" s="19">
        <v>936</v>
      </c>
      <c r="C11" s="19">
        <v>912</v>
      </c>
      <c r="D11" s="19">
        <v>804</v>
      </c>
      <c r="E11" s="19">
        <v>694</v>
      </c>
      <c r="F11" s="19">
        <v>614</v>
      </c>
      <c r="G11" s="20">
        <v>570</v>
      </c>
      <c r="H11" s="19">
        <v>591</v>
      </c>
      <c r="I11" s="19">
        <v>608</v>
      </c>
      <c r="J11" s="20">
        <v>551</v>
      </c>
      <c r="K11" s="19">
        <v>493</v>
      </c>
      <c r="L11" s="19">
        <v>481</v>
      </c>
      <c r="M11" s="19">
        <v>486</v>
      </c>
      <c r="N11" s="19">
        <v>501</v>
      </c>
      <c r="O11" s="19">
        <v>480</v>
      </c>
      <c r="P11" s="19">
        <v>449</v>
      </c>
      <c r="Q11" s="19">
        <v>491</v>
      </c>
      <c r="R11" s="56"/>
    </row>
    <row r="12" spans="1:18" ht="12.75">
      <c r="A12" s="3" t="s">
        <v>1</v>
      </c>
      <c r="B12" s="19">
        <v>562</v>
      </c>
      <c r="C12" s="19">
        <v>524</v>
      </c>
      <c r="D12" s="19">
        <v>532</v>
      </c>
      <c r="E12" s="19">
        <v>481</v>
      </c>
      <c r="F12" s="19">
        <v>359</v>
      </c>
      <c r="G12" s="20">
        <v>366</v>
      </c>
      <c r="H12" s="19">
        <v>384</v>
      </c>
      <c r="I12" s="19">
        <v>393</v>
      </c>
      <c r="J12" s="20">
        <v>355</v>
      </c>
      <c r="K12" s="19">
        <v>294</v>
      </c>
      <c r="L12" s="19">
        <v>336</v>
      </c>
      <c r="M12" s="19">
        <v>341</v>
      </c>
      <c r="N12" s="19">
        <v>331</v>
      </c>
      <c r="O12" s="19">
        <v>322</v>
      </c>
      <c r="P12" s="19">
        <v>355</v>
      </c>
      <c r="Q12" s="19">
        <v>353</v>
      </c>
      <c r="R12" s="56"/>
    </row>
    <row r="13" spans="1:18" ht="12.75">
      <c r="A13" s="3" t="s">
        <v>2</v>
      </c>
      <c r="B13" s="19">
        <v>367</v>
      </c>
      <c r="C13" s="19">
        <v>360</v>
      </c>
      <c r="D13" s="19">
        <v>378</v>
      </c>
      <c r="E13" s="19">
        <v>296</v>
      </c>
      <c r="F13" s="19">
        <v>270</v>
      </c>
      <c r="G13" s="20">
        <v>249</v>
      </c>
      <c r="H13" s="19">
        <v>275</v>
      </c>
      <c r="I13" s="19">
        <v>233</v>
      </c>
      <c r="J13" s="20">
        <v>249</v>
      </c>
      <c r="K13" s="19">
        <v>229</v>
      </c>
      <c r="L13" s="19">
        <v>207</v>
      </c>
      <c r="M13" s="19">
        <v>223</v>
      </c>
      <c r="N13" s="19">
        <v>211</v>
      </c>
      <c r="O13" s="19">
        <v>222</v>
      </c>
      <c r="P13" s="19">
        <v>208</v>
      </c>
      <c r="Q13" s="19">
        <v>199</v>
      </c>
      <c r="R13" s="56"/>
    </row>
    <row r="14" spans="1:18" ht="12.75">
      <c r="A14" s="3" t="s">
        <v>3</v>
      </c>
      <c r="B14" s="19">
        <v>181</v>
      </c>
      <c r="C14" s="19">
        <v>174</v>
      </c>
      <c r="D14" s="19">
        <v>174</v>
      </c>
      <c r="E14" s="19">
        <v>154</v>
      </c>
      <c r="F14" s="19">
        <v>139</v>
      </c>
      <c r="G14" s="20">
        <v>145</v>
      </c>
      <c r="H14" s="19">
        <v>143</v>
      </c>
      <c r="I14" s="19">
        <v>146</v>
      </c>
      <c r="J14" s="20">
        <v>140</v>
      </c>
      <c r="K14" s="19">
        <v>144</v>
      </c>
      <c r="L14" s="19">
        <v>130</v>
      </c>
      <c r="M14" s="19">
        <v>102</v>
      </c>
      <c r="N14" s="19">
        <v>138</v>
      </c>
      <c r="O14" s="19">
        <v>91</v>
      </c>
      <c r="P14" s="19">
        <v>117</v>
      </c>
      <c r="Q14" s="19">
        <v>104</v>
      </c>
      <c r="R14" s="56"/>
    </row>
    <row r="15" spans="1:18" ht="12.75">
      <c r="A15" s="3" t="s">
        <v>4</v>
      </c>
      <c r="B15" s="19">
        <v>330</v>
      </c>
      <c r="C15" s="19">
        <v>272</v>
      </c>
      <c r="D15" s="19">
        <v>228</v>
      </c>
      <c r="E15" s="19">
        <v>184</v>
      </c>
      <c r="F15" s="19">
        <v>196</v>
      </c>
      <c r="G15" s="20">
        <v>183</v>
      </c>
      <c r="H15" s="19">
        <v>193</v>
      </c>
      <c r="I15" s="19">
        <v>179</v>
      </c>
      <c r="J15" s="20">
        <v>186</v>
      </c>
      <c r="K15" s="19">
        <v>167</v>
      </c>
      <c r="L15" s="19">
        <v>169</v>
      </c>
      <c r="M15" s="19">
        <v>180</v>
      </c>
      <c r="N15" s="19">
        <v>168</v>
      </c>
      <c r="O15" s="19">
        <v>172</v>
      </c>
      <c r="P15" s="19">
        <v>180</v>
      </c>
      <c r="Q15" s="19">
        <v>163</v>
      </c>
      <c r="R15" s="56"/>
    </row>
    <row r="16" spans="1:18" ht="12.75">
      <c r="A16" s="3" t="s">
        <v>5</v>
      </c>
      <c r="B16" s="19">
        <v>323</v>
      </c>
      <c r="C16" s="19">
        <v>283</v>
      </c>
      <c r="D16" s="19">
        <v>255</v>
      </c>
      <c r="E16" s="19">
        <v>230</v>
      </c>
      <c r="F16" s="19">
        <v>191</v>
      </c>
      <c r="G16" s="20">
        <v>211</v>
      </c>
      <c r="H16" s="19">
        <v>199</v>
      </c>
      <c r="I16" s="19">
        <v>200</v>
      </c>
      <c r="J16" s="20">
        <v>183</v>
      </c>
      <c r="K16" s="19">
        <v>170</v>
      </c>
      <c r="L16" s="19">
        <v>158</v>
      </c>
      <c r="M16" s="19">
        <v>190</v>
      </c>
      <c r="N16" s="19">
        <v>136</v>
      </c>
      <c r="O16" s="19">
        <v>143</v>
      </c>
      <c r="P16" s="19">
        <v>172</v>
      </c>
      <c r="Q16" s="19">
        <v>138</v>
      </c>
      <c r="R16" s="56"/>
    </row>
    <row r="17" spans="1:18" ht="12.75">
      <c r="A17" s="3"/>
      <c r="B17" s="19"/>
      <c r="C17" s="19"/>
      <c r="D17" s="19"/>
      <c r="E17" s="19"/>
      <c r="F17" s="19"/>
      <c r="G17" s="20"/>
      <c r="H17" s="19"/>
      <c r="I17" s="19"/>
      <c r="J17" s="20"/>
      <c r="K17" s="19"/>
      <c r="L17" s="19"/>
      <c r="M17" s="19"/>
      <c r="N17" s="19"/>
      <c r="O17" s="19"/>
      <c r="P17" s="19"/>
      <c r="Q17" s="19"/>
      <c r="R17" s="56"/>
    </row>
    <row r="18" spans="1:18" ht="12.75">
      <c r="A18" s="3" t="s">
        <v>6</v>
      </c>
      <c r="B18" s="19">
        <v>498</v>
      </c>
      <c r="C18" s="19">
        <v>494</v>
      </c>
      <c r="D18" s="19">
        <v>435</v>
      </c>
      <c r="E18" s="19">
        <v>351</v>
      </c>
      <c r="F18" s="19">
        <v>322</v>
      </c>
      <c r="G18" s="20">
        <v>305</v>
      </c>
      <c r="H18" s="19">
        <v>352</v>
      </c>
      <c r="I18" s="19">
        <v>304</v>
      </c>
      <c r="J18" s="20">
        <v>313</v>
      </c>
      <c r="K18" s="19">
        <v>301</v>
      </c>
      <c r="L18" s="19">
        <v>307</v>
      </c>
      <c r="M18" s="19">
        <v>315</v>
      </c>
      <c r="N18" s="19">
        <v>277</v>
      </c>
      <c r="O18" s="19">
        <v>268</v>
      </c>
      <c r="P18" s="19">
        <v>257</v>
      </c>
      <c r="Q18" s="19">
        <v>285</v>
      </c>
      <c r="R18" s="56"/>
    </row>
    <row r="19" spans="1:18" ht="12.75">
      <c r="A19" s="3" t="s">
        <v>7</v>
      </c>
      <c r="B19" s="19">
        <v>565</v>
      </c>
      <c r="C19" s="19">
        <v>546</v>
      </c>
      <c r="D19" s="19">
        <v>487</v>
      </c>
      <c r="E19" s="19">
        <v>370</v>
      </c>
      <c r="F19" s="19">
        <v>312</v>
      </c>
      <c r="G19" s="20">
        <v>329</v>
      </c>
      <c r="H19" s="19">
        <v>355</v>
      </c>
      <c r="I19" s="19">
        <v>323</v>
      </c>
      <c r="J19" s="20">
        <v>345</v>
      </c>
      <c r="K19" s="19">
        <v>276</v>
      </c>
      <c r="L19" s="19">
        <v>274</v>
      </c>
      <c r="M19" s="19">
        <v>244</v>
      </c>
      <c r="N19" s="19">
        <v>291</v>
      </c>
      <c r="O19" s="19">
        <v>335</v>
      </c>
      <c r="P19" s="19">
        <v>293</v>
      </c>
      <c r="Q19" s="19">
        <v>264</v>
      </c>
      <c r="R19" s="56"/>
    </row>
    <row r="20" spans="1:18" ht="12.75">
      <c r="A20" s="3" t="s">
        <v>8</v>
      </c>
      <c r="B20" s="19">
        <v>828</v>
      </c>
      <c r="C20" s="19">
        <v>721</v>
      </c>
      <c r="D20" s="19">
        <v>695</v>
      </c>
      <c r="E20" s="19">
        <v>535</v>
      </c>
      <c r="F20" s="19">
        <v>471</v>
      </c>
      <c r="G20" s="20">
        <v>469</v>
      </c>
      <c r="H20" s="19">
        <v>450</v>
      </c>
      <c r="I20" s="19">
        <v>481</v>
      </c>
      <c r="J20" s="20">
        <v>484</v>
      </c>
      <c r="K20" s="19">
        <v>475</v>
      </c>
      <c r="L20" s="19">
        <v>431</v>
      </c>
      <c r="M20" s="19">
        <v>430</v>
      </c>
      <c r="N20" s="19">
        <v>439</v>
      </c>
      <c r="O20" s="19">
        <v>391</v>
      </c>
      <c r="P20" s="19">
        <v>375</v>
      </c>
      <c r="Q20" s="19">
        <v>394</v>
      </c>
      <c r="R20" s="56"/>
    </row>
    <row r="21" spans="1:18" ht="12.75">
      <c r="A21" s="3" t="s">
        <v>9</v>
      </c>
      <c r="B21" s="19">
        <v>616</v>
      </c>
      <c r="C21" s="19">
        <v>636</v>
      </c>
      <c r="D21" s="19">
        <v>522</v>
      </c>
      <c r="E21" s="19">
        <v>409</v>
      </c>
      <c r="F21" s="19">
        <v>402</v>
      </c>
      <c r="G21" s="20">
        <v>401</v>
      </c>
      <c r="H21" s="19">
        <v>402</v>
      </c>
      <c r="I21" s="19">
        <v>393</v>
      </c>
      <c r="J21" s="20">
        <v>368</v>
      </c>
      <c r="K21" s="19">
        <v>381</v>
      </c>
      <c r="L21" s="19">
        <v>328</v>
      </c>
      <c r="M21" s="19">
        <v>307</v>
      </c>
      <c r="N21" s="19">
        <v>367</v>
      </c>
      <c r="O21" s="19">
        <v>338</v>
      </c>
      <c r="P21" s="19">
        <v>320</v>
      </c>
      <c r="Q21" s="19">
        <v>324</v>
      </c>
      <c r="R21" s="56"/>
    </row>
    <row r="22" spans="1:18" ht="12.75">
      <c r="A22" s="3" t="s">
        <v>10</v>
      </c>
      <c r="B22" s="19">
        <v>506</v>
      </c>
      <c r="C22" s="19">
        <v>498</v>
      </c>
      <c r="D22" s="19">
        <v>402</v>
      </c>
      <c r="E22" s="19">
        <v>347</v>
      </c>
      <c r="F22" s="19">
        <v>311</v>
      </c>
      <c r="G22" s="20">
        <v>308</v>
      </c>
      <c r="H22" s="19">
        <v>322</v>
      </c>
      <c r="I22" s="19">
        <v>286</v>
      </c>
      <c r="J22" s="20">
        <v>289</v>
      </c>
      <c r="K22" s="19">
        <v>309</v>
      </c>
      <c r="L22" s="19">
        <v>301</v>
      </c>
      <c r="M22" s="19">
        <v>277</v>
      </c>
      <c r="N22" s="19">
        <v>299</v>
      </c>
      <c r="O22" s="19">
        <v>329</v>
      </c>
      <c r="P22" s="19">
        <v>293</v>
      </c>
      <c r="Q22" s="19">
        <v>306</v>
      </c>
      <c r="R22" s="56"/>
    </row>
    <row r="23" spans="1:18" ht="12.75">
      <c r="A23" s="3" t="s">
        <v>11</v>
      </c>
      <c r="B23" s="19">
        <v>778</v>
      </c>
      <c r="C23" s="19">
        <v>798</v>
      </c>
      <c r="D23" s="19">
        <v>675</v>
      </c>
      <c r="E23" s="19">
        <v>525</v>
      </c>
      <c r="F23" s="19">
        <v>481</v>
      </c>
      <c r="G23" s="20">
        <v>450</v>
      </c>
      <c r="H23" s="19">
        <v>521</v>
      </c>
      <c r="I23" s="19">
        <v>515</v>
      </c>
      <c r="J23" s="20">
        <v>458</v>
      </c>
      <c r="K23" s="19">
        <v>436</v>
      </c>
      <c r="L23" s="19">
        <v>419</v>
      </c>
      <c r="M23" s="19">
        <v>435</v>
      </c>
      <c r="N23" s="19">
        <v>395</v>
      </c>
      <c r="O23" s="19">
        <v>408</v>
      </c>
      <c r="P23" s="19">
        <v>422</v>
      </c>
      <c r="Q23" s="19">
        <v>426</v>
      </c>
      <c r="R23" s="56"/>
    </row>
    <row r="24" spans="1:18" ht="12.75">
      <c r="A24" s="3"/>
      <c r="B24" s="19"/>
      <c r="C24" s="19"/>
      <c r="D24" s="19"/>
      <c r="E24" s="19"/>
      <c r="F24" s="19"/>
      <c r="G24" s="20"/>
      <c r="H24" s="19"/>
      <c r="I24" s="19"/>
      <c r="J24" s="20"/>
      <c r="K24" s="19"/>
      <c r="L24" s="19"/>
      <c r="M24" s="19"/>
      <c r="N24" s="19"/>
      <c r="O24" s="19"/>
      <c r="P24" s="19"/>
      <c r="Q24" s="19"/>
      <c r="R24" s="56"/>
    </row>
    <row r="25" spans="1:18" ht="12.75">
      <c r="A25" s="3" t="s">
        <v>12</v>
      </c>
      <c r="B25" s="19">
        <v>828</v>
      </c>
      <c r="C25" s="19">
        <v>826</v>
      </c>
      <c r="D25" s="19">
        <v>694</v>
      </c>
      <c r="E25" s="19">
        <v>567</v>
      </c>
      <c r="F25" s="19">
        <v>508</v>
      </c>
      <c r="G25" s="20">
        <v>478</v>
      </c>
      <c r="H25" s="19">
        <v>457</v>
      </c>
      <c r="I25" s="19">
        <v>493</v>
      </c>
      <c r="J25" s="20">
        <v>431</v>
      </c>
      <c r="K25" s="19">
        <v>439</v>
      </c>
      <c r="L25" s="19">
        <v>407</v>
      </c>
      <c r="M25" s="19">
        <v>416</v>
      </c>
      <c r="N25" s="19">
        <v>406</v>
      </c>
      <c r="O25" s="19">
        <v>430</v>
      </c>
      <c r="P25" s="19">
        <v>405</v>
      </c>
      <c r="Q25" s="19">
        <v>438</v>
      </c>
      <c r="R25" s="56"/>
    </row>
    <row r="26" spans="1:18" ht="12.75">
      <c r="A26" s="3" t="s">
        <v>13</v>
      </c>
      <c r="B26" s="19">
        <v>345</v>
      </c>
      <c r="C26" s="19">
        <v>355</v>
      </c>
      <c r="D26" s="19">
        <v>300</v>
      </c>
      <c r="E26" s="19">
        <v>269</v>
      </c>
      <c r="F26" s="19">
        <v>207</v>
      </c>
      <c r="G26" s="20">
        <v>235</v>
      </c>
      <c r="H26" s="19">
        <v>227</v>
      </c>
      <c r="I26" s="19">
        <v>242</v>
      </c>
      <c r="J26" s="20">
        <v>217</v>
      </c>
      <c r="K26" s="19">
        <v>202</v>
      </c>
      <c r="L26" s="19">
        <v>179</v>
      </c>
      <c r="M26" s="19">
        <v>204</v>
      </c>
      <c r="N26" s="19">
        <v>229</v>
      </c>
      <c r="O26" s="19">
        <v>215</v>
      </c>
      <c r="P26" s="19">
        <v>183</v>
      </c>
      <c r="Q26" s="19">
        <v>189</v>
      </c>
      <c r="R26" s="56"/>
    </row>
    <row r="27" spans="1:18" ht="12.75">
      <c r="A27" s="3" t="s">
        <v>14</v>
      </c>
      <c r="B27" s="19">
        <v>406</v>
      </c>
      <c r="C27" s="19">
        <v>415</v>
      </c>
      <c r="D27" s="19">
        <v>334</v>
      </c>
      <c r="E27" s="19">
        <v>245</v>
      </c>
      <c r="F27" s="19">
        <v>229</v>
      </c>
      <c r="G27" s="20">
        <v>214</v>
      </c>
      <c r="H27" s="19">
        <v>211</v>
      </c>
      <c r="I27" s="19">
        <v>238</v>
      </c>
      <c r="J27" s="20">
        <v>206</v>
      </c>
      <c r="K27" s="19">
        <v>205</v>
      </c>
      <c r="L27" s="19">
        <v>194</v>
      </c>
      <c r="M27" s="19">
        <v>185</v>
      </c>
      <c r="N27" s="19">
        <v>190</v>
      </c>
      <c r="O27" s="19">
        <v>192</v>
      </c>
      <c r="P27" s="19">
        <v>219</v>
      </c>
      <c r="Q27" s="19">
        <v>220</v>
      </c>
      <c r="R27" s="56"/>
    </row>
    <row r="28" spans="1:18" ht="12.75">
      <c r="A28" s="3" t="s">
        <v>15</v>
      </c>
      <c r="B28" s="19">
        <v>618</v>
      </c>
      <c r="C28" s="19">
        <v>620</v>
      </c>
      <c r="D28" s="19">
        <v>588</v>
      </c>
      <c r="E28" s="19">
        <v>467</v>
      </c>
      <c r="F28" s="19">
        <v>390</v>
      </c>
      <c r="G28" s="20">
        <v>410</v>
      </c>
      <c r="H28" s="19">
        <v>390</v>
      </c>
      <c r="I28" s="19">
        <v>396</v>
      </c>
      <c r="J28" s="20">
        <v>368</v>
      </c>
      <c r="K28" s="19">
        <v>327</v>
      </c>
      <c r="L28" s="19">
        <v>360</v>
      </c>
      <c r="M28" s="19">
        <v>361</v>
      </c>
      <c r="N28" s="19">
        <v>362</v>
      </c>
      <c r="O28" s="19">
        <v>386</v>
      </c>
      <c r="P28" s="19">
        <v>354</v>
      </c>
      <c r="Q28" s="19">
        <v>350</v>
      </c>
      <c r="R28" s="56"/>
    </row>
    <row r="29" spans="1:18" ht="12.75">
      <c r="A29" s="3" t="s">
        <v>16</v>
      </c>
      <c r="B29" s="19">
        <v>497</v>
      </c>
      <c r="C29" s="19">
        <v>474</v>
      </c>
      <c r="D29" s="19">
        <v>403</v>
      </c>
      <c r="E29" s="19">
        <v>338</v>
      </c>
      <c r="F29" s="19">
        <v>289</v>
      </c>
      <c r="G29" s="20">
        <v>270</v>
      </c>
      <c r="H29" s="19">
        <v>272</v>
      </c>
      <c r="I29" s="19">
        <v>254</v>
      </c>
      <c r="J29" s="20">
        <v>239</v>
      </c>
      <c r="K29" s="19">
        <v>271</v>
      </c>
      <c r="L29" s="19">
        <v>223</v>
      </c>
      <c r="M29" s="19">
        <v>202</v>
      </c>
      <c r="N29" s="19">
        <v>240</v>
      </c>
      <c r="O29" s="19">
        <v>256</v>
      </c>
      <c r="P29" s="19">
        <v>243</v>
      </c>
      <c r="Q29" s="19">
        <v>217</v>
      </c>
      <c r="R29" s="56"/>
    </row>
    <row r="30" spans="1:18" ht="12.75">
      <c r="A30" s="3" t="s">
        <v>17</v>
      </c>
      <c r="B30" s="19">
        <v>439</v>
      </c>
      <c r="C30" s="19">
        <v>429</v>
      </c>
      <c r="D30" s="19">
        <v>426</v>
      </c>
      <c r="E30" s="19">
        <v>304</v>
      </c>
      <c r="F30" s="19">
        <v>300</v>
      </c>
      <c r="G30" s="20">
        <v>283</v>
      </c>
      <c r="H30" s="19">
        <v>301</v>
      </c>
      <c r="I30" s="19">
        <v>304</v>
      </c>
      <c r="J30" s="20">
        <v>253</v>
      </c>
      <c r="K30" s="19">
        <v>256</v>
      </c>
      <c r="L30" s="19">
        <v>210</v>
      </c>
      <c r="M30" s="19">
        <v>223</v>
      </c>
      <c r="N30" s="19">
        <v>229</v>
      </c>
      <c r="O30" s="19">
        <v>217</v>
      </c>
      <c r="P30" s="19">
        <v>204</v>
      </c>
      <c r="Q30" s="19">
        <v>194</v>
      </c>
      <c r="R30" s="56"/>
    </row>
    <row r="31" spans="1:18" ht="12.75">
      <c r="A31" s="3"/>
      <c r="B31" s="19"/>
      <c r="C31" s="19"/>
      <c r="D31" s="19"/>
      <c r="E31" s="19"/>
      <c r="F31" s="19"/>
      <c r="G31" s="20"/>
      <c r="H31" s="19"/>
      <c r="I31" s="19"/>
      <c r="J31" s="20"/>
      <c r="K31" s="19"/>
      <c r="L31" s="19"/>
      <c r="M31" s="19"/>
      <c r="N31" s="19"/>
      <c r="O31" s="19"/>
      <c r="P31" s="19"/>
      <c r="Q31" s="19"/>
      <c r="R31" s="56"/>
    </row>
    <row r="32" spans="1:18" ht="12.75">
      <c r="A32" s="3" t="s">
        <v>18</v>
      </c>
      <c r="B32" s="19">
        <v>731</v>
      </c>
      <c r="C32" s="19">
        <v>716</v>
      </c>
      <c r="D32" s="19">
        <v>673</v>
      </c>
      <c r="E32" s="19">
        <v>549</v>
      </c>
      <c r="F32" s="19">
        <v>474</v>
      </c>
      <c r="G32" s="20">
        <v>460</v>
      </c>
      <c r="H32" s="19">
        <v>478</v>
      </c>
      <c r="I32" s="19">
        <v>431</v>
      </c>
      <c r="J32" s="20">
        <v>435</v>
      </c>
      <c r="K32" s="19">
        <v>401</v>
      </c>
      <c r="L32" s="19">
        <v>386</v>
      </c>
      <c r="M32" s="19">
        <v>402</v>
      </c>
      <c r="N32" s="19">
        <v>402</v>
      </c>
      <c r="O32" s="19">
        <v>386</v>
      </c>
      <c r="P32" s="19">
        <v>409</v>
      </c>
      <c r="Q32" s="19">
        <v>411</v>
      </c>
      <c r="R32" s="56"/>
    </row>
    <row r="33" spans="1:18" ht="12.75">
      <c r="A33" s="3" t="s">
        <v>19</v>
      </c>
      <c r="B33" s="19">
        <v>454</v>
      </c>
      <c r="C33" s="19">
        <v>399</v>
      </c>
      <c r="D33" s="19">
        <v>367</v>
      </c>
      <c r="E33" s="19">
        <v>300</v>
      </c>
      <c r="F33" s="19">
        <v>277</v>
      </c>
      <c r="G33" s="20">
        <v>245</v>
      </c>
      <c r="H33" s="19">
        <v>234</v>
      </c>
      <c r="I33" s="19">
        <v>250</v>
      </c>
      <c r="J33" s="20">
        <v>221</v>
      </c>
      <c r="K33" s="19">
        <v>209</v>
      </c>
      <c r="L33" s="19">
        <v>208</v>
      </c>
      <c r="M33" s="19">
        <v>211</v>
      </c>
      <c r="N33" s="19">
        <v>241</v>
      </c>
      <c r="O33" s="19">
        <v>231</v>
      </c>
      <c r="P33" s="19">
        <v>209</v>
      </c>
      <c r="Q33" s="19">
        <v>196</v>
      </c>
      <c r="R33" s="56"/>
    </row>
    <row r="34" spans="1:18" ht="12.75">
      <c r="A34" s="3" t="s">
        <v>20</v>
      </c>
      <c r="B34" s="19">
        <v>655</v>
      </c>
      <c r="C34" s="19">
        <v>624</v>
      </c>
      <c r="D34" s="19">
        <v>541</v>
      </c>
      <c r="E34" s="19">
        <v>391</v>
      </c>
      <c r="F34" s="19">
        <v>374</v>
      </c>
      <c r="G34" s="20">
        <v>352</v>
      </c>
      <c r="H34" s="19">
        <v>318</v>
      </c>
      <c r="I34" s="19">
        <v>382</v>
      </c>
      <c r="J34" s="20">
        <v>313</v>
      </c>
      <c r="K34" s="19">
        <v>322</v>
      </c>
      <c r="L34" s="19">
        <v>298</v>
      </c>
      <c r="M34" s="19">
        <v>315</v>
      </c>
      <c r="N34" s="19">
        <v>311</v>
      </c>
      <c r="O34" s="19">
        <v>352</v>
      </c>
      <c r="P34" s="19">
        <v>296</v>
      </c>
      <c r="Q34" s="19">
        <v>292</v>
      </c>
      <c r="R34" s="56"/>
    </row>
    <row r="35" spans="1:18" ht="12.75">
      <c r="A35" s="3" t="s">
        <v>21</v>
      </c>
      <c r="B35" s="19">
        <v>851</v>
      </c>
      <c r="C35" s="19">
        <v>881</v>
      </c>
      <c r="D35" s="19">
        <v>717</v>
      </c>
      <c r="E35" s="19">
        <v>549</v>
      </c>
      <c r="F35" s="19">
        <v>455</v>
      </c>
      <c r="G35" s="20">
        <v>445</v>
      </c>
      <c r="H35" s="19">
        <v>419</v>
      </c>
      <c r="I35" s="19">
        <v>447</v>
      </c>
      <c r="J35" s="20">
        <v>433</v>
      </c>
      <c r="K35" s="19">
        <v>453</v>
      </c>
      <c r="L35" s="19">
        <v>430</v>
      </c>
      <c r="M35" s="19">
        <v>401</v>
      </c>
      <c r="N35" s="19">
        <v>409</v>
      </c>
      <c r="O35" s="19">
        <v>420</v>
      </c>
      <c r="P35" s="19">
        <v>385</v>
      </c>
      <c r="Q35" s="19">
        <v>364</v>
      </c>
      <c r="R35" s="56"/>
    </row>
    <row r="36" spans="1:18" ht="12.75">
      <c r="A36" s="3" t="s">
        <v>22</v>
      </c>
      <c r="B36" s="19">
        <v>787</v>
      </c>
      <c r="C36" s="19">
        <v>756</v>
      </c>
      <c r="D36" s="19">
        <v>616</v>
      </c>
      <c r="E36" s="19">
        <v>490</v>
      </c>
      <c r="F36" s="19">
        <v>372</v>
      </c>
      <c r="G36" s="20">
        <v>360</v>
      </c>
      <c r="H36" s="19">
        <v>367</v>
      </c>
      <c r="I36" s="19">
        <v>340</v>
      </c>
      <c r="J36" s="20">
        <v>315</v>
      </c>
      <c r="K36" s="19">
        <v>326</v>
      </c>
      <c r="L36" s="19">
        <v>280</v>
      </c>
      <c r="M36" s="19">
        <v>283</v>
      </c>
      <c r="N36" s="19">
        <v>290</v>
      </c>
      <c r="O36" s="19">
        <v>283</v>
      </c>
      <c r="P36" s="19">
        <v>307</v>
      </c>
      <c r="Q36" s="19">
        <v>275</v>
      </c>
      <c r="R36" s="56"/>
    </row>
    <row r="37" spans="1:18" ht="12.75">
      <c r="A37" s="3"/>
      <c r="B37" s="19"/>
      <c r="C37" s="19"/>
      <c r="D37" s="19"/>
      <c r="E37" s="19"/>
      <c r="F37" s="19"/>
      <c r="G37" s="20"/>
      <c r="H37" s="19"/>
      <c r="I37" s="19"/>
      <c r="J37" s="20"/>
      <c r="K37" s="19"/>
      <c r="L37" s="19"/>
      <c r="M37" s="19"/>
      <c r="N37" s="19"/>
      <c r="O37" s="19"/>
      <c r="P37" s="19"/>
      <c r="Q37" s="19"/>
      <c r="R37" s="56"/>
    </row>
    <row r="38" spans="1:18" ht="12.75">
      <c r="A38" s="5" t="s">
        <v>23</v>
      </c>
      <c r="B38" s="21">
        <v>13101</v>
      </c>
      <c r="C38" s="21">
        <v>12713</v>
      </c>
      <c r="D38" s="21">
        <v>11246</v>
      </c>
      <c r="E38" s="21">
        <v>9045</v>
      </c>
      <c r="F38" s="21">
        <v>7943</v>
      </c>
      <c r="G38" s="23">
        <v>7738</v>
      </c>
      <c r="H38" s="23">
        <v>7861</v>
      </c>
      <c r="I38" s="23">
        <v>7838</v>
      </c>
      <c r="J38" s="23">
        <v>7352</v>
      </c>
      <c r="K38" s="21">
        <v>7086</v>
      </c>
      <c r="L38" s="21">
        <v>6716</v>
      </c>
      <c r="M38" s="21">
        <v>6733</v>
      </c>
      <c r="N38" s="21">
        <v>6862</v>
      </c>
      <c r="O38" s="21">
        <v>6867</v>
      </c>
      <c r="P38" s="21">
        <v>6655</v>
      </c>
      <c r="Q38" s="21">
        <v>6593</v>
      </c>
      <c r="R38" s="56"/>
    </row>
    <row r="39" spans="2:18" ht="12.75"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0"/>
      <c r="R39" s="56"/>
    </row>
    <row r="40" spans="1:18" ht="12.75">
      <c r="A40" s="15"/>
      <c r="Q40" s="10"/>
      <c r="R40" s="56"/>
    </row>
    <row r="41" ht="12.75">
      <c r="R41" s="56"/>
    </row>
  </sheetData>
  <sheetProtection/>
  <mergeCells count="21">
    <mergeCell ref="P5:P9"/>
    <mergeCell ref="M5:M9"/>
    <mergeCell ref="D5:D9"/>
    <mergeCell ref="O5:O9"/>
    <mergeCell ref="G5:G9"/>
    <mergeCell ref="H5:H9"/>
    <mergeCell ref="I5:I9"/>
    <mergeCell ref="E5:E9"/>
    <mergeCell ref="F5:F9"/>
    <mergeCell ref="N5:N9"/>
    <mergeCell ref="K5:K9"/>
    <mergeCell ref="A1:Q1"/>
    <mergeCell ref="J5:J9"/>
    <mergeCell ref="C5:C9"/>
    <mergeCell ref="L5:L9"/>
    <mergeCell ref="Q5:Q9"/>
    <mergeCell ref="R1:R41"/>
    <mergeCell ref="A2:Q2"/>
    <mergeCell ref="A3:Q3"/>
    <mergeCell ref="A5:A9"/>
    <mergeCell ref="B5:B9"/>
  </mergeCells>
  <printOptions/>
  <pageMargins left="0.7874015748031497" right="0" top="0.984251968503937" bottom="0.984251968503937" header="0.5118110236220472" footer="0.5118110236220472"/>
  <pageSetup horizontalDpi="600" verticalDpi="600" orientation="landscape" paperSize="9" scale="8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R41"/>
  <sheetViews>
    <sheetView zoomScalePageLayoutView="0" workbookViewId="0" topLeftCell="A1">
      <selection activeCell="A4" sqref="A4"/>
    </sheetView>
  </sheetViews>
  <sheetFormatPr defaultColWidth="11.421875" defaultRowHeight="12.75"/>
  <cols>
    <col min="1" max="1" width="22.7109375" style="0" customWidth="1"/>
    <col min="2" max="17" width="7.7109375" style="0" customWidth="1"/>
    <col min="18" max="18" width="5.7109375" style="0" customWidth="1"/>
  </cols>
  <sheetData>
    <row r="1" spans="1:18" ht="12.75">
      <c r="A1" s="57" t="s">
        <v>54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6" t="str">
        <f>"- 30 -"</f>
        <v>- 30 -</v>
      </c>
    </row>
    <row r="2" spans="1:18" ht="12.75">
      <c r="A2" s="57" t="s">
        <v>56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6"/>
    </row>
    <row r="3" spans="1:18" ht="12.75">
      <c r="A3" s="57" t="s">
        <v>60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6"/>
    </row>
    <row r="4" spans="2:18" ht="12.75">
      <c r="B4" s="7"/>
      <c r="P4" s="7"/>
      <c r="Q4" s="7"/>
      <c r="R4" s="56"/>
    </row>
    <row r="5" spans="1:18" ht="12.75">
      <c r="A5" s="59" t="s">
        <v>34</v>
      </c>
      <c r="B5" s="62">
        <v>1980</v>
      </c>
      <c r="C5" s="53">
        <v>1985</v>
      </c>
      <c r="D5" s="53">
        <v>1990</v>
      </c>
      <c r="E5" s="53">
        <v>1995</v>
      </c>
      <c r="F5" s="53">
        <v>2000</v>
      </c>
      <c r="G5" s="53">
        <v>2001</v>
      </c>
      <c r="H5" s="53">
        <v>2002</v>
      </c>
      <c r="I5" s="53">
        <v>2003</v>
      </c>
      <c r="J5" s="53">
        <v>2004</v>
      </c>
      <c r="K5" s="53">
        <v>2005</v>
      </c>
      <c r="L5" s="53">
        <v>2006</v>
      </c>
      <c r="M5" s="53">
        <v>2007</v>
      </c>
      <c r="N5" s="53">
        <v>2008</v>
      </c>
      <c r="O5" s="53">
        <v>2009</v>
      </c>
      <c r="P5" s="53">
        <v>2010</v>
      </c>
      <c r="Q5" s="65">
        <v>2011</v>
      </c>
      <c r="R5" s="56"/>
    </row>
    <row r="6" spans="1:18" ht="12.75">
      <c r="A6" s="60"/>
      <c r="B6" s="63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66"/>
      <c r="R6" s="56"/>
    </row>
    <row r="7" spans="1:18" ht="12.75">
      <c r="A7" s="60"/>
      <c r="B7" s="63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66"/>
      <c r="R7" s="56"/>
    </row>
    <row r="8" spans="1:18" ht="12.75">
      <c r="A8" s="60"/>
      <c r="B8" s="63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66"/>
      <c r="R8" s="56"/>
    </row>
    <row r="9" spans="1:18" ht="12.75">
      <c r="A9" s="61"/>
      <c r="B9" s="64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67"/>
      <c r="R9" s="56"/>
    </row>
    <row r="10" spans="1:18" ht="12.75">
      <c r="A10" s="1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9"/>
      <c r="Q10" s="10"/>
      <c r="R10" s="56"/>
    </row>
    <row r="11" spans="1:18" ht="12.75">
      <c r="A11" s="3" t="s">
        <v>0</v>
      </c>
      <c r="B11" s="17">
        <v>693.1</v>
      </c>
      <c r="C11" s="17">
        <v>654</v>
      </c>
      <c r="D11" s="17">
        <v>593</v>
      </c>
      <c r="E11" s="17">
        <v>545.3</v>
      </c>
      <c r="F11" s="17">
        <v>518.3</v>
      </c>
      <c r="G11" s="17">
        <v>473.7</v>
      </c>
      <c r="H11" s="17">
        <v>489.1</v>
      </c>
      <c r="I11" s="17">
        <v>506.1</v>
      </c>
      <c r="J11" s="17">
        <v>446</v>
      </c>
      <c r="K11" s="17">
        <v>410.6</v>
      </c>
      <c r="L11" s="17">
        <v>399.1</v>
      </c>
      <c r="M11" s="17">
        <v>409.7</v>
      </c>
      <c r="N11" s="17">
        <v>408.6</v>
      </c>
      <c r="O11" s="17">
        <v>409.4</v>
      </c>
      <c r="P11" s="17">
        <v>393.7</v>
      </c>
      <c r="Q11" s="17">
        <v>391.8</v>
      </c>
      <c r="R11" s="56"/>
    </row>
    <row r="12" spans="1:18" ht="12.75">
      <c r="A12" s="3" t="s">
        <v>1</v>
      </c>
      <c r="B12" s="17">
        <v>723.7</v>
      </c>
      <c r="C12" s="17">
        <v>647.8</v>
      </c>
      <c r="D12" s="17">
        <v>652.8</v>
      </c>
      <c r="E12" s="17">
        <v>642.5</v>
      </c>
      <c r="F12" s="17">
        <v>498.6</v>
      </c>
      <c r="G12" s="17">
        <v>530.7</v>
      </c>
      <c r="H12" s="17">
        <v>576.4</v>
      </c>
      <c r="I12" s="17">
        <v>574.9</v>
      </c>
      <c r="J12" s="17">
        <v>553.7</v>
      </c>
      <c r="K12" s="17">
        <v>468.2</v>
      </c>
      <c r="L12" s="17">
        <v>541.4</v>
      </c>
      <c r="M12" s="17">
        <v>518.6</v>
      </c>
      <c r="N12" s="17">
        <v>497.2</v>
      </c>
      <c r="O12" s="17">
        <v>520.4</v>
      </c>
      <c r="P12" s="17">
        <v>565.1</v>
      </c>
      <c r="Q12" s="17">
        <v>579.8</v>
      </c>
      <c r="R12" s="56"/>
    </row>
    <row r="13" spans="1:18" ht="12.75">
      <c r="A13" s="3" t="s">
        <v>2</v>
      </c>
      <c r="B13" s="17">
        <v>607.1</v>
      </c>
      <c r="C13" s="17">
        <v>535.9</v>
      </c>
      <c r="D13" s="17">
        <v>553.1</v>
      </c>
      <c r="E13" s="17">
        <v>488.6</v>
      </c>
      <c r="F13" s="17">
        <v>432</v>
      </c>
      <c r="G13" s="17">
        <v>395.3</v>
      </c>
      <c r="H13" s="17">
        <v>420.7</v>
      </c>
      <c r="I13" s="17">
        <v>369.4</v>
      </c>
      <c r="J13" s="17">
        <v>388.5</v>
      </c>
      <c r="K13" s="17">
        <v>370.6</v>
      </c>
      <c r="L13" s="17">
        <v>333.4</v>
      </c>
      <c r="M13" s="17">
        <v>342.8</v>
      </c>
      <c r="N13" s="17">
        <v>344.9</v>
      </c>
      <c r="O13" s="17">
        <v>342.9</v>
      </c>
      <c r="P13" s="17">
        <v>312.3</v>
      </c>
      <c r="Q13" s="17">
        <v>334.4</v>
      </c>
      <c r="R13" s="56"/>
    </row>
    <row r="14" spans="1:18" ht="12.75">
      <c r="A14" s="3" t="s">
        <v>3</v>
      </c>
      <c r="B14" s="17">
        <v>661.2</v>
      </c>
      <c r="C14" s="17">
        <v>535.9</v>
      </c>
      <c r="D14" s="17">
        <v>497.8</v>
      </c>
      <c r="E14" s="17">
        <v>498.3</v>
      </c>
      <c r="F14" s="17">
        <v>459.9</v>
      </c>
      <c r="G14" s="17">
        <v>503.6</v>
      </c>
      <c r="H14" s="17">
        <v>492.9</v>
      </c>
      <c r="I14" s="17">
        <v>498.4</v>
      </c>
      <c r="J14" s="17">
        <v>473.1</v>
      </c>
      <c r="K14" s="17">
        <v>567.2</v>
      </c>
      <c r="L14" s="17">
        <v>548.7</v>
      </c>
      <c r="M14" s="17">
        <v>405.6</v>
      </c>
      <c r="N14" s="17">
        <v>560.9</v>
      </c>
      <c r="O14" s="17">
        <v>409.4</v>
      </c>
      <c r="P14" s="17">
        <v>500.8</v>
      </c>
      <c r="Q14" s="17">
        <v>508.7</v>
      </c>
      <c r="R14" s="56"/>
    </row>
    <row r="15" spans="1:18" ht="12.75">
      <c r="A15" s="3" t="s">
        <v>4</v>
      </c>
      <c r="B15" s="17">
        <v>743.4</v>
      </c>
      <c r="C15" s="17">
        <v>697.8</v>
      </c>
      <c r="D15" s="17">
        <v>560</v>
      </c>
      <c r="E15" s="17">
        <v>515.6</v>
      </c>
      <c r="F15" s="17">
        <v>496.6</v>
      </c>
      <c r="G15" s="17">
        <v>469.6</v>
      </c>
      <c r="H15" s="17">
        <v>504</v>
      </c>
      <c r="I15" s="17">
        <v>467.6</v>
      </c>
      <c r="J15" s="17">
        <v>462.5</v>
      </c>
      <c r="K15" s="17">
        <v>445.3</v>
      </c>
      <c r="L15" s="17">
        <v>423</v>
      </c>
      <c r="M15" s="17">
        <v>435.5</v>
      </c>
      <c r="N15" s="17">
        <v>431.3</v>
      </c>
      <c r="O15" s="17">
        <v>451.8</v>
      </c>
      <c r="P15" s="17">
        <v>461.5</v>
      </c>
      <c r="Q15" s="17">
        <v>438.8</v>
      </c>
      <c r="R15" s="56"/>
    </row>
    <row r="16" spans="1:18" ht="12.75">
      <c r="A16" s="3" t="s">
        <v>5</v>
      </c>
      <c r="B16" s="25" t="s">
        <v>95</v>
      </c>
      <c r="C16" s="17">
        <v>812.6</v>
      </c>
      <c r="D16" s="17">
        <v>877.2</v>
      </c>
      <c r="E16" s="17">
        <v>843.5</v>
      </c>
      <c r="F16" s="17">
        <v>705.8</v>
      </c>
      <c r="G16" s="17">
        <v>762.1</v>
      </c>
      <c r="H16" s="17">
        <v>716.4</v>
      </c>
      <c r="I16" s="17">
        <v>721.5</v>
      </c>
      <c r="J16" s="17">
        <v>628.5</v>
      </c>
      <c r="K16" s="17">
        <v>620.2</v>
      </c>
      <c r="L16" s="17">
        <v>608.7</v>
      </c>
      <c r="M16" s="17">
        <v>722.1</v>
      </c>
      <c r="N16" s="17">
        <v>572.3</v>
      </c>
      <c r="O16" s="17">
        <v>596.5</v>
      </c>
      <c r="P16" s="17">
        <v>659.5</v>
      </c>
      <c r="Q16" s="17">
        <v>561.9</v>
      </c>
      <c r="R16" s="56"/>
    </row>
    <row r="17" spans="1:18" ht="12.75">
      <c r="A17" s="3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56"/>
    </row>
    <row r="18" spans="1:18" ht="12.75">
      <c r="A18" s="3" t="s">
        <v>6</v>
      </c>
      <c r="B18" s="17">
        <v>716.9</v>
      </c>
      <c r="C18" s="17">
        <v>706.4</v>
      </c>
      <c r="D18" s="17">
        <v>602.4</v>
      </c>
      <c r="E18" s="17">
        <v>477.5</v>
      </c>
      <c r="F18" s="17">
        <v>462.3</v>
      </c>
      <c r="G18" s="17">
        <v>424.6</v>
      </c>
      <c r="H18" s="17">
        <v>485.9</v>
      </c>
      <c r="I18" s="17">
        <v>477.3</v>
      </c>
      <c r="J18" s="17">
        <v>474.7</v>
      </c>
      <c r="K18" s="17">
        <v>457.9</v>
      </c>
      <c r="L18" s="17">
        <v>456.5</v>
      </c>
      <c r="M18" s="17">
        <v>460.2</v>
      </c>
      <c r="N18" s="17">
        <v>440.1</v>
      </c>
      <c r="O18" s="17">
        <v>440.3</v>
      </c>
      <c r="P18" s="17">
        <v>419.3</v>
      </c>
      <c r="Q18" s="17">
        <v>436.8</v>
      </c>
      <c r="R18" s="56"/>
    </row>
    <row r="19" spans="1:18" ht="12.75">
      <c r="A19" s="3" t="s">
        <v>7</v>
      </c>
      <c r="B19" s="17">
        <v>849.3</v>
      </c>
      <c r="C19" s="17">
        <v>842.6</v>
      </c>
      <c r="D19" s="17">
        <v>795.1</v>
      </c>
      <c r="E19" s="17">
        <v>616.6</v>
      </c>
      <c r="F19" s="17">
        <v>556.3</v>
      </c>
      <c r="G19" s="17">
        <v>559.5</v>
      </c>
      <c r="H19" s="17">
        <v>625.6</v>
      </c>
      <c r="I19" s="17">
        <v>612.8</v>
      </c>
      <c r="J19" s="17">
        <v>636.3</v>
      </c>
      <c r="K19" s="17">
        <v>521.8</v>
      </c>
      <c r="L19" s="17">
        <v>528.5</v>
      </c>
      <c r="M19" s="17">
        <v>476.1</v>
      </c>
      <c r="N19" s="17">
        <v>525.4</v>
      </c>
      <c r="O19" s="17">
        <v>602.3</v>
      </c>
      <c r="P19" s="17">
        <v>543.7</v>
      </c>
      <c r="Q19" s="17">
        <v>503.5</v>
      </c>
      <c r="R19" s="56"/>
    </row>
    <row r="20" spans="1:18" ht="12.75">
      <c r="A20" s="3" t="s">
        <v>8</v>
      </c>
      <c r="B20" s="17">
        <v>664</v>
      </c>
      <c r="C20" s="17">
        <v>842</v>
      </c>
      <c r="D20" s="17">
        <v>792.2</v>
      </c>
      <c r="E20" s="17">
        <v>645.4</v>
      </c>
      <c r="F20" s="17">
        <v>567.4</v>
      </c>
      <c r="G20" s="17">
        <v>521.4</v>
      </c>
      <c r="H20" s="17">
        <v>562.5</v>
      </c>
      <c r="I20" s="17">
        <v>614</v>
      </c>
      <c r="J20" s="17">
        <v>598.5</v>
      </c>
      <c r="K20" s="17">
        <v>566</v>
      </c>
      <c r="L20" s="17">
        <v>558.6</v>
      </c>
      <c r="M20" s="17">
        <v>578.2</v>
      </c>
      <c r="N20" s="17">
        <v>533.1</v>
      </c>
      <c r="O20" s="17">
        <v>517.8</v>
      </c>
      <c r="P20" s="17">
        <v>535.8</v>
      </c>
      <c r="Q20" s="17">
        <v>533</v>
      </c>
      <c r="R20" s="56"/>
    </row>
    <row r="21" spans="1:18" ht="12.75">
      <c r="A21" s="3" t="s">
        <v>9</v>
      </c>
      <c r="B21" s="17">
        <v>813.3</v>
      </c>
      <c r="C21" s="17">
        <v>789.5</v>
      </c>
      <c r="D21" s="17">
        <v>694.2</v>
      </c>
      <c r="E21" s="17">
        <v>590.1</v>
      </c>
      <c r="F21" s="17">
        <v>544</v>
      </c>
      <c r="G21" s="17">
        <v>562.2</v>
      </c>
      <c r="H21" s="17">
        <v>555.9</v>
      </c>
      <c r="I21" s="17">
        <v>583.6</v>
      </c>
      <c r="J21" s="17">
        <v>555.3</v>
      </c>
      <c r="K21" s="17">
        <v>556.7</v>
      </c>
      <c r="L21" s="17">
        <v>508.2</v>
      </c>
      <c r="M21" s="17">
        <v>481.3</v>
      </c>
      <c r="N21" s="17">
        <v>554.2</v>
      </c>
      <c r="O21" s="17">
        <v>533.4</v>
      </c>
      <c r="P21" s="17">
        <v>510.2</v>
      </c>
      <c r="Q21" s="17">
        <v>523.8</v>
      </c>
      <c r="R21" s="56"/>
    </row>
    <row r="22" spans="1:18" ht="12.75">
      <c r="A22" s="3" t="s">
        <v>10</v>
      </c>
      <c r="B22" s="17">
        <v>844.2</v>
      </c>
      <c r="C22" s="17">
        <v>764.3</v>
      </c>
      <c r="D22" s="17">
        <v>709.4</v>
      </c>
      <c r="E22" s="17">
        <v>618.6</v>
      </c>
      <c r="F22" s="17">
        <v>590.5</v>
      </c>
      <c r="G22" s="17">
        <v>559.3</v>
      </c>
      <c r="H22" s="17">
        <v>627.4</v>
      </c>
      <c r="I22" s="17">
        <v>571.6</v>
      </c>
      <c r="J22" s="17">
        <v>561.1</v>
      </c>
      <c r="K22" s="17">
        <v>571.4</v>
      </c>
      <c r="L22" s="17">
        <v>575.4</v>
      </c>
      <c r="M22" s="17">
        <v>555.4</v>
      </c>
      <c r="N22" s="17">
        <v>616</v>
      </c>
      <c r="O22" s="17">
        <v>687.2</v>
      </c>
      <c r="P22" s="17">
        <v>648.3</v>
      </c>
      <c r="Q22" s="17">
        <v>676.6</v>
      </c>
      <c r="R22" s="56"/>
    </row>
    <row r="23" spans="1:18" ht="12.75">
      <c r="A23" s="3" t="s">
        <v>11</v>
      </c>
      <c r="B23" s="17">
        <v>852</v>
      </c>
      <c r="C23" s="17">
        <v>848.6</v>
      </c>
      <c r="D23" s="17">
        <v>761.8</v>
      </c>
      <c r="E23" s="17">
        <v>598.1</v>
      </c>
      <c r="F23" s="17">
        <v>570.4</v>
      </c>
      <c r="G23" s="17">
        <v>532.6</v>
      </c>
      <c r="H23" s="17">
        <v>603.7</v>
      </c>
      <c r="I23" s="17">
        <v>611.4</v>
      </c>
      <c r="J23" s="17">
        <v>562.7</v>
      </c>
      <c r="K23" s="17">
        <v>525.4</v>
      </c>
      <c r="L23" s="17">
        <v>514</v>
      </c>
      <c r="M23" s="17">
        <v>540.6</v>
      </c>
      <c r="N23" s="17">
        <v>509.3</v>
      </c>
      <c r="O23" s="17">
        <v>535</v>
      </c>
      <c r="P23" s="17">
        <v>531.3</v>
      </c>
      <c r="Q23" s="17">
        <v>539</v>
      </c>
      <c r="R23" s="56"/>
    </row>
    <row r="24" spans="1:18" ht="12.75">
      <c r="A24" s="3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56"/>
    </row>
    <row r="25" spans="1:18" ht="12.75">
      <c r="A25" s="3" t="s">
        <v>12</v>
      </c>
      <c r="B25" s="17">
        <v>891.1</v>
      </c>
      <c r="C25" s="17">
        <v>847.2</v>
      </c>
      <c r="D25" s="17">
        <v>783.7</v>
      </c>
      <c r="E25" s="17">
        <v>637.8</v>
      </c>
      <c r="F25" s="17">
        <v>568.7</v>
      </c>
      <c r="G25" s="17">
        <v>556.3</v>
      </c>
      <c r="H25" s="17">
        <v>538.7</v>
      </c>
      <c r="I25" s="17">
        <v>570.2</v>
      </c>
      <c r="J25" s="17">
        <v>508.8</v>
      </c>
      <c r="K25" s="17">
        <v>511.4</v>
      </c>
      <c r="L25" s="17">
        <v>463.3</v>
      </c>
      <c r="M25" s="17">
        <v>507.9</v>
      </c>
      <c r="N25" s="17">
        <v>490.3</v>
      </c>
      <c r="O25" s="17">
        <v>509.3</v>
      </c>
      <c r="P25" s="17">
        <v>518</v>
      </c>
      <c r="Q25" s="17">
        <v>530.8</v>
      </c>
      <c r="R25" s="56"/>
    </row>
    <row r="26" spans="1:18" ht="12.75">
      <c r="A26" s="3" t="s">
        <v>13</v>
      </c>
      <c r="B26" s="17">
        <v>695.4</v>
      </c>
      <c r="C26" s="17">
        <v>744.5</v>
      </c>
      <c r="D26" s="17">
        <v>637</v>
      </c>
      <c r="E26" s="17">
        <v>554.5</v>
      </c>
      <c r="F26" s="17">
        <v>489.3</v>
      </c>
      <c r="G26" s="17">
        <v>479.6</v>
      </c>
      <c r="H26" s="17">
        <v>502.6</v>
      </c>
      <c r="I26" s="17">
        <v>525.6</v>
      </c>
      <c r="J26" s="17">
        <v>480.4</v>
      </c>
      <c r="K26" s="17">
        <v>477.1</v>
      </c>
      <c r="L26" s="17">
        <v>427.6</v>
      </c>
      <c r="M26" s="17">
        <v>498.2</v>
      </c>
      <c r="N26" s="17">
        <v>500.1</v>
      </c>
      <c r="O26" s="17">
        <v>540.5</v>
      </c>
      <c r="P26" s="17">
        <v>485.6</v>
      </c>
      <c r="Q26" s="17">
        <v>468.2</v>
      </c>
      <c r="R26" s="56"/>
    </row>
    <row r="27" spans="1:18" ht="12.75">
      <c r="A27" s="3" t="s">
        <v>14</v>
      </c>
      <c r="B27" s="17">
        <v>831.6</v>
      </c>
      <c r="C27" s="17">
        <v>876.5</v>
      </c>
      <c r="D27" s="17">
        <v>801.5</v>
      </c>
      <c r="E27" s="17">
        <v>556.5</v>
      </c>
      <c r="F27" s="17">
        <v>524.3</v>
      </c>
      <c r="G27" s="17">
        <v>517.9</v>
      </c>
      <c r="H27" s="17">
        <v>504.1</v>
      </c>
      <c r="I27" s="17">
        <v>534.8</v>
      </c>
      <c r="J27" s="17">
        <v>521.1</v>
      </c>
      <c r="K27" s="17">
        <v>489.3</v>
      </c>
      <c r="L27" s="17">
        <v>447.6</v>
      </c>
      <c r="M27" s="17">
        <v>466.7</v>
      </c>
      <c r="N27" s="17">
        <v>499.8</v>
      </c>
      <c r="O27" s="17">
        <v>474.8</v>
      </c>
      <c r="P27" s="17">
        <v>550</v>
      </c>
      <c r="Q27" s="17">
        <v>581.9</v>
      </c>
      <c r="R27" s="56"/>
    </row>
    <row r="28" spans="1:18" ht="12.75">
      <c r="A28" s="3" t="s">
        <v>15</v>
      </c>
      <c r="B28" s="17">
        <v>780.4</v>
      </c>
      <c r="C28" s="17">
        <v>800.2</v>
      </c>
      <c r="D28" s="17">
        <v>775.8</v>
      </c>
      <c r="E28" s="17">
        <v>648.4</v>
      </c>
      <c r="F28" s="17">
        <v>544.3</v>
      </c>
      <c r="G28" s="17">
        <v>553.6</v>
      </c>
      <c r="H28" s="17">
        <v>532.6</v>
      </c>
      <c r="I28" s="17">
        <v>588.2</v>
      </c>
      <c r="J28" s="17">
        <v>553.1</v>
      </c>
      <c r="K28" s="17">
        <v>497.9</v>
      </c>
      <c r="L28" s="17">
        <v>521.5</v>
      </c>
      <c r="M28" s="17">
        <v>545.8</v>
      </c>
      <c r="N28" s="17">
        <v>558.5</v>
      </c>
      <c r="O28" s="17">
        <v>556.6</v>
      </c>
      <c r="P28" s="17">
        <v>532.8</v>
      </c>
      <c r="Q28" s="17">
        <v>508.2</v>
      </c>
      <c r="R28" s="56"/>
    </row>
    <row r="29" spans="1:18" ht="12.75">
      <c r="A29" s="3" t="s">
        <v>16</v>
      </c>
      <c r="B29" s="17">
        <v>927</v>
      </c>
      <c r="C29" s="17">
        <v>863.7</v>
      </c>
      <c r="D29" s="17">
        <v>776.3</v>
      </c>
      <c r="E29" s="17">
        <v>644.1</v>
      </c>
      <c r="F29" s="17">
        <v>508.6</v>
      </c>
      <c r="G29" s="17">
        <v>489.4</v>
      </c>
      <c r="H29" s="17">
        <v>534.3</v>
      </c>
      <c r="I29" s="17">
        <v>486.2</v>
      </c>
      <c r="J29" s="17">
        <v>467.6</v>
      </c>
      <c r="K29" s="17">
        <v>503.8</v>
      </c>
      <c r="L29" s="17">
        <v>456.8</v>
      </c>
      <c r="M29" s="17">
        <v>432.2</v>
      </c>
      <c r="N29" s="17">
        <v>476.2</v>
      </c>
      <c r="O29" s="17">
        <v>491.5</v>
      </c>
      <c r="P29" s="17">
        <v>472.8</v>
      </c>
      <c r="Q29" s="17">
        <v>449.9</v>
      </c>
      <c r="R29" s="56"/>
    </row>
    <row r="30" spans="1:18" ht="12.75">
      <c r="A30" s="3" t="s">
        <v>17</v>
      </c>
      <c r="B30" s="17">
        <v>937.2</v>
      </c>
      <c r="C30" s="17">
        <v>901.5</v>
      </c>
      <c r="D30" s="17">
        <v>918.4</v>
      </c>
      <c r="E30" s="17">
        <v>718.3</v>
      </c>
      <c r="F30" s="17">
        <v>726.6</v>
      </c>
      <c r="G30" s="17">
        <v>693.8</v>
      </c>
      <c r="H30" s="17">
        <v>730.4</v>
      </c>
      <c r="I30" s="17">
        <v>713.7</v>
      </c>
      <c r="J30" s="17">
        <v>644.3</v>
      </c>
      <c r="K30" s="17">
        <v>671.2</v>
      </c>
      <c r="L30" s="17">
        <v>544.5</v>
      </c>
      <c r="M30" s="17">
        <v>575.3</v>
      </c>
      <c r="N30" s="17">
        <v>623.6</v>
      </c>
      <c r="O30" s="17">
        <v>595.8</v>
      </c>
      <c r="P30" s="17">
        <v>592.5</v>
      </c>
      <c r="Q30" s="17">
        <v>557</v>
      </c>
      <c r="R30" s="56"/>
    </row>
    <row r="31" spans="1:18" ht="12.75">
      <c r="A31" s="3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56"/>
    </row>
    <row r="32" spans="1:18" ht="12.75">
      <c r="A32" s="3" t="s">
        <v>18</v>
      </c>
      <c r="B32" s="17">
        <v>793.4</v>
      </c>
      <c r="C32" s="17">
        <v>800.2</v>
      </c>
      <c r="D32" s="17">
        <v>773.5</v>
      </c>
      <c r="E32" s="17">
        <v>619.9</v>
      </c>
      <c r="F32" s="17">
        <v>584.7</v>
      </c>
      <c r="G32" s="17">
        <v>562.3</v>
      </c>
      <c r="H32" s="17">
        <v>615.5</v>
      </c>
      <c r="I32" s="17">
        <v>564.5</v>
      </c>
      <c r="J32" s="17">
        <v>562.4</v>
      </c>
      <c r="K32" s="17">
        <v>547.3</v>
      </c>
      <c r="L32" s="17">
        <v>532.4</v>
      </c>
      <c r="M32" s="17">
        <v>544</v>
      </c>
      <c r="N32" s="17">
        <v>564.4</v>
      </c>
      <c r="O32" s="17">
        <v>567.1</v>
      </c>
      <c r="P32" s="17">
        <v>575.8</v>
      </c>
      <c r="Q32" s="17">
        <v>621.8</v>
      </c>
      <c r="R32" s="56"/>
    </row>
    <row r="33" spans="1:18" ht="12.75">
      <c r="A33" s="3" t="s">
        <v>19</v>
      </c>
      <c r="B33" s="17">
        <v>743</v>
      </c>
      <c r="C33" s="17">
        <v>727.6</v>
      </c>
      <c r="D33" s="17">
        <v>677.1</v>
      </c>
      <c r="E33" s="17">
        <v>588.7</v>
      </c>
      <c r="F33" s="17">
        <v>473.7</v>
      </c>
      <c r="G33" s="17">
        <v>449.9</v>
      </c>
      <c r="H33" s="17">
        <v>474.5</v>
      </c>
      <c r="I33" s="17">
        <v>437.2</v>
      </c>
      <c r="J33" s="17">
        <v>456.8</v>
      </c>
      <c r="K33" s="17">
        <v>391.8</v>
      </c>
      <c r="L33" s="17">
        <v>421</v>
      </c>
      <c r="M33" s="17">
        <v>423.9</v>
      </c>
      <c r="N33" s="17">
        <v>465.2</v>
      </c>
      <c r="O33" s="17">
        <v>462.1</v>
      </c>
      <c r="P33" s="17">
        <v>444.7</v>
      </c>
      <c r="Q33" s="17">
        <v>411.7</v>
      </c>
      <c r="R33" s="56"/>
    </row>
    <row r="34" spans="1:18" ht="12.75">
      <c r="A34" s="3" t="s">
        <v>20</v>
      </c>
      <c r="B34" s="17">
        <v>960.8</v>
      </c>
      <c r="C34" s="17">
        <v>959</v>
      </c>
      <c r="D34" s="17">
        <v>855.3</v>
      </c>
      <c r="E34" s="17">
        <v>650.5</v>
      </c>
      <c r="F34" s="17">
        <v>602.2</v>
      </c>
      <c r="G34" s="17">
        <v>602.6</v>
      </c>
      <c r="H34" s="17">
        <v>542.9</v>
      </c>
      <c r="I34" s="17">
        <v>665.4</v>
      </c>
      <c r="J34" s="17">
        <v>559</v>
      </c>
      <c r="K34" s="17">
        <v>562.2</v>
      </c>
      <c r="L34" s="17">
        <v>557.7</v>
      </c>
      <c r="M34" s="17">
        <v>585.9</v>
      </c>
      <c r="N34" s="17">
        <v>605.7</v>
      </c>
      <c r="O34" s="17">
        <v>671.4</v>
      </c>
      <c r="P34" s="17">
        <v>621.9</v>
      </c>
      <c r="Q34" s="17">
        <v>634</v>
      </c>
      <c r="R34" s="56"/>
    </row>
    <row r="35" spans="1:18" ht="12.75">
      <c r="A35" s="3" t="s">
        <v>21</v>
      </c>
      <c r="B35" s="17">
        <v>971.5</v>
      </c>
      <c r="C35" s="17">
        <v>1026.9</v>
      </c>
      <c r="D35" s="17">
        <v>893.5</v>
      </c>
      <c r="E35" s="17">
        <v>718.4</v>
      </c>
      <c r="F35" s="17">
        <v>621.5</v>
      </c>
      <c r="G35" s="17">
        <v>629.3</v>
      </c>
      <c r="H35" s="17">
        <v>589.5</v>
      </c>
      <c r="I35" s="17">
        <v>653.3</v>
      </c>
      <c r="J35" s="17">
        <v>617.7</v>
      </c>
      <c r="K35" s="17">
        <v>622.7</v>
      </c>
      <c r="L35" s="17">
        <v>589.3</v>
      </c>
      <c r="M35" s="17">
        <v>610.1</v>
      </c>
      <c r="N35" s="17">
        <v>617.4</v>
      </c>
      <c r="O35" s="17">
        <v>633.6</v>
      </c>
      <c r="P35" s="17">
        <v>624.2</v>
      </c>
      <c r="Q35" s="17">
        <v>567.6</v>
      </c>
      <c r="R35" s="56"/>
    </row>
    <row r="36" spans="1:18" ht="12.75">
      <c r="A36" s="3" t="s">
        <v>22</v>
      </c>
      <c r="B36" s="17">
        <v>943.5</v>
      </c>
      <c r="C36" s="17">
        <v>888.8</v>
      </c>
      <c r="D36" s="17">
        <v>801.9</v>
      </c>
      <c r="E36" s="17">
        <v>712.3</v>
      </c>
      <c r="F36" s="17">
        <v>542.1</v>
      </c>
      <c r="G36" s="17">
        <v>521.4</v>
      </c>
      <c r="H36" s="17">
        <v>536.5</v>
      </c>
      <c r="I36" s="17">
        <v>509.4</v>
      </c>
      <c r="J36" s="17">
        <v>512.1</v>
      </c>
      <c r="K36" s="17">
        <v>491.5</v>
      </c>
      <c r="L36" s="17">
        <v>483.3</v>
      </c>
      <c r="M36" s="17">
        <v>481.4</v>
      </c>
      <c r="N36" s="17">
        <v>466</v>
      </c>
      <c r="O36" s="17">
        <v>453.7</v>
      </c>
      <c r="P36" s="17">
        <v>520.7</v>
      </c>
      <c r="Q36" s="17">
        <v>489.8</v>
      </c>
      <c r="R36" s="56"/>
    </row>
    <row r="37" spans="1:18" ht="12.75">
      <c r="A37" s="3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56"/>
    </row>
    <row r="38" spans="1:18" ht="12.75">
      <c r="A38" s="5" t="s">
        <v>23</v>
      </c>
      <c r="B38" s="27">
        <v>819.2</v>
      </c>
      <c r="C38" s="27">
        <v>790.7</v>
      </c>
      <c r="D38" s="27">
        <v>729.3</v>
      </c>
      <c r="E38" s="27">
        <v>611.8</v>
      </c>
      <c r="F38" s="27">
        <v>545.3</v>
      </c>
      <c r="G38" s="27">
        <v>530.6</v>
      </c>
      <c r="H38" s="27">
        <v>550.3</v>
      </c>
      <c r="I38" s="27">
        <v>557.2</v>
      </c>
      <c r="J38" s="27">
        <v>529.2</v>
      </c>
      <c r="K38" s="27">
        <v>507.9</v>
      </c>
      <c r="L38" s="27">
        <v>492.2</v>
      </c>
      <c r="M38" s="27">
        <v>500.5</v>
      </c>
      <c r="N38" s="27">
        <v>508.2</v>
      </c>
      <c r="O38" s="27">
        <v>516.8</v>
      </c>
      <c r="P38" s="27">
        <v>513</v>
      </c>
      <c r="Q38" s="27">
        <v>508.6</v>
      </c>
      <c r="R38" s="56"/>
    </row>
    <row r="39" spans="2:18" ht="12.75"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0"/>
      <c r="R39" s="56"/>
    </row>
    <row r="40" spans="1:18" ht="12.75">
      <c r="A40" s="15"/>
      <c r="Q40" s="10"/>
      <c r="R40" s="56"/>
    </row>
    <row r="41" ht="12.75">
      <c r="R41" s="56"/>
    </row>
  </sheetData>
  <sheetProtection/>
  <mergeCells count="21">
    <mergeCell ref="P5:P9"/>
    <mergeCell ref="M5:M9"/>
    <mergeCell ref="D5:D9"/>
    <mergeCell ref="O5:O9"/>
    <mergeCell ref="G5:G9"/>
    <mergeCell ref="H5:H9"/>
    <mergeCell ref="I5:I9"/>
    <mergeCell ref="E5:E9"/>
    <mergeCell ref="F5:F9"/>
    <mergeCell ref="N5:N9"/>
    <mergeCell ref="K5:K9"/>
    <mergeCell ref="A1:Q1"/>
    <mergeCell ref="J5:J9"/>
    <mergeCell ref="C5:C9"/>
    <mergeCell ref="L5:L9"/>
    <mergeCell ref="Q5:Q9"/>
    <mergeCell ref="R1:R41"/>
    <mergeCell ref="A2:Q2"/>
    <mergeCell ref="A3:Q3"/>
    <mergeCell ref="A5:A9"/>
    <mergeCell ref="B5:B9"/>
  </mergeCells>
  <printOptions/>
  <pageMargins left="0.7874015748031497" right="0" top="0.984251968503937" bottom="0.984251968503937" header="0.5118110236220472" footer="0.5118110236220472"/>
  <pageSetup horizontalDpi="600" verticalDpi="600" orientation="landscape" paperSize="9" scale="8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R41"/>
  <sheetViews>
    <sheetView zoomScalePageLayoutView="0" workbookViewId="0" topLeftCell="A1">
      <selection activeCell="A4" sqref="A4"/>
    </sheetView>
  </sheetViews>
  <sheetFormatPr defaultColWidth="11.421875" defaultRowHeight="12.75"/>
  <cols>
    <col min="1" max="1" width="22.7109375" style="0" customWidth="1"/>
    <col min="2" max="17" width="7.7109375" style="0" customWidth="1"/>
    <col min="18" max="18" width="5.7109375" style="0" customWidth="1"/>
  </cols>
  <sheetData>
    <row r="1" spans="1:18" ht="12.75">
      <c r="A1" s="57" t="s">
        <v>54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6" t="str">
        <f>"- 31 -"</f>
        <v>- 31 -</v>
      </c>
    </row>
    <row r="2" spans="1:18" ht="12.75">
      <c r="A2" s="57" t="s">
        <v>56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6"/>
    </row>
    <row r="3" spans="1:18" ht="12.75">
      <c r="A3" s="57" t="s">
        <v>61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6"/>
    </row>
    <row r="4" spans="2:18" ht="12.75">
      <c r="B4" s="7"/>
      <c r="P4" s="7"/>
      <c r="Q4" s="7"/>
      <c r="R4" s="56"/>
    </row>
    <row r="5" spans="1:18" ht="12.75">
      <c r="A5" s="59" t="s">
        <v>34</v>
      </c>
      <c r="B5" s="62">
        <v>1980</v>
      </c>
      <c r="C5" s="53">
        <v>1985</v>
      </c>
      <c r="D5" s="53">
        <v>1990</v>
      </c>
      <c r="E5" s="53">
        <v>1995</v>
      </c>
      <c r="F5" s="53">
        <v>2000</v>
      </c>
      <c r="G5" s="53">
        <v>2001</v>
      </c>
      <c r="H5" s="53">
        <v>2002</v>
      </c>
      <c r="I5" s="53">
        <v>2003</v>
      </c>
      <c r="J5" s="53">
        <v>2004</v>
      </c>
      <c r="K5" s="53">
        <v>2005</v>
      </c>
      <c r="L5" s="53">
        <v>2006</v>
      </c>
      <c r="M5" s="53">
        <v>2007</v>
      </c>
      <c r="N5" s="53">
        <v>2008</v>
      </c>
      <c r="O5" s="53">
        <v>2009</v>
      </c>
      <c r="P5" s="53">
        <v>2010</v>
      </c>
      <c r="Q5" s="65">
        <v>2011</v>
      </c>
      <c r="R5" s="56"/>
    </row>
    <row r="6" spans="1:18" ht="12.75">
      <c r="A6" s="60"/>
      <c r="B6" s="63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66"/>
      <c r="R6" s="56"/>
    </row>
    <row r="7" spans="1:18" ht="12.75">
      <c r="A7" s="60"/>
      <c r="B7" s="63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66"/>
      <c r="R7" s="56"/>
    </row>
    <row r="8" spans="1:18" ht="12.75">
      <c r="A8" s="60"/>
      <c r="B8" s="63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66"/>
      <c r="R8" s="56"/>
    </row>
    <row r="9" spans="1:18" ht="12.75">
      <c r="A9" s="61"/>
      <c r="B9" s="64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67"/>
      <c r="R9" s="56"/>
    </row>
    <row r="10" spans="1:18" ht="12.75">
      <c r="A10" s="1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9"/>
      <c r="Q10" s="10"/>
      <c r="R10" s="56"/>
    </row>
    <row r="11" spans="1:18" ht="12.75">
      <c r="A11" s="3" t="s">
        <v>0</v>
      </c>
      <c r="B11" s="17">
        <v>598.5</v>
      </c>
      <c r="C11" s="17">
        <v>553.9</v>
      </c>
      <c r="D11" s="17">
        <v>502.1</v>
      </c>
      <c r="E11" s="17">
        <v>456.4</v>
      </c>
      <c r="F11" s="17">
        <v>441.3</v>
      </c>
      <c r="G11" s="17">
        <v>392</v>
      </c>
      <c r="H11" s="17">
        <v>400.4</v>
      </c>
      <c r="I11" s="17">
        <v>419.6</v>
      </c>
      <c r="J11" s="17">
        <v>358.3</v>
      </c>
      <c r="K11" s="17">
        <v>345.8</v>
      </c>
      <c r="L11" s="17">
        <v>334.3</v>
      </c>
      <c r="M11" s="17">
        <v>350.9</v>
      </c>
      <c r="N11" s="17">
        <v>334</v>
      </c>
      <c r="O11" s="17">
        <v>357.9</v>
      </c>
      <c r="P11" s="17">
        <v>359</v>
      </c>
      <c r="Q11" s="17">
        <v>315.3</v>
      </c>
      <c r="R11" s="56"/>
    </row>
    <row r="12" spans="1:18" ht="12.75">
      <c r="A12" s="3" t="s">
        <v>1</v>
      </c>
      <c r="B12" s="17">
        <v>625.2</v>
      </c>
      <c r="C12" s="17">
        <v>560.7</v>
      </c>
      <c r="D12" s="17">
        <v>542.3</v>
      </c>
      <c r="E12" s="17">
        <v>536.9</v>
      </c>
      <c r="F12" s="17">
        <v>380.7</v>
      </c>
      <c r="G12" s="17">
        <v>420.2</v>
      </c>
      <c r="H12" s="17">
        <v>464.3</v>
      </c>
      <c r="I12" s="17">
        <v>432.5</v>
      </c>
      <c r="J12" s="17">
        <v>452.2</v>
      </c>
      <c r="K12" s="17">
        <v>387.9</v>
      </c>
      <c r="L12" s="17">
        <v>448.6</v>
      </c>
      <c r="M12" s="17">
        <v>383</v>
      </c>
      <c r="N12" s="17">
        <v>352</v>
      </c>
      <c r="O12" s="17">
        <v>412.6</v>
      </c>
      <c r="P12" s="17">
        <v>432.3</v>
      </c>
      <c r="Q12" s="17">
        <v>462.2</v>
      </c>
      <c r="R12" s="56"/>
    </row>
    <row r="13" spans="1:18" ht="12.75">
      <c r="A13" s="3" t="s">
        <v>2</v>
      </c>
      <c r="B13" s="17">
        <v>565.1</v>
      </c>
      <c r="C13" s="17">
        <v>445.4</v>
      </c>
      <c r="D13" s="17">
        <v>414.3</v>
      </c>
      <c r="E13" s="17">
        <v>410.2</v>
      </c>
      <c r="F13" s="17">
        <v>328.9</v>
      </c>
      <c r="G13" s="17">
        <v>298.5</v>
      </c>
      <c r="H13" s="17">
        <v>300.8</v>
      </c>
      <c r="I13" s="17">
        <v>283.5</v>
      </c>
      <c r="J13" s="17">
        <v>295.3</v>
      </c>
      <c r="K13" s="17">
        <v>298.6</v>
      </c>
      <c r="L13" s="17">
        <v>265.8</v>
      </c>
      <c r="M13" s="17">
        <v>253.2</v>
      </c>
      <c r="N13" s="17">
        <v>281.8</v>
      </c>
      <c r="O13" s="17">
        <v>259.6</v>
      </c>
      <c r="P13" s="17">
        <v>228.6</v>
      </c>
      <c r="Q13" s="17">
        <v>292.5</v>
      </c>
      <c r="R13" s="56"/>
    </row>
    <row r="14" spans="1:18" ht="12.75">
      <c r="A14" s="3" t="s">
        <v>3</v>
      </c>
      <c r="B14" s="17">
        <v>617.3</v>
      </c>
      <c r="C14" s="17">
        <v>477.2</v>
      </c>
      <c r="D14" s="17">
        <v>407.2</v>
      </c>
      <c r="E14" s="17">
        <v>437.2</v>
      </c>
      <c r="F14" s="17">
        <v>356.6</v>
      </c>
      <c r="G14" s="17">
        <v>402.9</v>
      </c>
      <c r="H14" s="17">
        <v>373.3</v>
      </c>
      <c r="I14" s="17">
        <v>355.1</v>
      </c>
      <c r="J14" s="17">
        <v>316.8</v>
      </c>
      <c r="K14" s="17">
        <v>474.4</v>
      </c>
      <c r="L14" s="17">
        <v>489.6</v>
      </c>
      <c r="M14" s="17">
        <v>323.6</v>
      </c>
      <c r="N14" s="17">
        <v>449.8</v>
      </c>
      <c r="O14" s="17">
        <v>366.5</v>
      </c>
      <c r="P14" s="17">
        <v>409.1</v>
      </c>
      <c r="Q14" s="17">
        <v>484.9</v>
      </c>
      <c r="R14" s="56"/>
    </row>
    <row r="15" spans="1:18" ht="12.75">
      <c r="A15" s="3" t="s">
        <v>4</v>
      </c>
      <c r="B15" s="17">
        <v>548.2</v>
      </c>
      <c r="C15" s="17">
        <v>637.4</v>
      </c>
      <c r="D15" s="17">
        <v>436.8</v>
      </c>
      <c r="E15" s="17">
        <v>463</v>
      </c>
      <c r="F15" s="17">
        <v>380</v>
      </c>
      <c r="G15" s="17">
        <v>370.3</v>
      </c>
      <c r="H15" s="17">
        <v>416.7</v>
      </c>
      <c r="I15" s="17">
        <v>391.1</v>
      </c>
      <c r="J15" s="17">
        <v>360.3</v>
      </c>
      <c r="K15" s="17">
        <v>386.3</v>
      </c>
      <c r="L15" s="17">
        <v>333.9</v>
      </c>
      <c r="M15" s="17">
        <v>324</v>
      </c>
      <c r="N15" s="17">
        <v>354.5</v>
      </c>
      <c r="O15" s="17">
        <v>385.7</v>
      </c>
      <c r="P15" s="17">
        <v>383.7</v>
      </c>
      <c r="Q15" s="17">
        <v>392.6</v>
      </c>
      <c r="R15" s="56"/>
    </row>
    <row r="16" spans="1:18" ht="12.75">
      <c r="A16" s="3" t="s">
        <v>5</v>
      </c>
      <c r="B16" s="25" t="s">
        <v>95</v>
      </c>
      <c r="C16" s="17">
        <v>644.2</v>
      </c>
      <c r="D16" s="17">
        <v>781.2</v>
      </c>
      <c r="E16" s="17">
        <v>712.3</v>
      </c>
      <c r="F16" s="17">
        <v>573.4</v>
      </c>
      <c r="G16" s="17">
        <v>592.9</v>
      </c>
      <c r="H16" s="17">
        <v>551.5</v>
      </c>
      <c r="I16" s="17">
        <v>555.8</v>
      </c>
      <c r="J16" s="17">
        <v>439.4</v>
      </c>
      <c r="K16" s="17">
        <v>478.2</v>
      </c>
      <c r="L16" s="17">
        <v>508</v>
      </c>
      <c r="M16" s="17">
        <v>585.1</v>
      </c>
      <c r="N16" s="17">
        <v>526.7</v>
      </c>
      <c r="O16" s="17">
        <v>539.1</v>
      </c>
      <c r="P16" s="17">
        <v>527.3</v>
      </c>
      <c r="Q16" s="17">
        <v>488.9</v>
      </c>
      <c r="R16" s="56"/>
    </row>
    <row r="17" spans="1:18" ht="12.75">
      <c r="A17" s="3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56"/>
    </row>
    <row r="18" spans="1:18" ht="12.75">
      <c r="A18" s="3" t="s">
        <v>6</v>
      </c>
      <c r="B18" s="17">
        <v>603.6</v>
      </c>
      <c r="C18" s="17">
        <v>601.5</v>
      </c>
      <c r="D18" s="17">
        <v>479.2</v>
      </c>
      <c r="E18" s="17">
        <v>365</v>
      </c>
      <c r="F18" s="17">
        <v>364.3</v>
      </c>
      <c r="G18" s="17">
        <v>314.9</v>
      </c>
      <c r="H18" s="17">
        <v>350.4</v>
      </c>
      <c r="I18" s="17">
        <v>413.4</v>
      </c>
      <c r="J18" s="17">
        <v>387</v>
      </c>
      <c r="K18" s="17">
        <v>370.6</v>
      </c>
      <c r="L18" s="17">
        <v>351.6</v>
      </c>
      <c r="M18" s="17">
        <v>338.2</v>
      </c>
      <c r="N18" s="17">
        <v>363</v>
      </c>
      <c r="O18" s="17">
        <v>375.1</v>
      </c>
      <c r="P18" s="17">
        <v>349.8</v>
      </c>
      <c r="Q18" s="17">
        <v>327.9</v>
      </c>
      <c r="R18" s="56"/>
    </row>
    <row r="19" spans="1:18" ht="12.75">
      <c r="A19" s="3" t="s">
        <v>7</v>
      </c>
      <c r="B19" s="17">
        <v>729.3</v>
      </c>
      <c r="C19" s="17">
        <v>726.4</v>
      </c>
      <c r="D19" s="17">
        <v>699.4</v>
      </c>
      <c r="E19" s="17">
        <v>523.7</v>
      </c>
      <c r="F19" s="17">
        <v>493</v>
      </c>
      <c r="G19" s="17">
        <v>457</v>
      </c>
      <c r="H19" s="17">
        <v>530.1</v>
      </c>
      <c r="I19" s="17">
        <v>563.2</v>
      </c>
      <c r="J19" s="17">
        <v>555.7</v>
      </c>
      <c r="K19" s="17">
        <v>463.7</v>
      </c>
      <c r="L19" s="17">
        <v>474.9</v>
      </c>
      <c r="M19" s="17">
        <v>429</v>
      </c>
      <c r="N19" s="17">
        <v>419.8</v>
      </c>
      <c r="O19" s="17">
        <v>471.8</v>
      </c>
      <c r="P19" s="17">
        <v>442.3</v>
      </c>
      <c r="Q19" s="17">
        <v>421.9</v>
      </c>
      <c r="R19" s="56"/>
    </row>
    <row r="20" spans="1:18" ht="12.75">
      <c r="A20" s="3" t="s">
        <v>8</v>
      </c>
      <c r="B20" s="17">
        <v>568</v>
      </c>
      <c r="C20" s="17">
        <v>773.1</v>
      </c>
      <c r="D20" s="17">
        <v>691.9</v>
      </c>
      <c r="E20" s="17">
        <v>582.2</v>
      </c>
      <c r="F20" s="17">
        <v>489.2</v>
      </c>
      <c r="G20" s="17">
        <v>394.6</v>
      </c>
      <c r="H20" s="17">
        <v>498.1</v>
      </c>
      <c r="I20" s="17">
        <v>551.1</v>
      </c>
      <c r="J20" s="17">
        <v>508.3</v>
      </c>
      <c r="K20" s="17">
        <v>449.7</v>
      </c>
      <c r="L20" s="17">
        <v>490.8</v>
      </c>
      <c r="M20" s="17">
        <v>524</v>
      </c>
      <c r="N20" s="17">
        <v>412</v>
      </c>
      <c r="O20" s="17">
        <v>445.4</v>
      </c>
      <c r="P20" s="17">
        <v>499</v>
      </c>
      <c r="Q20" s="17">
        <v>459.2</v>
      </c>
      <c r="R20" s="56"/>
    </row>
    <row r="21" spans="1:18" ht="12.75">
      <c r="A21" s="3" t="s">
        <v>9</v>
      </c>
      <c r="B21" s="17">
        <v>743.2</v>
      </c>
      <c r="C21" s="17">
        <v>645.6</v>
      </c>
      <c r="D21" s="17">
        <v>592.9</v>
      </c>
      <c r="E21" s="17">
        <v>525.8</v>
      </c>
      <c r="F21" s="17">
        <v>423.8</v>
      </c>
      <c r="G21" s="17">
        <v>454.4</v>
      </c>
      <c r="H21" s="17">
        <v>432.7</v>
      </c>
      <c r="I21" s="17">
        <v>497.3</v>
      </c>
      <c r="J21" s="17">
        <v>477.2</v>
      </c>
      <c r="K21" s="17">
        <v>451.1</v>
      </c>
      <c r="L21" s="17">
        <v>440</v>
      </c>
      <c r="M21" s="17">
        <v>417.4</v>
      </c>
      <c r="N21" s="17">
        <v>450.2</v>
      </c>
      <c r="O21" s="17">
        <v>454.4</v>
      </c>
      <c r="P21" s="17">
        <v>435.8</v>
      </c>
      <c r="Q21" s="17">
        <v>451.7</v>
      </c>
      <c r="R21" s="56"/>
    </row>
    <row r="22" spans="1:18" ht="12.75">
      <c r="A22" s="3" t="s">
        <v>10</v>
      </c>
      <c r="B22" s="17">
        <v>799.6</v>
      </c>
      <c r="C22" s="17">
        <v>627.9</v>
      </c>
      <c r="D22" s="17">
        <v>668.1</v>
      </c>
      <c r="E22" s="17">
        <v>546.6</v>
      </c>
      <c r="F22" s="17">
        <v>535.2</v>
      </c>
      <c r="G22" s="17">
        <v>469.1</v>
      </c>
      <c r="H22" s="17">
        <v>566.7</v>
      </c>
      <c r="I22" s="17">
        <v>523.5</v>
      </c>
      <c r="J22" s="17">
        <v>486.7</v>
      </c>
      <c r="K22" s="17">
        <v>452.4</v>
      </c>
      <c r="L22" s="17">
        <v>469.4</v>
      </c>
      <c r="M22" s="17">
        <v>472.9</v>
      </c>
      <c r="N22" s="17">
        <v>530.6</v>
      </c>
      <c r="O22" s="17">
        <v>590.3</v>
      </c>
      <c r="P22" s="17">
        <v>587.8</v>
      </c>
      <c r="Q22" s="17">
        <v>602.2</v>
      </c>
      <c r="R22" s="56"/>
    </row>
    <row r="23" spans="1:18" ht="12.75">
      <c r="A23" s="3" t="s">
        <v>11</v>
      </c>
      <c r="B23" s="17">
        <v>765</v>
      </c>
      <c r="C23" s="17">
        <v>715.8</v>
      </c>
      <c r="D23" s="17">
        <v>668.3</v>
      </c>
      <c r="E23" s="17">
        <v>498</v>
      </c>
      <c r="F23" s="17">
        <v>482.2</v>
      </c>
      <c r="G23" s="17">
        <v>443.7</v>
      </c>
      <c r="H23" s="17">
        <v>480</v>
      </c>
      <c r="I23" s="17">
        <v>496.2</v>
      </c>
      <c r="J23" s="17">
        <v>472.9</v>
      </c>
      <c r="K23" s="17">
        <v>423.6</v>
      </c>
      <c r="L23" s="17">
        <v>418.3</v>
      </c>
      <c r="M23" s="17">
        <v>440.2</v>
      </c>
      <c r="N23" s="17">
        <v>429.6</v>
      </c>
      <c r="O23" s="17">
        <v>454.1</v>
      </c>
      <c r="P23" s="17">
        <v>418.2</v>
      </c>
      <c r="Q23" s="17">
        <v>421</v>
      </c>
      <c r="R23" s="56"/>
    </row>
    <row r="24" spans="1:18" ht="12.75">
      <c r="A24" s="3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56"/>
    </row>
    <row r="25" spans="1:18" ht="12.75">
      <c r="A25" s="3" t="s">
        <v>12</v>
      </c>
      <c r="B25" s="17">
        <v>811.3</v>
      </c>
      <c r="C25" s="17">
        <v>705.7</v>
      </c>
      <c r="D25" s="17">
        <v>701.2</v>
      </c>
      <c r="E25" s="17">
        <v>528.3</v>
      </c>
      <c r="F25" s="17">
        <v>465.5</v>
      </c>
      <c r="G25" s="17">
        <v>476</v>
      </c>
      <c r="H25" s="17">
        <v>464.2</v>
      </c>
      <c r="I25" s="17">
        <v>473.3</v>
      </c>
      <c r="J25" s="17">
        <v>430</v>
      </c>
      <c r="K25" s="17">
        <v>420.4</v>
      </c>
      <c r="L25" s="17">
        <v>362.4</v>
      </c>
      <c r="M25" s="17">
        <v>435</v>
      </c>
      <c r="N25" s="17">
        <v>408.7</v>
      </c>
      <c r="O25" s="17">
        <v>406.7</v>
      </c>
      <c r="P25" s="17">
        <v>456</v>
      </c>
      <c r="Q25" s="17">
        <v>430</v>
      </c>
      <c r="R25" s="56"/>
    </row>
    <row r="26" spans="1:18" ht="12.75">
      <c r="A26" s="3" t="s">
        <v>13</v>
      </c>
      <c r="B26" s="17">
        <v>637.6</v>
      </c>
      <c r="C26" s="17">
        <v>701.2</v>
      </c>
      <c r="D26" s="17">
        <v>579.9</v>
      </c>
      <c r="E26" s="17">
        <v>467.9</v>
      </c>
      <c r="F26" s="17">
        <v>478.1</v>
      </c>
      <c r="G26" s="17">
        <v>381.9</v>
      </c>
      <c r="H26" s="17">
        <v>442.3</v>
      </c>
      <c r="I26" s="17">
        <v>443.4</v>
      </c>
      <c r="J26" s="17">
        <v>409.1</v>
      </c>
      <c r="K26" s="17">
        <v>434.2</v>
      </c>
      <c r="L26" s="17">
        <v>388.6</v>
      </c>
      <c r="M26" s="17">
        <v>458.8</v>
      </c>
      <c r="N26" s="17">
        <v>388.8</v>
      </c>
      <c r="O26" s="17">
        <v>501</v>
      </c>
      <c r="P26" s="17">
        <v>473.4</v>
      </c>
      <c r="Q26" s="17">
        <v>417.2</v>
      </c>
      <c r="R26" s="56"/>
    </row>
    <row r="27" spans="1:18" ht="12.75">
      <c r="A27" s="3" t="s">
        <v>14</v>
      </c>
      <c r="B27" s="17">
        <v>697.9</v>
      </c>
      <c r="C27" s="17">
        <v>733.1</v>
      </c>
      <c r="D27" s="17">
        <v>759.7</v>
      </c>
      <c r="E27" s="17">
        <v>472.1</v>
      </c>
      <c r="F27" s="17">
        <v>436.7</v>
      </c>
      <c r="G27" s="17">
        <v>460.8</v>
      </c>
      <c r="H27" s="17">
        <v>435.7</v>
      </c>
      <c r="I27" s="17">
        <v>416.6</v>
      </c>
      <c r="J27" s="17">
        <v>472.5</v>
      </c>
      <c r="K27" s="17">
        <v>406.5</v>
      </c>
      <c r="L27" s="17">
        <v>347.6</v>
      </c>
      <c r="M27" s="17">
        <v>405.7</v>
      </c>
      <c r="N27" s="17">
        <v>451.7</v>
      </c>
      <c r="O27" s="17">
        <v>389.1</v>
      </c>
      <c r="P27" s="17">
        <v>453</v>
      </c>
      <c r="Q27" s="17">
        <v>506.1</v>
      </c>
      <c r="R27" s="56"/>
    </row>
    <row r="28" spans="1:18" ht="12.75">
      <c r="A28" s="3" t="s">
        <v>15</v>
      </c>
      <c r="B28" s="17">
        <v>693.1</v>
      </c>
      <c r="C28" s="17">
        <v>721.4</v>
      </c>
      <c r="D28" s="17">
        <v>675.1</v>
      </c>
      <c r="E28" s="17">
        <v>559.8</v>
      </c>
      <c r="F28" s="17">
        <v>459.4</v>
      </c>
      <c r="G28" s="17">
        <v>439.5</v>
      </c>
      <c r="H28" s="17">
        <v>425.7</v>
      </c>
      <c r="I28" s="17">
        <v>522.3</v>
      </c>
      <c r="J28" s="17">
        <v>491.9</v>
      </c>
      <c r="K28" s="17">
        <v>443.3</v>
      </c>
      <c r="L28" s="17">
        <v>428.9</v>
      </c>
      <c r="M28" s="17">
        <v>468.9</v>
      </c>
      <c r="N28" s="17">
        <v>486.1</v>
      </c>
      <c r="O28" s="17">
        <v>434.1</v>
      </c>
      <c r="P28" s="17">
        <v>438.9</v>
      </c>
      <c r="Q28" s="17">
        <v>393.2</v>
      </c>
      <c r="R28" s="56"/>
    </row>
    <row r="29" spans="1:18" ht="12.75">
      <c r="A29" s="3" t="s">
        <v>16</v>
      </c>
      <c r="B29" s="17">
        <v>837.5</v>
      </c>
      <c r="C29" s="17">
        <v>739.6</v>
      </c>
      <c r="D29" s="17">
        <v>683.2</v>
      </c>
      <c r="E29" s="17">
        <v>542</v>
      </c>
      <c r="F29" s="17">
        <v>393</v>
      </c>
      <c r="G29" s="17">
        <v>391.9</v>
      </c>
      <c r="H29" s="17">
        <v>474.3</v>
      </c>
      <c r="I29" s="17">
        <v>411.3</v>
      </c>
      <c r="J29" s="17">
        <v>402.8</v>
      </c>
      <c r="K29" s="17">
        <v>399.1</v>
      </c>
      <c r="L29" s="17">
        <v>408.8</v>
      </c>
      <c r="M29" s="17">
        <v>403.5</v>
      </c>
      <c r="N29" s="17">
        <v>398.4</v>
      </c>
      <c r="O29" s="17">
        <v>385.8</v>
      </c>
      <c r="P29" s="17">
        <v>375.9</v>
      </c>
      <c r="Q29" s="17">
        <v>388.9</v>
      </c>
      <c r="R29" s="56"/>
    </row>
    <row r="30" spans="1:18" ht="12.75">
      <c r="A30" s="3" t="s">
        <v>17</v>
      </c>
      <c r="B30" s="17">
        <v>811.7</v>
      </c>
      <c r="C30" s="17">
        <v>719.1</v>
      </c>
      <c r="D30" s="17">
        <v>715.6</v>
      </c>
      <c r="E30" s="17">
        <v>605.7</v>
      </c>
      <c r="F30" s="17">
        <v>591.8</v>
      </c>
      <c r="G30" s="17">
        <v>568.1</v>
      </c>
      <c r="H30" s="17">
        <v>579</v>
      </c>
      <c r="I30" s="17">
        <v>522.2</v>
      </c>
      <c r="J30" s="17">
        <v>526.9</v>
      </c>
      <c r="K30" s="17">
        <v>561.5</v>
      </c>
      <c r="L30" s="17">
        <v>437.2</v>
      </c>
      <c r="M30" s="17">
        <v>448</v>
      </c>
      <c r="N30" s="17">
        <v>515.9</v>
      </c>
      <c r="O30" s="17">
        <v>487</v>
      </c>
      <c r="P30" s="17">
        <v>515.5</v>
      </c>
      <c r="Q30" s="17">
        <v>470.5</v>
      </c>
      <c r="R30" s="56"/>
    </row>
    <row r="31" spans="1:18" ht="12.75">
      <c r="A31" s="3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56"/>
    </row>
    <row r="32" spans="1:18" ht="12.75">
      <c r="A32" s="3" t="s">
        <v>18</v>
      </c>
      <c r="B32" s="17">
        <v>675.6</v>
      </c>
      <c r="C32" s="17">
        <v>699</v>
      </c>
      <c r="D32" s="17">
        <v>652.3</v>
      </c>
      <c r="E32" s="17">
        <v>466.9</v>
      </c>
      <c r="F32" s="17">
        <v>470.9</v>
      </c>
      <c r="G32" s="17">
        <v>437.1</v>
      </c>
      <c r="H32" s="17">
        <v>508.2</v>
      </c>
      <c r="I32" s="17">
        <v>469.3</v>
      </c>
      <c r="J32" s="17">
        <v>449.8</v>
      </c>
      <c r="K32" s="17">
        <v>465.6</v>
      </c>
      <c r="L32" s="17">
        <v>451.3</v>
      </c>
      <c r="M32" s="17">
        <v>439.1</v>
      </c>
      <c r="N32" s="17">
        <v>469.8</v>
      </c>
      <c r="O32" s="17">
        <v>493.1</v>
      </c>
      <c r="P32" s="17">
        <v>462.8</v>
      </c>
      <c r="Q32" s="17">
        <v>544.5</v>
      </c>
      <c r="R32" s="56"/>
    </row>
    <row r="33" spans="1:18" ht="12.75">
      <c r="A33" s="3" t="s">
        <v>19</v>
      </c>
      <c r="B33" s="17">
        <v>605.6</v>
      </c>
      <c r="C33" s="17">
        <v>680.1</v>
      </c>
      <c r="D33" s="17">
        <v>597.4</v>
      </c>
      <c r="E33" s="17">
        <v>535.8</v>
      </c>
      <c r="F33" s="17">
        <v>358.8</v>
      </c>
      <c r="G33" s="17">
        <v>379.6</v>
      </c>
      <c r="H33" s="17">
        <v>450.3</v>
      </c>
      <c r="I33" s="17">
        <v>336.8</v>
      </c>
      <c r="J33" s="17">
        <v>434.8</v>
      </c>
      <c r="K33" s="17">
        <v>326.2</v>
      </c>
      <c r="L33" s="17">
        <v>382.1</v>
      </c>
      <c r="M33" s="17">
        <v>376.7</v>
      </c>
      <c r="N33" s="17">
        <v>386.7</v>
      </c>
      <c r="O33" s="17">
        <v>398.4</v>
      </c>
      <c r="P33" s="17">
        <v>409.7</v>
      </c>
      <c r="Q33" s="17">
        <v>371.1</v>
      </c>
      <c r="R33" s="56"/>
    </row>
    <row r="34" spans="1:18" ht="12.75">
      <c r="A34" s="3" t="s">
        <v>20</v>
      </c>
      <c r="B34" s="17">
        <v>795.2</v>
      </c>
      <c r="C34" s="17">
        <v>824.1</v>
      </c>
      <c r="D34" s="17">
        <v>721.3</v>
      </c>
      <c r="E34" s="17">
        <v>556.9</v>
      </c>
      <c r="F34" s="17">
        <v>461.5</v>
      </c>
      <c r="G34" s="17">
        <v>499.6</v>
      </c>
      <c r="H34" s="17">
        <v>441.3</v>
      </c>
      <c r="I34" s="17">
        <v>548.3</v>
      </c>
      <c r="J34" s="17">
        <v>469.6</v>
      </c>
      <c r="K34" s="17">
        <v>448</v>
      </c>
      <c r="L34" s="17">
        <v>481.6</v>
      </c>
      <c r="M34" s="17">
        <v>491.1</v>
      </c>
      <c r="N34" s="17">
        <v>531.5</v>
      </c>
      <c r="O34" s="17">
        <v>561.6</v>
      </c>
      <c r="P34" s="17">
        <v>581</v>
      </c>
      <c r="Q34" s="17">
        <v>608</v>
      </c>
      <c r="R34" s="56"/>
    </row>
    <row r="35" spans="1:18" ht="12.75">
      <c r="A35" s="3" t="s">
        <v>21</v>
      </c>
      <c r="B35" s="17">
        <v>838.1</v>
      </c>
      <c r="C35" s="17">
        <v>864.6</v>
      </c>
      <c r="D35" s="17">
        <v>751.9</v>
      </c>
      <c r="E35" s="17">
        <v>599.2</v>
      </c>
      <c r="F35" s="17">
        <v>526.4</v>
      </c>
      <c r="G35" s="17">
        <v>549.8</v>
      </c>
      <c r="H35" s="17">
        <v>503.2</v>
      </c>
      <c r="I35" s="17">
        <v>576.5</v>
      </c>
      <c r="J35" s="17">
        <v>517.8</v>
      </c>
      <c r="K35" s="17">
        <v>482.8</v>
      </c>
      <c r="L35" s="17">
        <v>442</v>
      </c>
      <c r="M35" s="17">
        <v>523.6</v>
      </c>
      <c r="N35" s="17">
        <v>511.8</v>
      </c>
      <c r="O35" s="17">
        <v>510.8</v>
      </c>
      <c r="P35" s="17">
        <v>545.8</v>
      </c>
      <c r="Q35" s="17">
        <v>460.3</v>
      </c>
      <c r="R35" s="56"/>
    </row>
    <row r="36" spans="1:18" ht="12.75">
      <c r="A36" s="3" t="s">
        <v>22</v>
      </c>
      <c r="B36" s="17">
        <v>863.6</v>
      </c>
      <c r="C36" s="17">
        <v>741.3</v>
      </c>
      <c r="D36" s="17">
        <v>690.1</v>
      </c>
      <c r="E36" s="17">
        <v>641.7</v>
      </c>
      <c r="F36" s="17">
        <v>451</v>
      </c>
      <c r="G36" s="17">
        <v>419.7</v>
      </c>
      <c r="H36" s="17">
        <v>427.3</v>
      </c>
      <c r="I36" s="17">
        <v>412.2</v>
      </c>
      <c r="J36" s="17">
        <v>455.8</v>
      </c>
      <c r="K36" s="17">
        <v>385</v>
      </c>
      <c r="L36" s="17">
        <v>447.3</v>
      </c>
      <c r="M36" s="17">
        <v>429.3</v>
      </c>
      <c r="N36" s="17">
        <v>375.3</v>
      </c>
      <c r="O36" s="17">
        <v>354.9</v>
      </c>
      <c r="P36" s="17">
        <v>433.9</v>
      </c>
      <c r="Q36" s="17">
        <v>429.3</v>
      </c>
      <c r="R36" s="56"/>
    </row>
    <row r="37" spans="1:18" ht="12.75">
      <c r="A37" s="3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56"/>
    </row>
    <row r="38" spans="1:18" ht="12.75">
      <c r="A38" s="5" t="s">
        <v>23</v>
      </c>
      <c r="B38" s="27">
        <v>715.5</v>
      </c>
      <c r="C38" s="27">
        <v>678.4</v>
      </c>
      <c r="D38" s="27">
        <v>626.4</v>
      </c>
      <c r="E38" s="27">
        <v>519.3</v>
      </c>
      <c r="F38" s="27">
        <v>449.4</v>
      </c>
      <c r="G38" s="27">
        <v>430.7</v>
      </c>
      <c r="H38" s="27">
        <v>454.4</v>
      </c>
      <c r="I38" s="27">
        <v>464.6</v>
      </c>
      <c r="J38" s="27">
        <v>443.9</v>
      </c>
      <c r="K38" s="27">
        <v>418.1</v>
      </c>
      <c r="L38" s="27">
        <v>412.2</v>
      </c>
      <c r="M38" s="27">
        <v>421.4</v>
      </c>
      <c r="N38" s="27">
        <v>419.5</v>
      </c>
      <c r="O38" s="27">
        <v>430.8</v>
      </c>
      <c r="P38" s="27">
        <v>437.7</v>
      </c>
      <c r="Q38" s="27">
        <v>430.4</v>
      </c>
      <c r="R38" s="56"/>
    </row>
    <row r="39" spans="2:18" ht="12.75"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0"/>
      <c r="R39" s="56"/>
    </row>
    <row r="40" spans="1:18" ht="12.75">
      <c r="A40" s="15"/>
      <c r="Q40" s="10"/>
      <c r="R40" s="56"/>
    </row>
    <row r="41" ht="12.75">
      <c r="R41" s="56"/>
    </row>
  </sheetData>
  <sheetProtection/>
  <mergeCells count="21">
    <mergeCell ref="P5:P9"/>
    <mergeCell ref="M5:M9"/>
    <mergeCell ref="D5:D9"/>
    <mergeCell ref="O5:O9"/>
    <mergeCell ref="G5:G9"/>
    <mergeCell ref="H5:H9"/>
    <mergeCell ref="I5:I9"/>
    <mergeCell ref="E5:E9"/>
    <mergeCell ref="F5:F9"/>
    <mergeCell ref="N5:N9"/>
    <mergeCell ref="K5:K9"/>
    <mergeCell ref="A1:Q1"/>
    <mergeCell ref="J5:J9"/>
    <mergeCell ref="C5:C9"/>
    <mergeCell ref="L5:L9"/>
    <mergeCell ref="Q5:Q9"/>
    <mergeCell ref="R1:R41"/>
    <mergeCell ref="A2:Q2"/>
    <mergeCell ref="A3:Q3"/>
    <mergeCell ref="A5:A9"/>
    <mergeCell ref="B5:B9"/>
  </mergeCells>
  <printOptions/>
  <pageMargins left="0.7874015748031497" right="0" top="0.984251968503937" bottom="0.984251968503937" header="0.5118110236220472" footer="0.5118110236220472"/>
  <pageSetup horizontalDpi="600" verticalDpi="600" orientation="landscape" paperSize="9" scale="8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R41"/>
  <sheetViews>
    <sheetView zoomScalePageLayoutView="0" workbookViewId="0" topLeftCell="A1">
      <selection activeCell="A4" sqref="A4"/>
    </sheetView>
  </sheetViews>
  <sheetFormatPr defaultColWidth="11.421875" defaultRowHeight="12.75"/>
  <cols>
    <col min="1" max="1" width="22.7109375" style="0" customWidth="1"/>
    <col min="2" max="17" width="7.7109375" style="0" customWidth="1"/>
    <col min="18" max="18" width="5.7109375" style="0" customWidth="1"/>
  </cols>
  <sheetData>
    <row r="1" spans="1:18" ht="12.75">
      <c r="A1" s="57" t="s">
        <v>54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6" t="str">
        <f>"- 32 -"</f>
        <v>- 32 -</v>
      </c>
    </row>
    <row r="2" spans="1:18" ht="12.75">
      <c r="A2" s="57" t="s">
        <v>56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6"/>
    </row>
    <row r="3" spans="1:18" ht="12.75">
      <c r="A3" s="57" t="s">
        <v>62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6"/>
    </row>
    <row r="4" spans="2:18" ht="12.75">
      <c r="B4" s="7"/>
      <c r="P4" s="7"/>
      <c r="Q4" s="7"/>
      <c r="R4" s="56"/>
    </row>
    <row r="5" spans="1:18" ht="12.75">
      <c r="A5" s="59" t="s">
        <v>34</v>
      </c>
      <c r="B5" s="62">
        <v>1980</v>
      </c>
      <c r="C5" s="53">
        <v>1985</v>
      </c>
      <c r="D5" s="53">
        <v>1990</v>
      </c>
      <c r="E5" s="53">
        <v>1995</v>
      </c>
      <c r="F5" s="53">
        <v>2000</v>
      </c>
      <c r="G5" s="53">
        <v>2001</v>
      </c>
      <c r="H5" s="53">
        <v>2002</v>
      </c>
      <c r="I5" s="53">
        <v>2003</v>
      </c>
      <c r="J5" s="53">
        <v>2004</v>
      </c>
      <c r="K5" s="53">
        <v>2005</v>
      </c>
      <c r="L5" s="53">
        <v>2006</v>
      </c>
      <c r="M5" s="53">
        <v>2007</v>
      </c>
      <c r="N5" s="53">
        <v>2008</v>
      </c>
      <c r="O5" s="53">
        <v>2009</v>
      </c>
      <c r="P5" s="53">
        <v>2010</v>
      </c>
      <c r="Q5" s="65">
        <v>2011</v>
      </c>
      <c r="R5" s="56"/>
    </row>
    <row r="6" spans="1:18" ht="12.75">
      <c r="A6" s="60"/>
      <c r="B6" s="63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66"/>
      <c r="R6" s="56"/>
    </row>
    <row r="7" spans="1:18" ht="12.75">
      <c r="A7" s="60"/>
      <c r="B7" s="63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66"/>
      <c r="R7" s="56"/>
    </row>
    <row r="8" spans="1:18" ht="12.75">
      <c r="A8" s="60"/>
      <c r="B8" s="63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66"/>
      <c r="R8" s="56"/>
    </row>
    <row r="9" spans="1:18" ht="12.75">
      <c r="A9" s="61"/>
      <c r="B9" s="64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67"/>
      <c r="R9" s="56"/>
    </row>
    <row r="10" spans="1:18" ht="12.75">
      <c r="A10" s="1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9"/>
      <c r="Q10" s="10"/>
      <c r="R10" s="56"/>
    </row>
    <row r="11" spans="1:18" ht="12.75">
      <c r="A11" s="3" t="s">
        <v>0</v>
      </c>
      <c r="B11" s="17">
        <v>775.9</v>
      </c>
      <c r="C11" s="17">
        <v>742.6</v>
      </c>
      <c r="D11" s="17">
        <v>674.4</v>
      </c>
      <c r="E11" s="17">
        <v>627.3</v>
      </c>
      <c r="F11" s="17">
        <v>589.9</v>
      </c>
      <c r="G11" s="17">
        <v>549.8</v>
      </c>
      <c r="H11" s="17">
        <v>572.2</v>
      </c>
      <c r="I11" s="17">
        <v>587.1</v>
      </c>
      <c r="J11" s="17">
        <v>528.1</v>
      </c>
      <c r="K11" s="17">
        <v>471.4</v>
      </c>
      <c r="L11" s="17">
        <v>459.8</v>
      </c>
      <c r="M11" s="17">
        <v>464.8</v>
      </c>
      <c r="N11" s="17">
        <v>478.6</v>
      </c>
      <c r="O11" s="17">
        <v>457.6</v>
      </c>
      <c r="P11" s="17">
        <v>426.2</v>
      </c>
      <c r="Q11" s="17">
        <v>463.7</v>
      </c>
      <c r="R11" s="56"/>
    </row>
    <row r="12" spans="1:18" ht="12.75">
      <c r="A12" s="3" t="s">
        <v>1</v>
      </c>
      <c r="B12" s="17">
        <v>810.4</v>
      </c>
      <c r="C12" s="17">
        <v>726</v>
      </c>
      <c r="D12" s="17">
        <v>753.2</v>
      </c>
      <c r="E12" s="17">
        <v>740.1</v>
      </c>
      <c r="F12" s="17">
        <v>608.3</v>
      </c>
      <c r="G12" s="17">
        <v>633.6</v>
      </c>
      <c r="H12" s="17">
        <v>680.8</v>
      </c>
      <c r="I12" s="17">
        <v>707.7</v>
      </c>
      <c r="J12" s="17">
        <v>648.5</v>
      </c>
      <c r="K12" s="17">
        <v>543.2</v>
      </c>
      <c r="L12" s="17">
        <v>627.9</v>
      </c>
      <c r="M12" s="17">
        <v>645.2</v>
      </c>
      <c r="N12" s="17">
        <v>633</v>
      </c>
      <c r="O12" s="17">
        <v>621.1</v>
      </c>
      <c r="P12" s="17">
        <v>689.2</v>
      </c>
      <c r="Q12" s="17">
        <v>689.5</v>
      </c>
      <c r="R12" s="56"/>
    </row>
    <row r="13" spans="1:18" ht="12.75">
      <c r="A13" s="3" t="s">
        <v>2</v>
      </c>
      <c r="B13" s="17">
        <v>644.1</v>
      </c>
      <c r="C13" s="17">
        <v>616.7</v>
      </c>
      <c r="D13" s="17">
        <v>677.4</v>
      </c>
      <c r="E13" s="17">
        <v>561.4</v>
      </c>
      <c r="F13" s="17">
        <v>531.3</v>
      </c>
      <c r="G13" s="17">
        <v>488.9</v>
      </c>
      <c r="H13" s="17">
        <v>537.5</v>
      </c>
      <c r="I13" s="17">
        <v>452.4</v>
      </c>
      <c r="J13" s="17">
        <v>478.1</v>
      </c>
      <c r="K13" s="17">
        <v>440.2</v>
      </c>
      <c r="L13" s="17">
        <v>399</v>
      </c>
      <c r="M13" s="17">
        <v>430.2</v>
      </c>
      <c r="N13" s="17">
        <v>406.7</v>
      </c>
      <c r="O13" s="17">
        <v>424.4</v>
      </c>
      <c r="P13" s="17">
        <v>394.2</v>
      </c>
      <c r="Q13" s="17">
        <v>375.6</v>
      </c>
      <c r="R13" s="56"/>
    </row>
    <row r="14" spans="1:18" ht="12.75">
      <c r="A14" s="3" t="s">
        <v>3</v>
      </c>
      <c r="B14" s="17">
        <v>701.2</v>
      </c>
      <c r="C14" s="17">
        <v>590.2</v>
      </c>
      <c r="D14" s="17">
        <v>582</v>
      </c>
      <c r="E14" s="17">
        <v>556.4</v>
      </c>
      <c r="F14" s="17">
        <v>558.8</v>
      </c>
      <c r="G14" s="17">
        <v>600.8</v>
      </c>
      <c r="H14" s="17">
        <v>608.7</v>
      </c>
      <c r="I14" s="17">
        <v>637.5</v>
      </c>
      <c r="J14" s="17">
        <v>625.2</v>
      </c>
      <c r="K14" s="17">
        <v>657.5</v>
      </c>
      <c r="L14" s="17">
        <v>606</v>
      </c>
      <c r="M14" s="17">
        <v>485</v>
      </c>
      <c r="N14" s="17">
        <v>668.6</v>
      </c>
      <c r="O14" s="17">
        <v>451.3</v>
      </c>
      <c r="P14" s="17">
        <v>590.1</v>
      </c>
      <c r="Q14" s="17">
        <v>531.9</v>
      </c>
      <c r="R14" s="56"/>
    </row>
    <row r="15" spans="1:18" ht="12.75">
      <c r="A15" s="3" t="s">
        <v>4</v>
      </c>
      <c r="B15" s="17">
        <v>911.7</v>
      </c>
      <c r="C15" s="17">
        <v>750</v>
      </c>
      <c r="D15" s="17">
        <v>670.2</v>
      </c>
      <c r="E15" s="17">
        <v>563.3</v>
      </c>
      <c r="F15" s="17">
        <v>604.6</v>
      </c>
      <c r="G15" s="17">
        <v>561.9</v>
      </c>
      <c r="H15" s="17">
        <v>585.3</v>
      </c>
      <c r="I15" s="17">
        <v>538.9</v>
      </c>
      <c r="J15" s="17">
        <v>557.7</v>
      </c>
      <c r="K15" s="17">
        <v>500.2</v>
      </c>
      <c r="L15" s="17">
        <v>506.1</v>
      </c>
      <c r="M15" s="17">
        <v>539.6</v>
      </c>
      <c r="N15" s="17">
        <v>503.4</v>
      </c>
      <c r="O15" s="17">
        <v>513.7</v>
      </c>
      <c r="P15" s="17">
        <v>534.2</v>
      </c>
      <c r="Q15" s="17">
        <v>482</v>
      </c>
      <c r="R15" s="56"/>
    </row>
    <row r="16" spans="1:18" ht="12.75">
      <c r="A16" s="3" t="s">
        <v>5</v>
      </c>
      <c r="B16" s="25" t="s">
        <v>95</v>
      </c>
      <c r="C16" s="17">
        <v>960.8</v>
      </c>
      <c r="D16" s="17">
        <v>963.5</v>
      </c>
      <c r="E16" s="17">
        <v>963</v>
      </c>
      <c r="F16" s="17">
        <v>829.2</v>
      </c>
      <c r="G16" s="17">
        <v>920</v>
      </c>
      <c r="H16" s="17">
        <v>870.9</v>
      </c>
      <c r="I16" s="17">
        <v>877.1</v>
      </c>
      <c r="J16" s="17">
        <v>806.7</v>
      </c>
      <c r="K16" s="17">
        <v>754.8</v>
      </c>
      <c r="L16" s="17">
        <v>704</v>
      </c>
      <c r="M16" s="17">
        <v>852.3</v>
      </c>
      <c r="N16" s="17">
        <v>615.9</v>
      </c>
      <c r="O16" s="17">
        <v>651.4</v>
      </c>
      <c r="P16" s="17">
        <v>785.5</v>
      </c>
      <c r="Q16" s="17">
        <v>631.5</v>
      </c>
      <c r="R16" s="56"/>
    </row>
    <row r="17" spans="1:18" ht="12.75">
      <c r="A17" s="3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56"/>
    </row>
    <row r="18" spans="1:18" ht="12.75">
      <c r="A18" s="3" t="s">
        <v>6</v>
      </c>
      <c r="B18" s="17">
        <v>819.2</v>
      </c>
      <c r="C18" s="17">
        <v>802.5</v>
      </c>
      <c r="D18" s="17">
        <v>717.2</v>
      </c>
      <c r="E18" s="17">
        <v>586.1</v>
      </c>
      <c r="F18" s="17">
        <v>558.8</v>
      </c>
      <c r="G18" s="17">
        <v>533</v>
      </c>
      <c r="H18" s="17">
        <v>620.1</v>
      </c>
      <c r="I18" s="17">
        <v>540.8</v>
      </c>
      <c r="J18" s="17">
        <v>562.3</v>
      </c>
      <c r="K18" s="17">
        <v>545.4</v>
      </c>
      <c r="L18" s="17">
        <v>561.9</v>
      </c>
      <c r="M18" s="17">
        <v>583.1</v>
      </c>
      <c r="N18" s="17">
        <v>517.9</v>
      </c>
      <c r="O18" s="17">
        <v>506.3</v>
      </c>
      <c r="P18" s="17">
        <v>489.7</v>
      </c>
      <c r="Q18" s="17">
        <v>546.9</v>
      </c>
      <c r="R18" s="56"/>
    </row>
    <row r="19" spans="1:18" ht="12.75">
      <c r="A19" s="3" t="s">
        <v>7</v>
      </c>
      <c r="B19" s="17">
        <v>956.6</v>
      </c>
      <c r="C19" s="17">
        <v>948.2</v>
      </c>
      <c r="D19" s="17">
        <v>883.2</v>
      </c>
      <c r="E19" s="17">
        <v>704.5</v>
      </c>
      <c r="F19" s="17">
        <v>617</v>
      </c>
      <c r="G19" s="17">
        <v>658.2</v>
      </c>
      <c r="H19" s="17">
        <v>717.7</v>
      </c>
      <c r="I19" s="17">
        <v>660.8</v>
      </c>
      <c r="J19" s="17">
        <v>714.5</v>
      </c>
      <c r="K19" s="17">
        <v>578.2</v>
      </c>
      <c r="L19" s="17">
        <v>580.5</v>
      </c>
      <c r="M19" s="17">
        <v>521.9</v>
      </c>
      <c r="N19" s="17">
        <v>628.1</v>
      </c>
      <c r="O19" s="17">
        <v>729.5</v>
      </c>
      <c r="P19" s="17">
        <v>642.8</v>
      </c>
      <c r="Q19" s="17">
        <v>583.3</v>
      </c>
      <c r="R19" s="56"/>
    </row>
    <row r="20" spans="1:18" ht="12.75">
      <c r="A20" s="3" t="s">
        <v>8</v>
      </c>
      <c r="B20" s="17">
        <v>751.2</v>
      </c>
      <c r="C20" s="17">
        <v>906.5</v>
      </c>
      <c r="D20" s="17">
        <v>887.4</v>
      </c>
      <c r="E20" s="17">
        <v>706.8</v>
      </c>
      <c r="F20" s="17">
        <v>644.7</v>
      </c>
      <c r="G20" s="17">
        <v>646.8</v>
      </c>
      <c r="H20" s="17">
        <v>626.4</v>
      </c>
      <c r="I20" s="17">
        <v>676.6</v>
      </c>
      <c r="J20" s="17">
        <v>688.3</v>
      </c>
      <c r="K20" s="17">
        <v>681.9</v>
      </c>
      <c r="L20" s="17">
        <v>626.2</v>
      </c>
      <c r="M20" s="17">
        <v>632.3</v>
      </c>
      <c r="N20" s="17">
        <v>654.4</v>
      </c>
      <c r="O20" s="17">
        <v>590.4</v>
      </c>
      <c r="P20" s="17">
        <v>572.7</v>
      </c>
      <c r="Q20" s="17">
        <v>607.1</v>
      </c>
      <c r="R20" s="56"/>
    </row>
    <row r="21" spans="1:18" ht="12.75">
      <c r="A21" s="3" t="s">
        <v>9</v>
      </c>
      <c r="B21" s="17">
        <v>876</v>
      </c>
      <c r="C21" s="17">
        <v>921</v>
      </c>
      <c r="D21" s="17">
        <v>787.5</v>
      </c>
      <c r="E21" s="17">
        <v>651.2</v>
      </c>
      <c r="F21" s="17">
        <v>661.8</v>
      </c>
      <c r="G21" s="17">
        <v>668.1</v>
      </c>
      <c r="H21" s="17">
        <v>677.2</v>
      </c>
      <c r="I21" s="17">
        <v>668.5</v>
      </c>
      <c r="J21" s="17">
        <v>632.3</v>
      </c>
      <c r="K21" s="17">
        <v>661.1</v>
      </c>
      <c r="L21" s="17">
        <v>575.7</v>
      </c>
      <c r="M21" s="17">
        <v>544.5</v>
      </c>
      <c r="N21" s="17">
        <v>657.1</v>
      </c>
      <c r="O21" s="17">
        <v>611.6</v>
      </c>
      <c r="P21" s="17">
        <v>583.9</v>
      </c>
      <c r="Q21" s="17">
        <v>595.4</v>
      </c>
      <c r="R21" s="56"/>
    </row>
    <row r="22" spans="1:18" ht="12.75">
      <c r="A22" s="3" t="s">
        <v>10</v>
      </c>
      <c r="B22" s="17">
        <v>884.7</v>
      </c>
      <c r="C22" s="17">
        <v>890.7</v>
      </c>
      <c r="D22" s="17">
        <v>747.7</v>
      </c>
      <c r="E22" s="17">
        <v>686.8</v>
      </c>
      <c r="F22" s="17">
        <v>643.8</v>
      </c>
      <c r="G22" s="17">
        <v>646.5</v>
      </c>
      <c r="H22" s="17">
        <v>686.4</v>
      </c>
      <c r="I22" s="17">
        <v>618.5</v>
      </c>
      <c r="J22" s="17">
        <v>633.8</v>
      </c>
      <c r="K22" s="17">
        <v>688</v>
      </c>
      <c r="L22" s="17">
        <v>679.6</v>
      </c>
      <c r="M22" s="17">
        <v>636.4</v>
      </c>
      <c r="N22" s="17">
        <v>699.6</v>
      </c>
      <c r="O22" s="17">
        <v>782.1</v>
      </c>
      <c r="P22" s="17">
        <v>707.8</v>
      </c>
      <c r="Q22" s="17">
        <v>749.9</v>
      </c>
      <c r="R22" s="56"/>
    </row>
    <row r="23" spans="1:18" ht="12.75">
      <c r="A23" s="3" t="s">
        <v>11</v>
      </c>
      <c r="B23" s="17">
        <v>930.2</v>
      </c>
      <c r="C23" s="17">
        <v>969.1</v>
      </c>
      <c r="D23" s="17">
        <v>847.7</v>
      </c>
      <c r="E23" s="17">
        <v>692.5</v>
      </c>
      <c r="F23" s="17">
        <v>655.4</v>
      </c>
      <c r="G23" s="17">
        <v>618.5</v>
      </c>
      <c r="H23" s="17">
        <v>723.7</v>
      </c>
      <c r="I23" s="17">
        <v>723.3</v>
      </c>
      <c r="J23" s="17">
        <v>650.2</v>
      </c>
      <c r="K23" s="17">
        <v>624.9</v>
      </c>
      <c r="L23" s="17">
        <v>607.9</v>
      </c>
      <c r="M23" s="17">
        <v>639.4</v>
      </c>
      <c r="N23" s="17">
        <v>588.1</v>
      </c>
      <c r="O23" s="17">
        <v>615</v>
      </c>
      <c r="P23" s="17">
        <v>643.4</v>
      </c>
      <c r="Q23" s="17">
        <v>655.9</v>
      </c>
      <c r="R23" s="56"/>
    </row>
    <row r="24" spans="1:18" ht="12.75">
      <c r="A24" s="3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56"/>
    </row>
    <row r="25" spans="1:18" ht="12.75">
      <c r="A25" s="3" t="s">
        <v>12</v>
      </c>
      <c r="B25" s="17">
        <v>962.5</v>
      </c>
      <c r="C25" s="17">
        <v>974.9</v>
      </c>
      <c r="D25" s="17">
        <v>859.1</v>
      </c>
      <c r="E25" s="17">
        <v>740.3</v>
      </c>
      <c r="F25" s="17">
        <v>667.8</v>
      </c>
      <c r="G25" s="17">
        <v>633.4</v>
      </c>
      <c r="H25" s="17">
        <v>610.5</v>
      </c>
      <c r="I25" s="17">
        <v>664</v>
      </c>
      <c r="J25" s="17">
        <v>585.2</v>
      </c>
      <c r="K25" s="17">
        <v>599.9</v>
      </c>
      <c r="L25" s="17">
        <v>561.6</v>
      </c>
      <c r="M25" s="17">
        <v>579.2</v>
      </c>
      <c r="N25" s="17">
        <v>569.8</v>
      </c>
      <c r="O25" s="17">
        <v>609.4</v>
      </c>
      <c r="P25" s="17">
        <v>578.6</v>
      </c>
      <c r="Q25" s="17">
        <v>629.6</v>
      </c>
      <c r="R25" s="56"/>
    </row>
    <row r="26" spans="1:18" ht="12.75">
      <c r="A26" s="3" t="s">
        <v>13</v>
      </c>
      <c r="B26" s="17">
        <v>748.3</v>
      </c>
      <c r="C26" s="17">
        <v>784.8</v>
      </c>
      <c r="D26" s="17">
        <v>690.5</v>
      </c>
      <c r="E26" s="17">
        <v>637.5</v>
      </c>
      <c r="F26" s="17">
        <v>500.2</v>
      </c>
      <c r="G26" s="17">
        <v>574.7</v>
      </c>
      <c r="H26" s="17">
        <v>561.5</v>
      </c>
      <c r="I26" s="17">
        <v>606.4</v>
      </c>
      <c r="J26" s="17">
        <v>550.8</v>
      </c>
      <c r="K26" s="17">
        <v>519.5</v>
      </c>
      <c r="L26" s="17">
        <v>466.2</v>
      </c>
      <c r="M26" s="17">
        <v>537.4</v>
      </c>
      <c r="N26" s="17">
        <v>610.9</v>
      </c>
      <c r="O26" s="17">
        <v>579.8</v>
      </c>
      <c r="P26" s="17">
        <v>497.7</v>
      </c>
      <c r="Q26" s="17">
        <v>518.9</v>
      </c>
      <c r="R26" s="56"/>
    </row>
    <row r="27" spans="1:18" ht="12.75">
      <c r="A27" s="3" t="s">
        <v>14</v>
      </c>
      <c r="B27" s="17">
        <v>951.9</v>
      </c>
      <c r="C27" s="17">
        <v>1008.1</v>
      </c>
      <c r="D27" s="17">
        <v>840.3</v>
      </c>
      <c r="E27" s="17">
        <v>637.5</v>
      </c>
      <c r="F27" s="17">
        <v>609.1</v>
      </c>
      <c r="G27" s="17">
        <v>573.4</v>
      </c>
      <c r="H27" s="17">
        <v>570.9</v>
      </c>
      <c r="I27" s="17">
        <v>650.3</v>
      </c>
      <c r="J27" s="17">
        <v>568.7</v>
      </c>
      <c r="K27" s="17">
        <v>571</v>
      </c>
      <c r="L27" s="17">
        <v>546.3</v>
      </c>
      <c r="M27" s="17">
        <v>527.1</v>
      </c>
      <c r="N27" s="17">
        <v>547.4</v>
      </c>
      <c r="O27" s="17">
        <v>559.6</v>
      </c>
      <c r="P27" s="17">
        <v>646</v>
      </c>
      <c r="Q27" s="17">
        <v>657.1</v>
      </c>
      <c r="R27" s="56"/>
    </row>
    <row r="28" spans="1:18" ht="12.75">
      <c r="A28" s="3" t="s">
        <v>15</v>
      </c>
      <c r="B28" s="17">
        <v>857.2</v>
      </c>
      <c r="C28" s="17">
        <v>870.6</v>
      </c>
      <c r="D28" s="17">
        <v>867.3</v>
      </c>
      <c r="E28" s="17">
        <v>731.1</v>
      </c>
      <c r="F28" s="17">
        <v>625.9</v>
      </c>
      <c r="G28" s="17">
        <v>663.7</v>
      </c>
      <c r="H28" s="17">
        <v>636.2</v>
      </c>
      <c r="I28" s="17">
        <v>652.4</v>
      </c>
      <c r="J28" s="17">
        <v>613</v>
      </c>
      <c r="K28" s="17">
        <v>551.4</v>
      </c>
      <c r="L28" s="17">
        <v>612.1</v>
      </c>
      <c r="M28" s="17">
        <v>621.2</v>
      </c>
      <c r="N28" s="17">
        <v>629.3</v>
      </c>
      <c r="O28" s="17">
        <v>676.7</v>
      </c>
      <c r="P28" s="17">
        <v>625.4</v>
      </c>
      <c r="Q28" s="17">
        <v>621.9</v>
      </c>
      <c r="R28" s="56"/>
    </row>
    <row r="29" spans="1:18" ht="12.75">
      <c r="A29" s="3" t="s">
        <v>16</v>
      </c>
      <c r="B29" s="17">
        <v>1006.4</v>
      </c>
      <c r="C29" s="17">
        <v>975.6</v>
      </c>
      <c r="D29" s="17">
        <v>860.7</v>
      </c>
      <c r="E29" s="17">
        <v>740.7</v>
      </c>
      <c r="F29" s="17">
        <v>620.4</v>
      </c>
      <c r="G29" s="17">
        <v>584.2</v>
      </c>
      <c r="H29" s="17">
        <v>592.7</v>
      </c>
      <c r="I29" s="17">
        <v>559.6</v>
      </c>
      <c r="J29" s="17">
        <v>531.3</v>
      </c>
      <c r="K29" s="17">
        <v>606.5</v>
      </c>
      <c r="L29" s="17">
        <v>503.9</v>
      </c>
      <c r="M29" s="17">
        <v>460.4</v>
      </c>
      <c r="N29" s="17">
        <v>552.7</v>
      </c>
      <c r="O29" s="17">
        <v>595.2</v>
      </c>
      <c r="P29" s="17">
        <v>568.1</v>
      </c>
      <c r="Q29" s="17">
        <v>510</v>
      </c>
      <c r="R29" s="56"/>
    </row>
    <row r="30" spans="1:18" ht="12.75">
      <c r="A30" s="3" t="s">
        <v>17</v>
      </c>
      <c r="B30" s="17">
        <v>1046.8</v>
      </c>
      <c r="C30" s="17">
        <v>1063.6</v>
      </c>
      <c r="D30" s="17">
        <v>1099.8</v>
      </c>
      <c r="E30" s="17">
        <v>822.4</v>
      </c>
      <c r="F30" s="17">
        <v>852.9</v>
      </c>
      <c r="G30" s="17">
        <v>811.9</v>
      </c>
      <c r="H30" s="17">
        <v>872.9</v>
      </c>
      <c r="I30" s="17">
        <v>895.1</v>
      </c>
      <c r="J30" s="17">
        <v>756.2</v>
      </c>
      <c r="K30" s="17">
        <v>776.2</v>
      </c>
      <c r="L30" s="17">
        <v>647.5</v>
      </c>
      <c r="M30" s="17">
        <v>698.1</v>
      </c>
      <c r="N30" s="17">
        <v>727.8</v>
      </c>
      <c r="O30" s="17">
        <v>701.2</v>
      </c>
      <c r="P30" s="17">
        <v>667.3</v>
      </c>
      <c r="Q30" s="17">
        <v>640.8</v>
      </c>
      <c r="R30" s="56"/>
    </row>
    <row r="31" spans="1:18" ht="12.75">
      <c r="A31" s="3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56"/>
    </row>
    <row r="32" spans="1:18" ht="12.75">
      <c r="A32" s="3" t="s">
        <v>18</v>
      </c>
      <c r="B32" s="17">
        <v>898.7</v>
      </c>
      <c r="C32" s="17">
        <v>890.6</v>
      </c>
      <c r="D32" s="17">
        <v>884.4</v>
      </c>
      <c r="E32" s="17">
        <v>763.5</v>
      </c>
      <c r="F32" s="17">
        <v>693.2</v>
      </c>
      <c r="G32" s="17">
        <v>682.1</v>
      </c>
      <c r="H32" s="17">
        <v>718.3</v>
      </c>
      <c r="I32" s="17">
        <v>655.9</v>
      </c>
      <c r="J32" s="17">
        <v>670.9</v>
      </c>
      <c r="K32" s="17">
        <v>626.2</v>
      </c>
      <c r="L32" s="17">
        <v>610.9</v>
      </c>
      <c r="M32" s="17">
        <v>645.6</v>
      </c>
      <c r="N32" s="17">
        <v>656.2</v>
      </c>
      <c r="O32" s="17">
        <v>639</v>
      </c>
      <c r="P32" s="17">
        <v>685.6</v>
      </c>
      <c r="Q32" s="17">
        <v>697</v>
      </c>
      <c r="R32" s="56"/>
    </row>
    <row r="33" spans="1:18" ht="12.75">
      <c r="A33" s="3" t="s">
        <v>19</v>
      </c>
      <c r="B33" s="17">
        <v>866.4</v>
      </c>
      <c r="C33" s="17">
        <v>771.3</v>
      </c>
      <c r="D33" s="17">
        <v>751.3</v>
      </c>
      <c r="E33" s="17">
        <v>639.4</v>
      </c>
      <c r="F33" s="17">
        <v>586.2</v>
      </c>
      <c r="G33" s="17">
        <v>518.9</v>
      </c>
      <c r="H33" s="17">
        <v>498.3</v>
      </c>
      <c r="I33" s="17">
        <v>536.2</v>
      </c>
      <c r="J33" s="17">
        <v>478.5</v>
      </c>
      <c r="K33" s="17">
        <v>456.8</v>
      </c>
      <c r="L33" s="17">
        <v>459.6</v>
      </c>
      <c r="M33" s="17">
        <v>471</v>
      </c>
      <c r="N33" s="17">
        <v>543.4</v>
      </c>
      <c r="O33" s="17">
        <v>525.8</v>
      </c>
      <c r="P33" s="17">
        <v>479.6</v>
      </c>
      <c r="Q33" s="17">
        <v>452.1</v>
      </c>
      <c r="R33" s="56"/>
    </row>
    <row r="34" spans="1:18" ht="12.75">
      <c r="A34" s="3" t="s">
        <v>20</v>
      </c>
      <c r="B34" s="17">
        <v>1107.1</v>
      </c>
      <c r="C34" s="17">
        <v>1080.6</v>
      </c>
      <c r="D34" s="17">
        <v>977</v>
      </c>
      <c r="E34" s="17">
        <v>738</v>
      </c>
      <c r="F34" s="17">
        <v>735.9</v>
      </c>
      <c r="G34" s="17">
        <v>700.6</v>
      </c>
      <c r="H34" s="17">
        <v>639.6</v>
      </c>
      <c r="I34" s="17">
        <v>777.1</v>
      </c>
      <c r="J34" s="17">
        <v>644.5</v>
      </c>
      <c r="K34" s="17">
        <v>671.7</v>
      </c>
      <c r="L34" s="17">
        <v>630.9</v>
      </c>
      <c r="M34" s="17">
        <v>677.6</v>
      </c>
      <c r="N34" s="17">
        <v>677.7</v>
      </c>
      <c r="O34" s="17">
        <v>778.3</v>
      </c>
      <c r="P34" s="17">
        <v>661.7</v>
      </c>
      <c r="Q34" s="17">
        <v>659.3</v>
      </c>
      <c r="R34" s="56"/>
    </row>
    <row r="35" spans="1:18" ht="12.75">
      <c r="A35" s="3" t="s">
        <v>21</v>
      </c>
      <c r="B35" s="17">
        <v>1087.6</v>
      </c>
      <c r="C35" s="17">
        <v>1169.6</v>
      </c>
      <c r="D35" s="17">
        <v>1019.5</v>
      </c>
      <c r="E35" s="17">
        <v>828.7</v>
      </c>
      <c r="F35" s="17">
        <v>711.6</v>
      </c>
      <c r="G35" s="17">
        <v>704.9</v>
      </c>
      <c r="H35" s="17">
        <v>671.8</v>
      </c>
      <c r="I35" s="17">
        <v>726.7</v>
      </c>
      <c r="J35" s="17">
        <v>713.3</v>
      </c>
      <c r="K35" s="17">
        <v>756.8</v>
      </c>
      <c r="L35" s="17">
        <v>730.9</v>
      </c>
      <c r="M35" s="17">
        <v>693.5</v>
      </c>
      <c r="N35" s="17">
        <v>719.3</v>
      </c>
      <c r="O35" s="17">
        <v>752.7</v>
      </c>
      <c r="P35" s="17">
        <v>700.2</v>
      </c>
      <c r="Q35" s="17">
        <v>671.7</v>
      </c>
      <c r="R35" s="56"/>
    </row>
    <row r="36" spans="1:18" ht="12.75">
      <c r="A36" s="3" t="s">
        <v>22</v>
      </c>
      <c r="B36" s="17">
        <v>1013.6</v>
      </c>
      <c r="C36" s="17">
        <v>1020.7</v>
      </c>
      <c r="D36" s="17">
        <v>903.1</v>
      </c>
      <c r="E36" s="17">
        <v>777.5</v>
      </c>
      <c r="F36" s="17">
        <v>627.6</v>
      </c>
      <c r="G36" s="17">
        <v>617.4</v>
      </c>
      <c r="H36" s="17">
        <v>639.7</v>
      </c>
      <c r="I36" s="17">
        <v>601.6</v>
      </c>
      <c r="J36" s="17">
        <v>565.6</v>
      </c>
      <c r="K36" s="17">
        <v>592.6</v>
      </c>
      <c r="L36" s="17">
        <v>517.4</v>
      </c>
      <c r="M36" s="17">
        <v>531</v>
      </c>
      <c r="N36" s="17">
        <v>552.6</v>
      </c>
      <c r="O36" s="17">
        <v>548</v>
      </c>
      <c r="P36" s="17">
        <v>603.6</v>
      </c>
      <c r="Q36" s="17">
        <v>547.7</v>
      </c>
      <c r="R36" s="56"/>
    </row>
    <row r="37" spans="1:18" ht="12.75">
      <c r="A37" s="3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56"/>
    </row>
    <row r="38" spans="1:18" ht="12.75">
      <c r="A38" s="5" t="s">
        <v>23</v>
      </c>
      <c r="B38" s="27">
        <v>911.6</v>
      </c>
      <c r="C38" s="27">
        <v>892.1</v>
      </c>
      <c r="D38" s="27">
        <v>823.3</v>
      </c>
      <c r="E38" s="27">
        <v>698.7</v>
      </c>
      <c r="F38" s="27">
        <v>637.1</v>
      </c>
      <c r="G38" s="27">
        <v>626.6</v>
      </c>
      <c r="H38" s="27">
        <v>642.6</v>
      </c>
      <c r="I38" s="27">
        <v>646.6</v>
      </c>
      <c r="J38" s="27">
        <v>611.7</v>
      </c>
      <c r="K38" s="27">
        <v>595</v>
      </c>
      <c r="L38" s="27">
        <v>569.8</v>
      </c>
      <c r="M38" s="27">
        <v>577.4</v>
      </c>
      <c r="N38" s="27">
        <v>594.5</v>
      </c>
      <c r="O38" s="27">
        <v>600.6</v>
      </c>
      <c r="P38" s="27">
        <v>586.5</v>
      </c>
      <c r="Q38" s="27">
        <v>584.8</v>
      </c>
      <c r="R38" s="56"/>
    </row>
    <row r="39" spans="2:18" ht="12.75"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0"/>
      <c r="R39" s="56"/>
    </row>
    <row r="40" spans="1:18" ht="12.75">
      <c r="A40" s="15"/>
      <c r="Q40" s="10"/>
      <c r="R40" s="56"/>
    </row>
    <row r="41" ht="12.75">
      <c r="R41" s="56"/>
    </row>
  </sheetData>
  <sheetProtection/>
  <mergeCells count="21">
    <mergeCell ref="P5:P9"/>
    <mergeCell ref="M5:M9"/>
    <mergeCell ref="D5:D9"/>
    <mergeCell ref="O5:O9"/>
    <mergeCell ref="G5:G9"/>
    <mergeCell ref="H5:H9"/>
    <mergeCell ref="I5:I9"/>
    <mergeCell ref="E5:E9"/>
    <mergeCell ref="F5:F9"/>
    <mergeCell ref="N5:N9"/>
    <mergeCell ref="K5:K9"/>
    <mergeCell ref="A1:Q1"/>
    <mergeCell ref="J5:J9"/>
    <mergeCell ref="C5:C9"/>
    <mergeCell ref="L5:L9"/>
    <mergeCell ref="Q5:Q9"/>
    <mergeCell ref="R1:R41"/>
    <mergeCell ref="A2:Q2"/>
    <mergeCell ref="A3:Q3"/>
    <mergeCell ref="A5:A9"/>
    <mergeCell ref="B5:B9"/>
  </mergeCells>
  <printOptions/>
  <pageMargins left="0.7874015748031497" right="0" top="0.984251968503937" bottom="0.984251968503937" header="0.5118110236220472" footer="0.5118110236220472"/>
  <pageSetup horizontalDpi="600" verticalDpi="600" orientation="landscape" paperSize="9" scale="8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R41"/>
  <sheetViews>
    <sheetView zoomScalePageLayoutView="0" workbookViewId="0" topLeftCell="A1">
      <selection activeCell="A4" sqref="A4"/>
    </sheetView>
  </sheetViews>
  <sheetFormatPr defaultColWidth="11.421875" defaultRowHeight="12.75"/>
  <cols>
    <col min="1" max="1" width="22.7109375" style="0" customWidth="1"/>
    <col min="2" max="17" width="7.7109375" style="0" customWidth="1"/>
    <col min="18" max="18" width="5.7109375" style="0" customWidth="1"/>
  </cols>
  <sheetData>
    <row r="1" spans="1:18" ht="12.75">
      <c r="A1" s="57" t="s">
        <v>54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6" t="str">
        <f>"- 33 -"</f>
        <v>- 33 -</v>
      </c>
    </row>
    <row r="2" spans="1:18" ht="12.75">
      <c r="A2" s="57" t="s">
        <v>313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6"/>
    </row>
    <row r="3" spans="1:18" ht="12.75">
      <c r="A3" s="57" t="s">
        <v>63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6"/>
    </row>
    <row r="4" spans="2:18" ht="12.75">
      <c r="B4" s="7"/>
      <c r="P4" s="7"/>
      <c r="Q4" s="7"/>
      <c r="R4" s="56"/>
    </row>
    <row r="5" spans="1:18" ht="12.75">
      <c r="A5" s="59" t="s">
        <v>34</v>
      </c>
      <c r="B5" s="62">
        <v>1980</v>
      </c>
      <c r="C5" s="53">
        <v>1985</v>
      </c>
      <c r="D5" s="53">
        <v>1990</v>
      </c>
      <c r="E5" s="53">
        <v>1995</v>
      </c>
      <c r="F5" s="53">
        <v>2000</v>
      </c>
      <c r="G5" s="53">
        <v>2001</v>
      </c>
      <c r="H5" s="53">
        <v>2002</v>
      </c>
      <c r="I5" s="53">
        <v>2003</v>
      </c>
      <c r="J5" s="53">
        <v>2004</v>
      </c>
      <c r="K5" s="53">
        <v>2005</v>
      </c>
      <c r="L5" s="53">
        <v>2006</v>
      </c>
      <c r="M5" s="53">
        <v>2007</v>
      </c>
      <c r="N5" s="53">
        <v>2008</v>
      </c>
      <c r="O5" s="53">
        <v>2009</v>
      </c>
      <c r="P5" s="53">
        <v>2010</v>
      </c>
      <c r="Q5" s="65">
        <v>2011</v>
      </c>
      <c r="R5" s="56"/>
    </row>
    <row r="6" spans="1:18" ht="12.75">
      <c r="A6" s="60"/>
      <c r="B6" s="63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66"/>
      <c r="R6" s="56"/>
    </row>
    <row r="7" spans="1:18" ht="12.75">
      <c r="A7" s="60"/>
      <c r="B7" s="63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66"/>
      <c r="R7" s="56"/>
    </row>
    <row r="8" spans="1:18" ht="12.75">
      <c r="A8" s="60"/>
      <c r="B8" s="63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66"/>
      <c r="R8" s="56"/>
    </row>
    <row r="9" spans="1:18" ht="12.75">
      <c r="A9" s="61"/>
      <c r="B9" s="64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67"/>
      <c r="R9" s="56"/>
    </row>
    <row r="10" spans="1:18" ht="12.75">
      <c r="A10" s="1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9"/>
      <c r="Q10" s="10"/>
      <c r="R10" s="56"/>
    </row>
    <row r="11" spans="1:18" ht="12.75">
      <c r="A11" s="3" t="s">
        <v>0</v>
      </c>
      <c r="B11" s="19">
        <v>97</v>
      </c>
      <c r="C11" s="19">
        <v>102</v>
      </c>
      <c r="D11" s="19">
        <v>94</v>
      </c>
      <c r="E11" s="19">
        <v>192</v>
      </c>
      <c r="F11" s="19">
        <v>214</v>
      </c>
      <c r="G11" s="20">
        <v>179</v>
      </c>
      <c r="H11" s="19">
        <v>175</v>
      </c>
      <c r="I11" s="19">
        <v>204</v>
      </c>
      <c r="J11" s="20">
        <v>144</v>
      </c>
      <c r="K11" s="19">
        <v>143</v>
      </c>
      <c r="L11" s="19">
        <v>147</v>
      </c>
      <c r="M11" s="19">
        <v>140</v>
      </c>
      <c r="N11" s="19">
        <v>118</v>
      </c>
      <c r="O11" s="19">
        <v>152</v>
      </c>
      <c r="P11" s="19">
        <v>163</v>
      </c>
      <c r="Q11" s="19">
        <v>140</v>
      </c>
      <c r="R11" s="56"/>
    </row>
    <row r="12" spans="1:18" ht="12.75">
      <c r="A12" s="3" t="s">
        <v>1</v>
      </c>
      <c r="B12" s="19">
        <v>48</v>
      </c>
      <c r="C12" s="19">
        <v>53</v>
      </c>
      <c r="D12" s="19">
        <v>60</v>
      </c>
      <c r="E12" s="19">
        <v>123</v>
      </c>
      <c r="F12" s="19">
        <v>93</v>
      </c>
      <c r="G12" s="20">
        <v>96</v>
      </c>
      <c r="H12" s="19">
        <v>115</v>
      </c>
      <c r="I12" s="19">
        <v>99</v>
      </c>
      <c r="J12" s="20">
        <v>84</v>
      </c>
      <c r="K12" s="19">
        <v>67</v>
      </c>
      <c r="L12" s="19">
        <v>80</v>
      </c>
      <c r="M12" s="19">
        <v>85</v>
      </c>
      <c r="N12" s="19">
        <v>75</v>
      </c>
      <c r="O12" s="19">
        <v>86</v>
      </c>
      <c r="P12" s="19">
        <v>74</v>
      </c>
      <c r="Q12" s="19">
        <v>100</v>
      </c>
      <c r="R12" s="56"/>
    </row>
    <row r="13" spans="1:18" ht="12.75">
      <c r="A13" s="3" t="s">
        <v>2</v>
      </c>
      <c r="B13" s="19">
        <v>20</v>
      </c>
      <c r="C13" s="19">
        <v>29</v>
      </c>
      <c r="D13" s="19">
        <v>48</v>
      </c>
      <c r="E13" s="19">
        <v>106</v>
      </c>
      <c r="F13" s="19">
        <v>57</v>
      </c>
      <c r="G13" s="20">
        <v>52</v>
      </c>
      <c r="H13" s="19">
        <v>75</v>
      </c>
      <c r="I13" s="19">
        <v>55</v>
      </c>
      <c r="J13" s="20">
        <v>58</v>
      </c>
      <c r="K13" s="19">
        <v>73</v>
      </c>
      <c r="L13" s="19">
        <v>53</v>
      </c>
      <c r="M13" s="19">
        <v>37</v>
      </c>
      <c r="N13" s="19">
        <v>56</v>
      </c>
      <c r="O13" s="19">
        <v>63</v>
      </c>
      <c r="P13" s="19">
        <v>49</v>
      </c>
      <c r="Q13" s="19">
        <v>56</v>
      </c>
      <c r="R13" s="56"/>
    </row>
    <row r="14" spans="1:18" ht="12.75">
      <c r="A14" s="3" t="s">
        <v>3</v>
      </c>
      <c r="B14" s="19">
        <v>41</v>
      </c>
      <c r="C14" s="19">
        <v>34</v>
      </c>
      <c r="D14" s="19">
        <v>43</v>
      </c>
      <c r="E14" s="19">
        <v>66</v>
      </c>
      <c r="F14" s="19">
        <v>34</v>
      </c>
      <c r="G14" s="20">
        <v>49</v>
      </c>
      <c r="H14" s="19">
        <v>34</v>
      </c>
      <c r="I14" s="19">
        <v>53</v>
      </c>
      <c r="J14" s="20">
        <v>38</v>
      </c>
      <c r="K14" s="19">
        <v>56</v>
      </c>
      <c r="L14" s="19">
        <v>48</v>
      </c>
      <c r="M14" s="19">
        <v>42</v>
      </c>
      <c r="N14" s="19">
        <v>38</v>
      </c>
      <c r="O14" s="19">
        <v>40</v>
      </c>
      <c r="P14" s="19">
        <v>40</v>
      </c>
      <c r="Q14" s="19">
        <v>35</v>
      </c>
      <c r="R14" s="56"/>
    </row>
    <row r="15" spans="1:18" ht="12.75">
      <c r="A15" s="3" t="s">
        <v>4</v>
      </c>
      <c r="B15" s="19">
        <v>14</v>
      </c>
      <c r="C15" s="19">
        <v>15</v>
      </c>
      <c r="D15" s="19">
        <v>26</v>
      </c>
      <c r="E15" s="19">
        <v>54</v>
      </c>
      <c r="F15" s="19">
        <v>55</v>
      </c>
      <c r="G15" s="20">
        <v>50</v>
      </c>
      <c r="H15" s="19">
        <v>47</v>
      </c>
      <c r="I15" s="19">
        <v>43</v>
      </c>
      <c r="J15" s="20">
        <v>53</v>
      </c>
      <c r="K15" s="19">
        <v>54</v>
      </c>
      <c r="L15" s="19">
        <v>44</v>
      </c>
      <c r="M15" s="19">
        <v>44</v>
      </c>
      <c r="N15" s="19">
        <v>46</v>
      </c>
      <c r="O15" s="19">
        <v>48</v>
      </c>
      <c r="P15" s="19">
        <v>53</v>
      </c>
      <c r="Q15" s="19">
        <v>45</v>
      </c>
      <c r="R15" s="56"/>
    </row>
    <row r="16" spans="1:18" ht="12.75">
      <c r="A16" s="3" t="s">
        <v>5</v>
      </c>
      <c r="B16" s="19">
        <v>20</v>
      </c>
      <c r="C16" s="19">
        <v>20</v>
      </c>
      <c r="D16" s="19">
        <v>28</v>
      </c>
      <c r="E16" s="19">
        <v>84</v>
      </c>
      <c r="F16" s="19">
        <v>65</v>
      </c>
      <c r="G16" s="20">
        <v>73</v>
      </c>
      <c r="H16" s="19">
        <v>56</v>
      </c>
      <c r="I16" s="19">
        <v>62</v>
      </c>
      <c r="J16" s="20">
        <v>58</v>
      </c>
      <c r="K16" s="19">
        <v>57</v>
      </c>
      <c r="L16" s="19">
        <v>55</v>
      </c>
      <c r="M16" s="19">
        <v>56</v>
      </c>
      <c r="N16" s="19">
        <v>61</v>
      </c>
      <c r="O16" s="19">
        <v>49</v>
      </c>
      <c r="P16" s="19">
        <v>58</v>
      </c>
      <c r="Q16" s="19">
        <v>36</v>
      </c>
      <c r="R16" s="56"/>
    </row>
    <row r="17" spans="1:18" ht="12.75">
      <c r="A17" s="3"/>
      <c r="B17" s="19"/>
      <c r="C17" s="19"/>
      <c r="D17" s="19"/>
      <c r="E17" s="19"/>
      <c r="F17" s="19"/>
      <c r="G17" s="20"/>
      <c r="H17" s="19"/>
      <c r="I17" s="19"/>
      <c r="J17" s="20"/>
      <c r="K17" s="19"/>
      <c r="L17" s="19"/>
      <c r="M17" s="19"/>
      <c r="N17" s="19"/>
      <c r="O17" s="19"/>
      <c r="P17" s="19"/>
      <c r="Q17" s="19"/>
      <c r="R17" s="56"/>
    </row>
    <row r="18" spans="1:18" ht="12.75">
      <c r="A18" s="3" t="s">
        <v>6</v>
      </c>
      <c r="B18" s="19">
        <v>46</v>
      </c>
      <c r="C18" s="19">
        <v>40</v>
      </c>
      <c r="D18" s="19">
        <v>67</v>
      </c>
      <c r="E18" s="19">
        <v>110</v>
      </c>
      <c r="F18" s="19">
        <v>97</v>
      </c>
      <c r="G18" s="20">
        <v>75</v>
      </c>
      <c r="H18" s="19">
        <v>90</v>
      </c>
      <c r="I18" s="19">
        <v>83</v>
      </c>
      <c r="J18" s="20">
        <v>76</v>
      </c>
      <c r="K18" s="19">
        <v>86</v>
      </c>
      <c r="L18" s="19">
        <v>60</v>
      </c>
      <c r="M18" s="19">
        <v>57</v>
      </c>
      <c r="N18" s="19">
        <v>60</v>
      </c>
      <c r="O18" s="19">
        <v>74</v>
      </c>
      <c r="P18" s="19">
        <v>67</v>
      </c>
      <c r="Q18" s="19">
        <v>78</v>
      </c>
      <c r="R18" s="56"/>
    </row>
    <row r="19" spans="1:18" ht="12.75">
      <c r="A19" s="3" t="s">
        <v>7</v>
      </c>
      <c r="B19" s="19">
        <v>49</v>
      </c>
      <c r="C19" s="19">
        <v>26</v>
      </c>
      <c r="D19" s="19">
        <v>100</v>
      </c>
      <c r="E19" s="19">
        <v>109</v>
      </c>
      <c r="F19" s="19">
        <v>90</v>
      </c>
      <c r="G19" s="20">
        <v>91</v>
      </c>
      <c r="H19" s="19">
        <v>97</v>
      </c>
      <c r="I19" s="19">
        <v>72</v>
      </c>
      <c r="J19" s="20">
        <v>86</v>
      </c>
      <c r="K19" s="19">
        <v>70</v>
      </c>
      <c r="L19" s="19">
        <v>65</v>
      </c>
      <c r="M19" s="19">
        <v>62</v>
      </c>
      <c r="N19" s="19">
        <v>65</v>
      </c>
      <c r="O19" s="19">
        <v>61</v>
      </c>
      <c r="P19" s="19">
        <v>71</v>
      </c>
      <c r="Q19" s="19">
        <v>64</v>
      </c>
      <c r="R19" s="56"/>
    </row>
    <row r="20" spans="1:18" ht="12.75">
      <c r="A20" s="3" t="s">
        <v>8</v>
      </c>
      <c r="B20" s="19">
        <v>52</v>
      </c>
      <c r="C20" s="19">
        <v>54</v>
      </c>
      <c r="D20" s="19">
        <v>70</v>
      </c>
      <c r="E20" s="19">
        <v>167</v>
      </c>
      <c r="F20" s="19">
        <v>183</v>
      </c>
      <c r="G20" s="20">
        <v>150</v>
      </c>
      <c r="H20" s="19">
        <v>146</v>
      </c>
      <c r="I20" s="19">
        <v>152</v>
      </c>
      <c r="J20" s="20">
        <v>158</v>
      </c>
      <c r="K20" s="19">
        <v>164</v>
      </c>
      <c r="L20" s="19">
        <v>130</v>
      </c>
      <c r="M20" s="19">
        <v>135</v>
      </c>
      <c r="N20" s="19">
        <v>109</v>
      </c>
      <c r="O20" s="19">
        <v>110</v>
      </c>
      <c r="P20" s="19">
        <v>144</v>
      </c>
      <c r="Q20" s="19">
        <v>122</v>
      </c>
      <c r="R20" s="56"/>
    </row>
    <row r="21" spans="1:18" ht="12.75">
      <c r="A21" s="3" t="s">
        <v>9</v>
      </c>
      <c r="B21" s="19">
        <v>67</v>
      </c>
      <c r="C21" s="19">
        <v>55</v>
      </c>
      <c r="D21" s="19">
        <v>74</v>
      </c>
      <c r="E21" s="19">
        <v>137</v>
      </c>
      <c r="F21" s="19">
        <v>138</v>
      </c>
      <c r="G21" s="20">
        <v>124</v>
      </c>
      <c r="H21" s="19">
        <v>117</v>
      </c>
      <c r="I21" s="19">
        <v>131</v>
      </c>
      <c r="J21" s="20">
        <v>127</v>
      </c>
      <c r="K21" s="19">
        <v>159</v>
      </c>
      <c r="L21" s="19">
        <v>119</v>
      </c>
      <c r="M21" s="19">
        <v>100</v>
      </c>
      <c r="N21" s="19">
        <v>111</v>
      </c>
      <c r="O21" s="19">
        <v>94</v>
      </c>
      <c r="P21" s="19">
        <v>101</v>
      </c>
      <c r="Q21" s="19">
        <v>83</v>
      </c>
      <c r="R21" s="56"/>
    </row>
    <row r="22" spans="1:18" ht="12.75">
      <c r="A22" s="3" t="s">
        <v>10</v>
      </c>
      <c r="B22" s="19">
        <v>36</v>
      </c>
      <c r="C22" s="19">
        <v>38</v>
      </c>
      <c r="D22" s="19">
        <v>70</v>
      </c>
      <c r="E22" s="19">
        <v>94</v>
      </c>
      <c r="F22" s="19">
        <v>97</v>
      </c>
      <c r="G22" s="20">
        <v>93</v>
      </c>
      <c r="H22" s="19">
        <v>90</v>
      </c>
      <c r="I22" s="19">
        <v>71</v>
      </c>
      <c r="J22" s="20">
        <v>73</v>
      </c>
      <c r="K22" s="19">
        <v>80</v>
      </c>
      <c r="L22" s="19">
        <v>90</v>
      </c>
      <c r="M22" s="19">
        <v>59</v>
      </c>
      <c r="N22" s="19">
        <v>80</v>
      </c>
      <c r="O22" s="19">
        <v>93</v>
      </c>
      <c r="P22" s="19">
        <v>75</v>
      </c>
      <c r="Q22" s="19">
        <v>76</v>
      </c>
      <c r="R22" s="56"/>
    </row>
    <row r="23" spans="1:18" ht="12.75">
      <c r="A23" s="3" t="s">
        <v>11</v>
      </c>
      <c r="B23" s="19">
        <v>89</v>
      </c>
      <c r="C23" s="19">
        <v>73</v>
      </c>
      <c r="D23" s="19">
        <v>130</v>
      </c>
      <c r="E23" s="19">
        <v>170</v>
      </c>
      <c r="F23" s="19">
        <v>175</v>
      </c>
      <c r="G23" s="20">
        <v>154</v>
      </c>
      <c r="H23" s="19">
        <v>171</v>
      </c>
      <c r="I23" s="19">
        <v>151</v>
      </c>
      <c r="J23" s="20">
        <v>157</v>
      </c>
      <c r="K23" s="19">
        <v>150</v>
      </c>
      <c r="L23" s="19">
        <v>120</v>
      </c>
      <c r="M23" s="19">
        <v>152</v>
      </c>
      <c r="N23" s="19">
        <v>125</v>
      </c>
      <c r="O23" s="19">
        <v>113</v>
      </c>
      <c r="P23" s="19">
        <v>105</v>
      </c>
      <c r="Q23" s="19">
        <v>112</v>
      </c>
      <c r="R23" s="56"/>
    </row>
    <row r="24" spans="1:18" ht="12.75">
      <c r="A24" s="3"/>
      <c r="B24" s="19"/>
      <c r="C24" s="19"/>
      <c r="D24" s="19"/>
      <c r="E24" s="19"/>
      <c r="F24" s="19"/>
      <c r="G24" s="20"/>
      <c r="H24" s="19"/>
      <c r="I24" s="19"/>
      <c r="J24" s="20"/>
      <c r="K24" s="19"/>
      <c r="L24" s="19"/>
      <c r="M24" s="19"/>
      <c r="N24" s="19"/>
      <c r="O24" s="19"/>
      <c r="P24" s="19"/>
      <c r="Q24" s="19"/>
      <c r="R24" s="56"/>
    </row>
    <row r="25" spans="1:18" ht="12.75">
      <c r="A25" s="3" t="s">
        <v>12</v>
      </c>
      <c r="B25" s="19">
        <v>69</v>
      </c>
      <c r="C25" s="19">
        <v>59</v>
      </c>
      <c r="D25" s="19">
        <v>80</v>
      </c>
      <c r="E25" s="19">
        <v>161</v>
      </c>
      <c r="F25" s="19">
        <v>158</v>
      </c>
      <c r="G25" s="20">
        <v>152</v>
      </c>
      <c r="H25" s="19">
        <v>142</v>
      </c>
      <c r="I25" s="19">
        <v>135</v>
      </c>
      <c r="J25" s="20">
        <v>140</v>
      </c>
      <c r="K25" s="19">
        <v>146</v>
      </c>
      <c r="L25" s="19">
        <v>139</v>
      </c>
      <c r="M25" s="19">
        <v>141</v>
      </c>
      <c r="N25" s="19">
        <v>131</v>
      </c>
      <c r="O25" s="19">
        <v>129</v>
      </c>
      <c r="P25" s="19">
        <v>126</v>
      </c>
      <c r="Q25" s="19">
        <v>112</v>
      </c>
      <c r="R25" s="56"/>
    </row>
    <row r="26" spans="1:18" ht="12.75">
      <c r="A26" s="3" t="s">
        <v>13</v>
      </c>
      <c r="B26" s="19">
        <v>32</v>
      </c>
      <c r="C26" s="19">
        <v>55</v>
      </c>
      <c r="D26" s="19">
        <v>40</v>
      </c>
      <c r="E26" s="19">
        <v>87</v>
      </c>
      <c r="F26" s="19">
        <v>73</v>
      </c>
      <c r="G26" s="20">
        <v>84</v>
      </c>
      <c r="H26" s="19">
        <v>74</v>
      </c>
      <c r="I26" s="19">
        <v>73</v>
      </c>
      <c r="J26" s="20">
        <v>71</v>
      </c>
      <c r="K26" s="19">
        <v>79</v>
      </c>
      <c r="L26" s="19">
        <v>64</v>
      </c>
      <c r="M26" s="19">
        <v>54</v>
      </c>
      <c r="N26" s="19">
        <v>55</v>
      </c>
      <c r="O26" s="19">
        <v>66</v>
      </c>
      <c r="P26" s="19">
        <v>61</v>
      </c>
      <c r="Q26" s="19">
        <v>55</v>
      </c>
      <c r="R26" s="56"/>
    </row>
    <row r="27" spans="1:18" ht="12.75">
      <c r="A27" s="3" t="s">
        <v>14</v>
      </c>
      <c r="B27" s="19">
        <v>28</v>
      </c>
      <c r="C27" s="19">
        <v>28</v>
      </c>
      <c r="D27" s="19">
        <v>56</v>
      </c>
      <c r="E27" s="19">
        <v>91</v>
      </c>
      <c r="F27" s="19">
        <v>60</v>
      </c>
      <c r="G27" s="20">
        <v>70</v>
      </c>
      <c r="H27" s="19">
        <v>66</v>
      </c>
      <c r="I27" s="19">
        <v>65</v>
      </c>
      <c r="J27" s="20">
        <v>82</v>
      </c>
      <c r="K27" s="19">
        <v>74</v>
      </c>
      <c r="L27" s="19">
        <v>63</v>
      </c>
      <c r="M27" s="19">
        <v>62</v>
      </c>
      <c r="N27" s="19">
        <v>73</v>
      </c>
      <c r="O27" s="19">
        <v>64</v>
      </c>
      <c r="P27" s="19">
        <v>72</v>
      </c>
      <c r="Q27" s="19">
        <v>81</v>
      </c>
      <c r="R27" s="56"/>
    </row>
    <row r="28" spans="1:18" ht="12.75">
      <c r="A28" s="3" t="s">
        <v>15</v>
      </c>
      <c r="B28" s="19">
        <v>40</v>
      </c>
      <c r="C28" s="19">
        <v>39</v>
      </c>
      <c r="D28" s="19">
        <v>62</v>
      </c>
      <c r="E28" s="19">
        <v>149</v>
      </c>
      <c r="F28" s="19">
        <v>142</v>
      </c>
      <c r="G28" s="20">
        <v>119</v>
      </c>
      <c r="H28" s="19">
        <v>106</v>
      </c>
      <c r="I28" s="19">
        <v>137</v>
      </c>
      <c r="J28" s="20">
        <v>115</v>
      </c>
      <c r="K28" s="19">
        <v>109</v>
      </c>
      <c r="L28" s="19">
        <v>111</v>
      </c>
      <c r="M28" s="19">
        <v>121</v>
      </c>
      <c r="N28" s="19">
        <v>125</v>
      </c>
      <c r="O28" s="19">
        <v>100</v>
      </c>
      <c r="P28" s="19">
        <v>108</v>
      </c>
      <c r="Q28" s="19">
        <v>91</v>
      </c>
      <c r="R28" s="56"/>
    </row>
    <row r="29" spans="1:18" ht="12.75">
      <c r="A29" s="3" t="s">
        <v>16</v>
      </c>
      <c r="B29" s="19">
        <v>17</v>
      </c>
      <c r="C29" s="19">
        <v>29</v>
      </c>
      <c r="D29" s="19">
        <v>61</v>
      </c>
      <c r="E29" s="19">
        <v>107</v>
      </c>
      <c r="F29" s="19">
        <v>77</v>
      </c>
      <c r="G29" s="20">
        <v>75</v>
      </c>
      <c r="H29" s="19">
        <v>68</v>
      </c>
      <c r="I29" s="19">
        <v>81</v>
      </c>
      <c r="J29" s="20">
        <v>69</v>
      </c>
      <c r="K29" s="19">
        <v>84</v>
      </c>
      <c r="L29" s="19">
        <v>71</v>
      </c>
      <c r="M29" s="19">
        <v>68</v>
      </c>
      <c r="N29" s="19">
        <v>82</v>
      </c>
      <c r="O29" s="19">
        <v>72</v>
      </c>
      <c r="P29" s="19">
        <v>82</v>
      </c>
      <c r="Q29" s="19">
        <v>80</v>
      </c>
      <c r="R29" s="56"/>
    </row>
    <row r="30" spans="1:18" ht="12.75">
      <c r="A30" s="3" t="s">
        <v>17</v>
      </c>
      <c r="B30" s="19">
        <v>31</v>
      </c>
      <c r="C30" s="19">
        <v>32</v>
      </c>
      <c r="D30" s="19">
        <v>42</v>
      </c>
      <c r="E30" s="19">
        <v>87</v>
      </c>
      <c r="F30" s="19">
        <v>68</v>
      </c>
      <c r="G30" s="20">
        <v>85</v>
      </c>
      <c r="H30" s="19">
        <v>80</v>
      </c>
      <c r="I30" s="19">
        <v>75</v>
      </c>
      <c r="J30" s="20">
        <v>73</v>
      </c>
      <c r="K30" s="19">
        <v>83</v>
      </c>
      <c r="L30" s="19">
        <v>63</v>
      </c>
      <c r="M30" s="19">
        <v>72</v>
      </c>
      <c r="N30" s="19">
        <v>58</v>
      </c>
      <c r="O30" s="19">
        <v>43</v>
      </c>
      <c r="P30" s="19">
        <v>62</v>
      </c>
      <c r="Q30" s="19">
        <v>41</v>
      </c>
      <c r="R30" s="56"/>
    </row>
    <row r="31" spans="1:18" ht="12.75">
      <c r="A31" s="3"/>
      <c r="B31" s="19"/>
      <c r="C31" s="19"/>
      <c r="D31" s="19"/>
      <c r="E31" s="19"/>
      <c r="F31" s="19"/>
      <c r="G31" s="20"/>
      <c r="H31" s="19"/>
      <c r="I31" s="19"/>
      <c r="J31" s="20"/>
      <c r="K31" s="19"/>
      <c r="L31" s="19"/>
      <c r="M31" s="19"/>
      <c r="N31" s="19"/>
      <c r="O31" s="19"/>
      <c r="P31" s="19"/>
      <c r="Q31" s="19"/>
      <c r="R31" s="56"/>
    </row>
    <row r="32" spans="1:18" ht="12.75">
      <c r="A32" s="3" t="s">
        <v>18</v>
      </c>
      <c r="B32" s="19">
        <v>145</v>
      </c>
      <c r="C32" s="19">
        <v>139</v>
      </c>
      <c r="D32" s="19">
        <v>174</v>
      </c>
      <c r="E32" s="19">
        <v>202</v>
      </c>
      <c r="F32" s="19">
        <v>181</v>
      </c>
      <c r="G32" s="20">
        <v>175</v>
      </c>
      <c r="H32" s="19">
        <v>160</v>
      </c>
      <c r="I32" s="19">
        <v>169</v>
      </c>
      <c r="J32" s="20">
        <v>153</v>
      </c>
      <c r="K32" s="19">
        <v>177</v>
      </c>
      <c r="L32" s="19">
        <v>153</v>
      </c>
      <c r="M32" s="19">
        <v>150</v>
      </c>
      <c r="N32" s="19">
        <v>137</v>
      </c>
      <c r="O32" s="19">
        <v>134</v>
      </c>
      <c r="P32" s="19">
        <v>116</v>
      </c>
      <c r="Q32" s="19">
        <v>115</v>
      </c>
      <c r="R32" s="56"/>
    </row>
    <row r="33" spans="1:18" ht="12.75">
      <c r="A33" s="3" t="s">
        <v>19</v>
      </c>
      <c r="B33" s="19">
        <v>19</v>
      </c>
      <c r="C33" s="19">
        <v>44</v>
      </c>
      <c r="D33" s="19">
        <v>84</v>
      </c>
      <c r="E33" s="19">
        <v>108</v>
      </c>
      <c r="F33" s="19">
        <v>77</v>
      </c>
      <c r="G33" s="20">
        <v>92</v>
      </c>
      <c r="H33" s="19">
        <v>95</v>
      </c>
      <c r="I33" s="19">
        <v>68</v>
      </c>
      <c r="J33" s="20">
        <v>64</v>
      </c>
      <c r="K33" s="19">
        <v>75</v>
      </c>
      <c r="L33" s="19">
        <v>82</v>
      </c>
      <c r="M33" s="19">
        <v>71</v>
      </c>
      <c r="N33" s="19">
        <v>73</v>
      </c>
      <c r="O33" s="19">
        <v>69</v>
      </c>
      <c r="P33" s="19">
        <v>61</v>
      </c>
      <c r="Q33" s="19">
        <v>66</v>
      </c>
      <c r="R33" s="56"/>
    </row>
    <row r="34" spans="1:18" ht="12.75">
      <c r="A34" s="3" t="s">
        <v>20</v>
      </c>
      <c r="B34" s="19">
        <v>68</v>
      </c>
      <c r="C34" s="19">
        <v>72</v>
      </c>
      <c r="D34" s="19">
        <v>90</v>
      </c>
      <c r="E34" s="19">
        <v>157</v>
      </c>
      <c r="F34" s="19">
        <v>136</v>
      </c>
      <c r="G34" s="20">
        <v>152</v>
      </c>
      <c r="H34" s="19">
        <v>112</v>
      </c>
      <c r="I34" s="19">
        <v>131</v>
      </c>
      <c r="J34" s="20">
        <v>108</v>
      </c>
      <c r="K34" s="19">
        <v>102</v>
      </c>
      <c r="L34" s="19">
        <v>106</v>
      </c>
      <c r="M34" s="19">
        <v>110</v>
      </c>
      <c r="N34" s="19">
        <v>111</v>
      </c>
      <c r="O34" s="19">
        <v>111</v>
      </c>
      <c r="P34" s="19">
        <v>102</v>
      </c>
      <c r="Q34" s="19">
        <v>78</v>
      </c>
      <c r="R34" s="56"/>
    </row>
    <row r="35" spans="1:18" ht="12.75">
      <c r="A35" s="3" t="s">
        <v>21</v>
      </c>
      <c r="B35" s="19">
        <v>71</v>
      </c>
      <c r="C35" s="19">
        <v>68</v>
      </c>
      <c r="D35" s="19">
        <v>118</v>
      </c>
      <c r="E35" s="19">
        <v>166</v>
      </c>
      <c r="F35" s="19">
        <v>134</v>
      </c>
      <c r="G35" s="20">
        <v>160</v>
      </c>
      <c r="H35" s="19">
        <v>126</v>
      </c>
      <c r="I35" s="19">
        <v>131</v>
      </c>
      <c r="J35" s="20">
        <v>105</v>
      </c>
      <c r="K35" s="19">
        <v>113</v>
      </c>
      <c r="L35" s="19">
        <v>114</v>
      </c>
      <c r="M35" s="19">
        <v>110</v>
      </c>
      <c r="N35" s="19">
        <v>118</v>
      </c>
      <c r="O35" s="19">
        <v>101</v>
      </c>
      <c r="P35" s="19">
        <v>104</v>
      </c>
      <c r="Q35" s="19">
        <v>97</v>
      </c>
      <c r="R35" s="56"/>
    </row>
    <row r="36" spans="1:18" ht="12.75">
      <c r="A36" s="3" t="s">
        <v>22</v>
      </c>
      <c r="B36" s="19">
        <v>51</v>
      </c>
      <c r="C36" s="19">
        <v>48</v>
      </c>
      <c r="D36" s="19">
        <v>80</v>
      </c>
      <c r="E36" s="19">
        <v>185</v>
      </c>
      <c r="F36" s="19">
        <v>91</v>
      </c>
      <c r="G36" s="20">
        <v>112</v>
      </c>
      <c r="H36" s="19">
        <v>103</v>
      </c>
      <c r="I36" s="19">
        <v>103</v>
      </c>
      <c r="J36" s="20">
        <v>113</v>
      </c>
      <c r="K36" s="19">
        <v>89</v>
      </c>
      <c r="L36" s="19">
        <v>105</v>
      </c>
      <c r="M36" s="19">
        <v>89</v>
      </c>
      <c r="N36" s="19">
        <v>76</v>
      </c>
      <c r="O36" s="19">
        <v>72</v>
      </c>
      <c r="P36" s="19">
        <v>76</v>
      </c>
      <c r="Q36" s="19">
        <v>81</v>
      </c>
      <c r="R36" s="56"/>
    </row>
    <row r="37" spans="1:18" ht="12.75">
      <c r="A37" s="3"/>
      <c r="B37" s="19"/>
      <c r="C37" s="19"/>
      <c r="D37" s="19"/>
      <c r="E37" s="19"/>
      <c r="F37" s="19"/>
      <c r="G37" s="20"/>
      <c r="H37" s="19"/>
      <c r="I37" s="19"/>
      <c r="J37" s="20"/>
      <c r="K37" s="19"/>
      <c r="L37" s="19"/>
      <c r="M37" s="19"/>
      <c r="N37" s="19"/>
      <c r="O37" s="19"/>
      <c r="P37" s="19"/>
      <c r="Q37" s="19"/>
      <c r="R37" s="56"/>
    </row>
    <row r="38" spans="1:18" ht="12.75">
      <c r="A38" s="5" t="s">
        <v>23</v>
      </c>
      <c r="B38" s="21">
        <v>1150</v>
      </c>
      <c r="C38" s="21">
        <v>1152</v>
      </c>
      <c r="D38" s="21">
        <v>1697</v>
      </c>
      <c r="E38" s="21">
        <v>2912</v>
      </c>
      <c r="F38" s="21">
        <v>2495</v>
      </c>
      <c r="G38" s="23">
        <v>2462</v>
      </c>
      <c r="H38" s="23">
        <v>2345</v>
      </c>
      <c r="I38" s="23">
        <v>2344</v>
      </c>
      <c r="J38" s="23">
        <v>2205</v>
      </c>
      <c r="K38" s="21">
        <v>2290</v>
      </c>
      <c r="L38" s="21">
        <v>2082</v>
      </c>
      <c r="M38" s="21">
        <v>2017</v>
      </c>
      <c r="N38" s="21">
        <v>1983</v>
      </c>
      <c r="O38" s="21">
        <v>1944</v>
      </c>
      <c r="P38" s="21">
        <v>1970</v>
      </c>
      <c r="Q38" s="21">
        <v>1844</v>
      </c>
      <c r="R38" s="56"/>
    </row>
    <row r="39" spans="2:18" ht="12.75"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0"/>
      <c r="R39" s="56"/>
    </row>
    <row r="40" spans="1:18" ht="12.75">
      <c r="A40" s="15"/>
      <c r="Q40" s="10"/>
      <c r="R40" s="56"/>
    </row>
    <row r="41" ht="12.75">
      <c r="R41" s="56"/>
    </row>
  </sheetData>
  <sheetProtection/>
  <mergeCells count="21">
    <mergeCell ref="P5:P9"/>
    <mergeCell ref="M5:M9"/>
    <mergeCell ref="D5:D9"/>
    <mergeCell ref="O5:O9"/>
    <mergeCell ref="G5:G9"/>
    <mergeCell ref="H5:H9"/>
    <mergeCell ref="I5:I9"/>
    <mergeCell ref="E5:E9"/>
    <mergeCell ref="F5:F9"/>
    <mergeCell ref="N5:N9"/>
    <mergeCell ref="K5:K9"/>
    <mergeCell ref="A1:Q1"/>
    <mergeCell ref="J5:J9"/>
    <mergeCell ref="C5:C9"/>
    <mergeCell ref="L5:L9"/>
    <mergeCell ref="Q5:Q9"/>
    <mergeCell ref="R1:R41"/>
    <mergeCell ref="A2:Q2"/>
    <mergeCell ref="A3:Q3"/>
    <mergeCell ref="A5:A9"/>
    <mergeCell ref="B5:B9"/>
  </mergeCells>
  <printOptions/>
  <pageMargins left="0.7874015748031497" right="0" top="0.984251968503937" bottom="0.984251968503937" header="0.5118110236220472" footer="0.5118110236220472"/>
  <pageSetup horizontalDpi="600" verticalDpi="600" orientation="landscape" paperSize="9" scale="8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R41"/>
  <sheetViews>
    <sheetView zoomScalePageLayoutView="0" workbookViewId="0" topLeftCell="A1">
      <selection activeCell="A4" sqref="A4"/>
    </sheetView>
  </sheetViews>
  <sheetFormatPr defaultColWidth="11.421875" defaultRowHeight="12.75"/>
  <cols>
    <col min="1" max="1" width="22.7109375" style="0" customWidth="1"/>
    <col min="2" max="17" width="7.7109375" style="0" customWidth="1"/>
    <col min="18" max="18" width="5.7109375" style="0" customWidth="1"/>
  </cols>
  <sheetData>
    <row r="1" spans="1:18" ht="12.75">
      <c r="A1" s="57" t="s">
        <v>54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6" t="str">
        <f>"- 34 -"</f>
        <v>- 34 -</v>
      </c>
    </row>
    <row r="2" spans="1:18" ht="12.75">
      <c r="A2" s="57" t="s">
        <v>313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6"/>
    </row>
    <row r="3" spans="1:18" ht="12.75">
      <c r="A3" s="57" t="s">
        <v>314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6"/>
    </row>
    <row r="4" spans="2:18" ht="12.75">
      <c r="B4" s="7"/>
      <c r="P4" s="7"/>
      <c r="Q4" s="7"/>
      <c r="R4" s="56"/>
    </row>
    <row r="5" spans="1:18" ht="12.75">
      <c r="A5" s="59" t="s">
        <v>34</v>
      </c>
      <c r="B5" s="62">
        <v>1980</v>
      </c>
      <c r="C5" s="53">
        <v>1985</v>
      </c>
      <c r="D5" s="53">
        <v>1990</v>
      </c>
      <c r="E5" s="53">
        <v>1995</v>
      </c>
      <c r="F5" s="53">
        <v>2000</v>
      </c>
      <c r="G5" s="53">
        <v>2001</v>
      </c>
      <c r="H5" s="53">
        <v>2002</v>
      </c>
      <c r="I5" s="53">
        <v>2003</v>
      </c>
      <c r="J5" s="53">
        <v>2004</v>
      </c>
      <c r="K5" s="53">
        <v>2005</v>
      </c>
      <c r="L5" s="53">
        <v>2006</v>
      </c>
      <c r="M5" s="53">
        <v>2007</v>
      </c>
      <c r="N5" s="53">
        <v>2008</v>
      </c>
      <c r="O5" s="53">
        <v>2009</v>
      </c>
      <c r="P5" s="53">
        <v>2010</v>
      </c>
      <c r="Q5" s="65">
        <v>2011</v>
      </c>
      <c r="R5" s="56"/>
    </row>
    <row r="6" spans="1:18" ht="12.75">
      <c r="A6" s="60"/>
      <c r="B6" s="63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66"/>
      <c r="R6" s="56"/>
    </row>
    <row r="7" spans="1:18" ht="12.75">
      <c r="A7" s="60"/>
      <c r="B7" s="63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66"/>
      <c r="R7" s="56"/>
    </row>
    <row r="8" spans="1:18" ht="12.75">
      <c r="A8" s="60"/>
      <c r="B8" s="63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66"/>
      <c r="R8" s="56"/>
    </row>
    <row r="9" spans="1:18" ht="12.75">
      <c r="A9" s="61"/>
      <c r="B9" s="64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67"/>
      <c r="R9" s="56"/>
    </row>
    <row r="10" spans="1:18" ht="12.75">
      <c r="A10" s="1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9"/>
      <c r="Q10" s="10"/>
      <c r="R10" s="56"/>
    </row>
    <row r="11" spans="1:18" ht="12.75">
      <c r="A11" s="3" t="s">
        <v>0</v>
      </c>
      <c r="B11" s="17">
        <v>42.9</v>
      </c>
      <c r="C11" s="17">
        <v>44.1</v>
      </c>
      <c r="D11" s="17">
        <v>41.6</v>
      </c>
      <c r="E11" s="17">
        <v>90.3</v>
      </c>
      <c r="F11" s="17">
        <v>106.5</v>
      </c>
      <c r="G11" s="17">
        <v>89.3</v>
      </c>
      <c r="H11" s="17">
        <v>87.5</v>
      </c>
      <c r="I11" s="17">
        <v>101.7</v>
      </c>
      <c r="J11" s="17">
        <v>71.3</v>
      </c>
      <c r="K11" s="17">
        <v>70.6</v>
      </c>
      <c r="L11" s="17">
        <v>72.5</v>
      </c>
      <c r="M11" s="17">
        <v>69.1</v>
      </c>
      <c r="N11" s="17">
        <v>58.2</v>
      </c>
      <c r="O11" s="17">
        <v>74.8</v>
      </c>
      <c r="P11" s="17">
        <v>79.8</v>
      </c>
      <c r="Q11" s="17">
        <v>68.1</v>
      </c>
      <c r="R11" s="56"/>
    </row>
    <row r="12" spans="1:18" ht="12.75">
      <c r="A12" s="3" t="s">
        <v>1</v>
      </c>
      <c r="B12" s="17">
        <v>36.8</v>
      </c>
      <c r="C12" s="17">
        <v>38.7</v>
      </c>
      <c r="D12" s="17">
        <v>44.5</v>
      </c>
      <c r="E12" s="17">
        <v>98.4</v>
      </c>
      <c r="F12" s="17">
        <v>81.6</v>
      </c>
      <c r="G12" s="17">
        <v>86.1</v>
      </c>
      <c r="H12" s="17">
        <v>105.5</v>
      </c>
      <c r="I12" s="17">
        <v>92.2</v>
      </c>
      <c r="J12" s="17">
        <v>79.4</v>
      </c>
      <c r="K12" s="17">
        <v>64</v>
      </c>
      <c r="L12" s="17">
        <v>77.3</v>
      </c>
      <c r="M12" s="17">
        <v>83.2</v>
      </c>
      <c r="N12" s="17">
        <v>74.1</v>
      </c>
      <c r="O12" s="17">
        <v>85.7</v>
      </c>
      <c r="P12" s="17">
        <v>74.3</v>
      </c>
      <c r="Q12" s="17">
        <v>101</v>
      </c>
      <c r="R12" s="56"/>
    </row>
    <row r="13" spans="1:18" ht="12.75">
      <c r="A13" s="3" t="s">
        <v>2</v>
      </c>
      <c r="B13" s="17">
        <v>18.7</v>
      </c>
      <c r="C13" s="17">
        <v>26.3</v>
      </c>
      <c r="D13" s="17">
        <v>45.4</v>
      </c>
      <c r="E13" s="17">
        <v>104.2</v>
      </c>
      <c r="F13" s="17">
        <v>57.1</v>
      </c>
      <c r="G13" s="17">
        <v>51.9</v>
      </c>
      <c r="H13" s="17">
        <v>74.2</v>
      </c>
      <c r="I13" s="17">
        <v>54.3</v>
      </c>
      <c r="J13" s="17">
        <v>56.8</v>
      </c>
      <c r="K13" s="17">
        <v>71.4</v>
      </c>
      <c r="L13" s="17">
        <v>51.8</v>
      </c>
      <c r="M13" s="17">
        <v>36.1</v>
      </c>
      <c r="N13" s="17">
        <v>54.6</v>
      </c>
      <c r="O13" s="17">
        <v>60.8</v>
      </c>
      <c r="P13" s="17">
        <v>46.9</v>
      </c>
      <c r="Q13" s="17">
        <v>53.4</v>
      </c>
      <c r="R13" s="56"/>
    </row>
    <row r="14" spans="1:18" ht="12.75">
      <c r="A14" s="3" t="s">
        <v>3</v>
      </c>
      <c r="B14" s="17">
        <v>83.2</v>
      </c>
      <c r="C14" s="17">
        <v>59.9</v>
      </c>
      <c r="D14" s="17">
        <v>74.6</v>
      </c>
      <c r="E14" s="17">
        <v>122.3</v>
      </c>
      <c r="F14" s="17">
        <v>69.8</v>
      </c>
      <c r="G14" s="17">
        <v>103.2</v>
      </c>
      <c r="H14" s="17">
        <v>73.5</v>
      </c>
      <c r="I14" s="17">
        <v>117.4</v>
      </c>
      <c r="J14" s="17">
        <v>86</v>
      </c>
      <c r="K14" s="17">
        <v>129.7</v>
      </c>
      <c r="L14" s="17">
        <v>113.5</v>
      </c>
      <c r="M14" s="17">
        <v>101.4</v>
      </c>
      <c r="N14" s="17">
        <v>93.5</v>
      </c>
      <c r="O14" s="17">
        <v>100.5</v>
      </c>
      <c r="P14" s="17">
        <v>102.2</v>
      </c>
      <c r="Q14" s="17">
        <v>90.8</v>
      </c>
      <c r="R14" s="56"/>
    </row>
    <row r="15" spans="1:18" ht="12.75">
      <c r="A15" s="3" t="s">
        <v>4</v>
      </c>
      <c r="B15" s="17">
        <v>20.8</v>
      </c>
      <c r="C15" s="17">
        <v>22.2</v>
      </c>
      <c r="D15" s="17">
        <v>40.3</v>
      </c>
      <c r="E15" s="17">
        <v>86.7</v>
      </c>
      <c r="F15" s="17">
        <v>88.1</v>
      </c>
      <c r="G15" s="17">
        <v>79.6</v>
      </c>
      <c r="H15" s="17">
        <v>73.8</v>
      </c>
      <c r="I15" s="17">
        <v>67</v>
      </c>
      <c r="J15" s="17">
        <v>82.2</v>
      </c>
      <c r="K15" s="17">
        <v>83.8</v>
      </c>
      <c r="L15" s="17">
        <v>68.2</v>
      </c>
      <c r="M15" s="17">
        <v>68.2</v>
      </c>
      <c r="N15" s="17">
        <v>71.1</v>
      </c>
      <c r="O15" s="17">
        <v>74</v>
      </c>
      <c r="P15" s="17">
        <v>81.3</v>
      </c>
      <c r="Q15" s="17">
        <v>68.8</v>
      </c>
      <c r="R15" s="56"/>
    </row>
    <row r="16" spans="1:18" ht="12.75">
      <c r="A16" s="3" t="s">
        <v>5</v>
      </c>
      <c r="B16" s="25" t="s">
        <v>95</v>
      </c>
      <c r="C16" s="17">
        <v>36.1</v>
      </c>
      <c r="D16" s="17">
        <v>55.7</v>
      </c>
      <c r="E16" s="17">
        <v>184</v>
      </c>
      <c r="F16" s="17">
        <v>146.1</v>
      </c>
      <c r="G16" s="17">
        <v>164.6</v>
      </c>
      <c r="H16" s="17">
        <v>126.6</v>
      </c>
      <c r="I16" s="17">
        <v>140.2</v>
      </c>
      <c r="J16" s="17">
        <v>131.6</v>
      </c>
      <c r="K16" s="17">
        <v>130</v>
      </c>
      <c r="L16" s="17">
        <v>125.8</v>
      </c>
      <c r="M16" s="17">
        <v>128.8</v>
      </c>
      <c r="N16" s="17">
        <v>141.3</v>
      </c>
      <c r="O16" s="17">
        <v>114.2</v>
      </c>
      <c r="P16" s="17">
        <v>135.7</v>
      </c>
      <c r="Q16" s="17">
        <v>84.3</v>
      </c>
      <c r="R16" s="56"/>
    </row>
    <row r="17" spans="1:18" ht="12.75">
      <c r="A17" s="3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56"/>
    </row>
    <row r="18" spans="1:18" ht="12.75">
      <c r="A18" s="3" t="s">
        <v>6</v>
      </c>
      <c r="B18" s="17">
        <v>39.8</v>
      </c>
      <c r="C18" s="17">
        <v>33.9</v>
      </c>
      <c r="D18" s="17">
        <v>57.2</v>
      </c>
      <c r="E18" s="17">
        <v>93.5</v>
      </c>
      <c r="F18" s="17">
        <v>84.8</v>
      </c>
      <c r="G18" s="17">
        <v>65.9</v>
      </c>
      <c r="H18" s="17">
        <v>79.6</v>
      </c>
      <c r="I18" s="17">
        <v>74</v>
      </c>
      <c r="J18" s="17">
        <v>68.3</v>
      </c>
      <c r="K18" s="17">
        <v>77.8</v>
      </c>
      <c r="L18" s="17">
        <v>54.8</v>
      </c>
      <c r="M18" s="17">
        <v>52.6</v>
      </c>
      <c r="N18" s="17">
        <v>55.8</v>
      </c>
      <c r="O18" s="17">
        <v>69.5</v>
      </c>
      <c r="P18" s="17">
        <v>63.4</v>
      </c>
      <c r="Q18" s="17">
        <v>74.4</v>
      </c>
      <c r="R18" s="56"/>
    </row>
    <row r="19" spans="1:18" ht="12.75">
      <c r="A19" s="3" t="s">
        <v>7</v>
      </c>
      <c r="B19" s="17">
        <v>43.8</v>
      </c>
      <c r="C19" s="17">
        <v>23.7</v>
      </c>
      <c r="D19" s="17">
        <v>94.4</v>
      </c>
      <c r="E19" s="17">
        <v>106.7</v>
      </c>
      <c r="F19" s="17">
        <v>90.9</v>
      </c>
      <c r="G19" s="17">
        <v>92.7</v>
      </c>
      <c r="H19" s="17">
        <v>99.8</v>
      </c>
      <c r="I19" s="17">
        <v>74.9</v>
      </c>
      <c r="J19" s="17">
        <v>90.5</v>
      </c>
      <c r="K19" s="17">
        <v>74.4</v>
      </c>
      <c r="L19" s="17">
        <v>69.8</v>
      </c>
      <c r="M19" s="17">
        <v>67.2</v>
      </c>
      <c r="N19" s="17">
        <v>71.2</v>
      </c>
      <c r="O19" s="17">
        <v>67.3</v>
      </c>
      <c r="P19" s="17">
        <v>78.8</v>
      </c>
      <c r="Q19" s="17">
        <v>71.4</v>
      </c>
      <c r="R19" s="56"/>
    </row>
    <row r="20" spans="1:18" ht="12.75">
      <c r="A20" s="3" t="s">
        <v>8</v>
      </c>
      <c r="B20" s="17">
        <v>24.7</v>
      </c>
      <c r="C20" s="17">
        <v>35.1</v>
      </c>
      <c r="D20" s="17">
        <v>45.9</v>
      </c>
      <c r="E20" s="17">
        <v>111.9</v>
      </c>
      <c r="F20" s="17">
        <v>126</v>
      </c>
      <c r="G20" s="17">
        <v>104</v>
      </c>
      <c r="H20" s="17">
        <v>102</v>
      </c>
      <c r="I20" s="17">
        <v>107.2</v>
      </c>
      <c r="J20" s="17">
        <v>112.6</v>
      </c>
      <c r="K20" s="17">
        <v>118</v>
      </c>
      <c r="L20" s="17">
        <v>94.6</v>
      </c>
      <c r="M20" s="17">
        <v>99.3</v>
      </c>
      <c r="N20" s="17">
        <v>81.1</v>
      </c>
      <c r="O20" s="17">
        <v>82.9</v>
      </c>
      <c r="P20" s="17">
        <v>109.7</v>
      </c>
      <c r="Q20" s="17">
        <v>93.8</v>
      </c>
      <c r="R20" s="56"/>
    </row>
    <row r="21" spans="1:18" ht="12.75">
      <c r="A21" s="3" t="s">
        <v>9</v>
      </c>
      <c r="B21" s="17">
        <v>50.3</v>
      </c>
      <c r="C21" s="17">
        <v>41.6</v>
      </c>
      <c r="D21" s="17">
        <v>58.1</v>
      </c>
      <c r="E21" s="17">
        <v>111.8</v>
      </c>
      <c r="F21" s="17">
        <v>114.8</v>
      </c>
      <c r="G21" s="17">
        <v>104.2</v>
      </c>
      <c r="H21" s="17">
        <v>99.3</v>
      </c>
      <c r="I21" s="17">
        <v>112.3</v>
      </c>
      <c r="J21" s="17">
        <v>109.8</v>
      </c>
      <c r="K21" s="17">
        <v>138.7</v>
      </c>
      <c r="L21" s="17">
        <v>105</v>
      </c>
      <c r="M21" s="17">
        <v>89.1</v>
      </c>
      <c r="N21" s="17">
        <v>99.9</v>
      </c>
      <c r="O21" s="17">
        <v>85.4</v>
      </c>
      <c r="P21" s="17">
        <v>92.5</v>
      </c>
      <c r="Q21" s="17">
        <v>76.5</v>
      </c>
      <c r="R21" s="56"/>
    </row>
    <row r="22" spans="1:18" ht="12.75">
      <c r="A22" s="3" t="s">
        <v>10</v>
      </c>
      <c r="B22" s="17">
        <v>33</v>
      </c>
      <c r="C22" s="17">
        <v>35.3</v>
      </c>
      <c r="D22" s="17">
        <v>67.5</v>
      </c>
      <c r="E22" s="17">
        <v>95.5</v>
      </c>
      <c r="F22" s="17">
        <v>102.3</v>
      </c>
      <c r="G22" s="17">
        <v>99.3</v>
      </c>
      <c r="H22" s="17">
        <v>97.4</v>
      </c>
      <c r="I22" s="17">
        <v>77.7</v>
      </c>
      <c r="J22" s="17">
        <v>80.9</v>
      </c>
      <c r="K22" s="17">
        <v>90</v>
      </c>
      <c r="L22" s="17">
        <v>102.6</v>
      </c>
      <c r="M22" s="17">
        <v>68.4</v>
      </c>
      <c r="N22" s="17">
        <v>94.6</v>
      </c>
      <c r="O22" s="17">
        <v>111.7</v>
      </c>
      <c r="P22" s="17">
        <v>91.4</v>
      </c>
      <c r="Q22" s="17">
        <v>93.8</v>
      </c>
      <c r="R22" s="56"/>
    </row>
    <row r="23" spans="1:18" ht="12.75">
      <c r="A23" s="3" t="s">
        <v>11</v>
      </c>
      <c r="B23" s="17">
        <v>56</v>
      </c>
      <c r="C23" s="17">
        <v>46.5</v>
      </c>
      <c r="D23" s="17">
        <v>85.1</v>
      </c>
      <c r="E23" s="17">
        <v>115.4</v>
      </c>
      <c r="F23" s="17">
        <v>121.4</v>
      </c>
      <c r="G23" s="17">
        <v>107.6</v>
      </c>
      <c r="H23" s="17">
        <v>120.6</v>
      </c>
      <c r="I23" s="17">
        <v>107.6</v>
      </c>
      <c r="J23" s="17">
        <v>112.8</v>
      </c>
      <c r="K23" s="17">
        <v>108.7</v>
      </c>
      <c r="L23" s="17">
        <v>87.9</v>
      </c>
      <c r="M23" s="17">
        <v>112.6</v>
      </c>
      <c r="N23" s="17">
        <v>93.6</v>
      </c>
      <c r="O23" s="17">
        <v>85.6</v>
      </c>
      <c r="P23" s="17">
        <v>80.4</v>
      </c>
      <c r="Q23" s="17">
        <v>86.6</v>
      </c>
      <c r="R23" s="56"/>
    </row>
    <row r="24" spans="1:18" ht="12.75">
      <c r="A24" s="3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56"/>
    </row>
    <row r="25" spans="1:18" ht="12.75">
      <c r="A25" s="3" t="s">
        <v>12</v>
      </c>
      <c r="B25" s="17">
        <v>42.3</v>
      </c>
      <c r="C25" s="17">
        <v>36.6</v>
      </c>
      <c r="D25" s="17">
        <v>51.7</v>
      </c>
      <c r="E25" s="17">
        <v>108.5</v>
      </c>
      <c r="F25" s="17">
        <v>106</v>
      </c>
      <c r="G25" s="17">
        <v>102.7</v>
      </c>
      <c r="H25" s="17">
        <v>96.6</v>
      </c>
      <c r="I25" s="17">
        <v>92.4</v>
      </c>
      <c r="J25" s="17">
        <v>96.5</v>
      </c>
      <c r="K25" s="17">
        <v>101.2</v>
      </c>
      <c r="L25" s="17">
        <v>97.1</v>
      </c>
      <c r="M25" s="17">
        <v>99.3</v>
      </c>
      <c r="N25" s="17">
        <v>93.1</v>
      </c>
      <c r="O25" s="17">
        <v>92.5</v>
      </c>
      <c r="P25" s="17">
        <v>91</v>
      </c>
      <c r="Q25" s="17">
        <v>81.3</v>
      </c>
      <c r="R25" s="56"/>
    </row>
    <row r="26" spans="1:18" ht="12.75">
      <c r="A26" s="3" t="s">
        <v>13</v>
      </c>
      <c r="B26" s="17">
        <v>36.2</v>
      </c>
      <c r="C26" s="17">
        <v>63</v>
      </c>
      <c r="D26" s="17">
        <v>47.5</v>
      </c>
      <c r="E26" s="17">
        <v>105.3</v>
      </c>
      <c r="F26" s="17">
        <v>89.5</v>
      </c>
      <c r="G26" s="17">
        <v>104.1</v>
      </c>
      <c r="H26" s="17">
        <v>92.5</v>
      </c>
      <c r="I26" s="17">
        <v>92.2</v>
      </c>
      <c r="J26" s="17">
        <v>90.7</v>
      </c>
      <c r="K26" s="17">
        <v>102.1</v>
      </c>
      <c r="L26" s="17">
        <v>83.7</v>
      </c>
      <c r="M26" s="17">
        <v>71.4</v>
      </c>
      <c r="N26" s="17">
        <v>73.5</v>
      </c>
      <c r="O26" s="17">
        <v>89.2</v>
      </c>
      <c r="P26" s="17">
        <v>83.2</v>
      </c>
      <c r="Q26" s="17">
        <v>75.7</v>
      </c>
      <c r="R26" s="56"/>
    </row>
    <row r="27" spans="1:18" ht="12.75">
      <c r="A27" s="3" t="s">
        <v>14</v>
      </c>
      <c r="B27" s="17">
        <v>34.5</v>
      </c>
      <c r="C27" s="17">
        <v>35.5</v>
      </c>
      <c r="D27" s="17">
        <v>73.1</v>
      </c>
      <c r="E27" s="17">
        <v>120.9</v>
      </c>
      <c r="F27" s="17">
        <v>81.1</v>
      </c>
      <c r="G27" s="17">
        <v>95.2</v>
      </c>
      <c r="H27" s="17">
        <v>90.4</v>
      </c>
      <c r="I27" s="17">
        <v>89.8</v>
      </c>
      <c r="J27" s="17">
        <v>114.2</v>
      </c>
      <c r="K27" s="17">
        <v>103.7</v>
      </c>
      <c r="L27" s="17">
        <v>89.2</v>
      </c>
      <c r="M27" s="17">
        <v>88.8</v>
      </c>
      <c r="N27" s="17">
        <v>105.8</v>
      </c>
      <c r="O27" s="17">
        <v>93.8</v>
      </c>
      <c r="P27" s="17">
        <v>106.7</v>
      </c>
      <c r="Q27" s="17">
        <v>121.5</v>
      </c>
      <c r="R27" s="56"/>
    </row>
    <row r="28" spans="1:18" ht="12.75">
      <c r="A28" s="3" t="s">
        <v>15</v>
      </c>
      <c r="B28" s="17">
        <v>29.5</v>
      </c>
      <c r="C28" s="17">
        <v>28.9</v>
      </c>
      <c r="D28" s="17">
        <v>47.9</v>
      </c>
      <c r="E28" s="17">
        <v>120.6</v>
      </c>
      <c r="F28" s="17">
        <v>116.2</v>
      </c>
      <c r="G28" s="17">
        <v>98</v>
      </c>
      <c r="H28" s="17">
        <v>87.8</v>
      </c>
      <c r="I28" s="17">
        <v>114.3</v>
      </c>
      <c r="J28" s="17">
        <v>96.8</v>
      </c>
      <c r="K28" s="17">
        <v>92.8</v>
      </c>
      <c r="L28" s="17">
        <v>95.4</v>
      </c>
      <c r="M28" s="17">
        <v>105.2</v>
      </c>
      <c r="N28" s="17">
        <v>109.8</v>
      </c>
      <c r="O28" s="17">
        <v>88.5</v>
      </c>
      <c r="P28" s="17">
        <v>96.1</v>
      </c>
      <c r="Q28" s="17">
        <v>81.3</v>
      </c>
      <c r="R28" s="56"/>
    </row>
    <row r="29" spans="1:18" ht="12.75">
      <c r="A29" s="3" t="s">
        <v>16</v>
      </c>
      <c r="B29" s="17">
        <v>18.2</v>
      </c>
      <c r="C29" s="17">
        <v>31.4</v>
      </c>
      <c r="D29" s="17">
        <v>68.3</v>
      </c>
      <c r="E29" s="17">
        <v>120.5</v>
      </c>
      <c r="F29" s="17">
        <v>84</v>
      </c>
      <c r="G29" s="17">
        <v>82.3</v>
      </c>
      <c r="H29" s="17">
        <v>75.1</v>
      </c>
      <c r="I29" s="17">
        <v>90.1</v>
      </c>
      <c r="J29" s="17">
        <v>77.4</v>
      </c>
      <c r="K29" s="17">
        <v>94.9</v>
      </c>
      <c r="L29" s="17">
        <v>80.9</v>
      </c>
      <c r="M29" s="17">
        <v>78.2</v>
      </c>
      <c r="N29" s="17">
        <v>95.2</v>
      </c>
      <c r="O29" s="17">
        <v>84.5</v>
      </c>
      <c r="P29" s="17">
        <v>96.7</v>
      </c>
      <c r="Q29" s="17">
        <v>94.7</v>
      </c>
      <c r="R29" s="56"/>
    </row>
    <row r="30" spans="1:18" ht="12.75">
      <c r="A30" s="3" t="s">
        <v>17</v>
      </c>
      <c r="B30" s="17">
        <v>39.5</v>
      </c>
      <c r="C30" s="17">
        <v>42</v>
      </c>
      <c r="D30" s="17">
        <v>57.2</v>
      </c>
      <c r="E30" s="17">
        <v>122.3</v>
      </c>
      <c r="F30" s="17">
        <v>99.8</v>
      </c>
      <c r="G30" s="17">
        <v>125.7</v>
      </c>
      <c r="H30" s="17">
        <v>119.5</v>
      </c>
      <c r="I30" s="17">
        <v>113.4</v>
      </c>
      <c r="J30" s="17">
        <v>111.7</v>
      </c>
      <c r="K30" s="17">
        <v>128.7</v>
      </c>
      <c r="L30" s="17">
        <v>99.2</v>
      </c>
      <c r="M30" s="17">
        <v>114.7</v>
      </c>
      <c r="N30" s="17">
        <v>93.7</v>
      </c>
      <c r="O30" s="17">
        <v>70.6</v>
      </c>
      <c r="P30" s="17">
        <v>102.9</v>
      </c>
      <c r="Q30" s="17">
        <v>68.8</v>
      </c>
      <c r="R30" s="56"/>
    </row>
    <row r="31" spans="1:18" ht="12.75">
      <c r="A31" s="3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56"/>
    </row>
    <row r="32" spans="1:18" ht="12.75">
      <c r="A32" s="3" t="s">
        <v>18</v>
      </c>
      <c r="B32" s="17">
        <v>94.1</v>
      </c>
      <c r="C32" s="17">
        <v>91.3</v>
      </c>
      <c r="D32" s="17">
        <v>119.4</v>
      </c>
      <c r="E32" s="17">
        <v>144.9</v>
      </c>
      <c r="F32" s="17">
        <v>135.5</v>
      </c>
      <c r="G32" s="17">
        <v>132.6</v>
      </c>
      <c r="H32" s="17">
        <v>122.8</v>
      </c>
      <c r="I32" s="17">
        <v>131.2</v>
      </c>
      <c r="J32" s="17">
        <v>120.2</v>
      </c>
      <c r="K32" s="17">
        <v>140.6</v>
      </c>
      <c r="L32" s="17">
        <v>123</v>
      </c>
      <c r="M32" s="17">
        <v>122.3</v>
      </c>
      <c r="N32" s="17">
        <v>113.5</v>
      </c>
      <c r="O32" s="17">
        <v>112.6</v>
      </c>
      <c r="P32" s="17">
        <v>98.7</v>
      </c>
      <c r="Q32" s="17">
        <v>98.9</v>
      </c>
      <c r="R32" s="56"/>
    </row>
    <row r="33" spans="1:18" ht="12.75">
      <c r="A33" s="3" t="s">
        <v>19</v>
      </c>
      <c r="B33" s="17">
        <v>19.1</v>
      </c>
      <c r="C33" s="17">
        <v>44.3</v>
      </c>
      <c r="D33" s="17">
        <v>89</v>
      </c>
      <c r="E33" s="17">
        <v>117.5</v>
      </c>
      <c r="F33" s="17">
        <v>82.3</v>
      </c>
      <c r="G33" s="17">
        <v>98.3</v>
      </c>
      <c r="H33" s="17">
        <v>102</v>
      </c>
      <c r="I33" s="17">
        <v>73.4</v>
      </c>
      <c r="J33" s="17">
        <v>69.6</v>
      </c>
      <c r="K33" s="17">
        <v>82.3</v>
      </c>
      <c r="L33" s="17">
        <v>90.8</v>
      </c>
      <c r="M33" s="17">
        <v>79.4</v>
      </c>
      <c r="N33" s="17">
        <v>82.4</v>
      </c>
      <c r="O33" s="17">
        <v>78.5</v>
      </c>
      <c r="P33" s="17">
        <v>70.1</v>
      </c>
      <c r="Q33" s="17">
        <v>76.3</v>
      </c>
      <c r="R33" s="56"/>
    </row>
    <row r="34" spans="1:18" ht="12.75">
      <c r="A34" s="3" t="s">
        <v>20</v>
      </c>
      <c r="B34" s="17">
        <v>61</v>
      </c>
      <c r="C34" s="17">
        <v>65.6</v>
      </c>
      <c r="D34" s="17">
        <v>85.1</v>
      </c>
      <c r="E34" s="17">
        <v>153.1</v>
      </c>
      <c r="F34" s="17">
        <v>137.2</v>
      </c>
      <c r="G34" s="17">
        <v>155</v>
      </c>
      <c r="H34" s="17">
        <v>115.4</v>
      </c>
      <c r="I34" s="17">
        <v>136.4</v>
      </c>
      <c r="J34" s="17">
        <v>113.7</v>
      </c>
      <c r="K34" s="17">
        <v>108.6</v>
      </c>
      <c r="L34" s="17">
        <v>114.3</v>
      </c>
      <c r="M34" s="17">
        <v>120.2</v>
      </c>
      <c r="N34" s="17">
        <v>122.7</v>
      </c>
      <c r="O34" s="17">
        <v>124.4</v>
      </c>
      <c r="P34" s="17">
        <v>115.5</v>
      </c>
      <c r="Q34" s="17">
        <v>89.3</v>
      </c>
      <c r="R34" s="56"/>
    </row>
    <row r="35" spans="1:18" ht="12.75">
      <c r="A35" s="3" t="s">
        <v>21</v>
      </c>
      <c r="B35" s="17">
        <v>48.5</v>
      </c>
      <c r="C35" s="17">
        <v>48</v>
      </c>
      <c r="D35" s="17">
        <v>88.7</v>
      </c>
      <c r="E35" s="17">
        <v>130.2</v>
      </c>
      <c r="F35" s="17">
        <v>107.6</v>
      </c>
      <c r="G35" s="17">
        <v>129.9</v>
      </c>
      <c r="H35" s="17">
        <v>103.5</v>
      </c>
      <c r="I35" s="17">
        <v>108.9</v>
      </c>
      <c r="J35" s="17">
        <v>88.4</v>
      </c>
      <c r="K35" s="17">
        <v>96.4</v>
      </c>
      <c r="L35" s="17">
        <v>98.8</v>
      </c>
      <c r="M35" s="17">
        <v>96.8</v>
      </c>
      <c r="N35" s="17">
        <v>105.6</v>
      </c>
      <c r="O35" s="17">
        <v>92</v>
      </c>
      <c r="P35" s="17">
        <v>96</v>
      </c>
      <c r="Q35" s="17">
        <v>90.9</v>
      </c>
      <c r="R35" s="56"/>
    </row>
    <row r="36" spans="1:18" ht="12.75">
      <c r="A36" s="3" t="s">
        <v>22</v>
      </c>
      <c r="B36" s="17">
        <v>35</v>
      </c>
      <c r="C36" s="17">
        <v>34.2</v>
      </c>
      <c r="D36" s="17">
        <v>61.6</v>
      </c>
      <c r="E36" s="17">
        <v>152.7</v>
      </c>
      <c r="F36" s="17">
        <v>79.2</v>
      </c>
      <c r="G36" s="17">
        <v>98.8</v>
      </c>
      <c r="H36" s="17">
        <v>92.2</v>
      </c>
      <c r="I36" s="17">
        <v>93.5</v>
      </c>
      <c r="J36" s="17">
        <v>104.1</v>
      </c>
      <c r="K36" s="17">
        <v>83</v>
      </c>
      <c r="L36" s="17">
        <v>99.5</v>
      </c>
      <c r="M36" s="17">
        <v>85.5</v>
      </c>
      <c r="N36" s="17">
        <v>74.1</v>
      </c>
      <c r="O36" s="17">
        <v>71.3</v>
      </c>
      <c r="P36" s="17">
        <v>76.4</v>
      </c>
      <c r="Q36" s="17">
        <v>82.5</v>
      </c>
      <c r="R36" s="56"/>
    </row>
    <row r="37" spans="1:18" ht="12.75">
      <c r="A37" s="3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56"/>
    </row>
    <row r="38" spans="1:18" ht="12.75">
      <c r="A38" s="5" t="s">
        <v>23</v>
      </c>
      <c r="B38" s="27">
        <v>42.3</v>
      </c>
      <c r="C38" s="27">
        <v>42.5</v>
      </c>
      <c r="D38" s="27">
        <v>64.9</v>
      </c>
      <c r="E38" s="27">
        <v>116</v>
      </c>
      <c r="F38" s="27">
        <v>102.2</v>
      </c>
      <c r="G38" s="27">
        <v>101.7</v>
      </c>
      <c r="H38" s="27">
        <v>97.6</v>
      </c>
      <c r="I38" s="27">
        <v>98.4</v>
      </c>
      <c r="J38" s="27">
        <v>93.3</v>
      </c>
      <c r="K38" s="27">
        <v>97.7</v>
      </c>
      <c r="L38" s="27">
        <v>89.6</v>
      </c>
      <c r="M38" s="27">
        <v>87.7</v>
      </c>
      <c r="N38" s="27">
        <v>87.1</v>
      </c>
      <c r="O38" s="27">
        <v>86.1</v>
      </c>
      <c r="P38" s="27">
        <v>87.9</v>
      </c>
      <c r="Q38" s="27">
        <v>82.8</v>
      </c>
      <c r="R38" s="56"/>
    </row>
    <row r="39" spans="2:18" ht="12.75"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0"/>
      <c r="R39" s="56"/>
    </row>
    <row r="40" spans="1:18" ht="12.75">
      <c r="A40" s="15"/>
      <c r="Q40" s="10"/>
      <c r="R40" s="56"/>
    </row>
    <row r="41" ht="12.75">
      <c r="R41" s="56"/>
    </row>
  </sheetData>
  <sheetProtection/>
  <mergeCells count="21">
    <mergeCell ref="P5:P9"/>
    <mergeCell ref="M5:M9"/>
    <mergeCell ref="D5:D9"/>
    <mergeCell ref="O5:O9"/>
    <mergeCell ref="G5:G9"/>
    <mergeCell ref="H5:H9"/>
    <mergeCell ref="I5:I9"/>
    <mergeCell ref="E5:E9"/>
    <mergeCell ref="F5:F9"/>
    <mergeCell ref="N5:N9"/>
    <mergeCell ref="K5:K9"/>
    <mergeCell ref="A1:Q1"/>
    <mergeCell ref="J5:J9"/>
    <mergeCell ref="C5:C9"/>
    <mergeCell ref="L5:L9"/>
    <mergeCell ref="Q5:Q9"/>
    <mergeCell ref="R1:R41"/>
    <mergeCell ref="A2:Q2"/>
    <mergeCell ref="A3:Q3"/>
    <mergeCell ref="A5:A9"/>
    <mergeCell ref="B5:B9"/>
  </mergeCells>
  <printOptions/>
  <pageMargins left="0.7874015748031497" right="0" top="0.984251968503937" bottom="0.984251968503937" header="0.5118110236220472" footer="0.5118110236220472"/>
  <pageSetup horizontalDpi="600" verticalDpi="600" orientation="landscape" paperSize="9" scale="8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R41"/>
  <sheetViews>
    <sheetView zoomScalePageLayoutView="0" workbookViewId="0" topLeftCell="A1">
      <selection activeCell="A4" sqref="A4"/>
    </sheetView>
  </sheetViews>
  <sheetFormatPr defaultColWidth="11.421875" defaultRowHeight="12.75"/>
  <cols>
    <col min="1" max="1" width="22.7109375" style="0" customWidth="1"/>
    <col min="2" max="17" width="7.7109375" style="0" customWidth="1"/>
    <col min="18" max="18" width="5.7109375" style="0" customWidth="1"/>
  </cols>
  <sheetData>
    <row r="1" spans="1:18" ht="12.75">
      <c r="A1" s="57" t="s">
        <v>64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6" t="str">
        <f>"- 35 -"</f>
        <v>- 35 -</v>
      </c>
    </row>
    <row r="2" spans="1:18" ht="12.75">
      <c r="A2" s="57" t="s">
        <v>65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6"/>
    </row>
    <row r="3" spans="1:18" ht="12.75">
      <c r="A3" s="57" t="s">
        <v>66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6"/>
    </row>
    <row r="4" spans="2:18" ht="12.75">
      <c r="B4" s="7"/>
      <c r="P4" s="7"/>
      <c r="Q4" s="7"/>
      <c r="R4" s="56"/>
    </row>
    <row r="5" spans="1:18" ht="12.75">
      <c r="A5" s="59" t="s">
        <v>34</v>
      </c>
      <c r="B5" s="62">
        <v>1980</v>
      </c>
      <c r="C5" s="53">
        <v>1985</v>
      </c>
      <c r="D5" s="53">
        <v>1990</v>
      </c>
      <c r="E5" s="53">
        <v>1995</v>
      </c>
      <c r="F5" s="53">
        <v>2000</v>
      </c>
      <c r="G5" s="53">
        <v>2001</v>
      </c>
      <c r="H5" s="53">
        <v>2002</v>
      </c>
      <c r="I5" s="53">
        <v>2003</v>
      </c>
      <c r="J5" s="53">
        <v>2004</v>
      </c>
      <c r="K5" s="53">
        <v>2005</v>
      </c>
      <c r="L5" s="53">
        <v>2006</v>
      </c>
      <c r="M5" s="53">
        <v>2007</v>
      </c>
      <c r="N5" s="53">
        <v>2008</v>
      </c>
      <c r="O5" s="53">
        <v>2009</v>
      </c>
      <c r="P5" s="53">
        <v>2010</v>
      </c>
      <c r="Q5" s="65">
        <v>2011</v>
      </c>
      <c r="R5" s="56"/>
    </row>
    <row r="6" spans="1:18" ht="12.75">
      <c r="A6" s="60"/>
      <c r="B6" s="63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66"/>
      <c r="R6" s="56"/>
    </row>
    <row r="7" spans="1:18" ht="12.75">
      <c r="A7" s="60"/>
      <c r="B7" s="63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66"/>
      <c r="R7" s="56"/>
    </row>
    <row r="8" spans="1:18" ht="12.75">
      <c r="A8" s="60"/>
      <c r="B8" s="63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66"/>
      <c r="R8" s="56"/>
    </row>
    <row r="9" spans="1:18" ht="12.75">
      <c r="A9" s="61"/>
      <c r="B9" s="64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67"/>
      <c r="R9" s="56"/>
    </row>
    <row r="10" spans="1:18" ht="12.75">
      <c r="A10" s="1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9"/>
      <c r="Q10" s="10"/>
      <c r="R10" s="56"/>
    </row>
    <row r="11" spans="1:18" ht="12.75">
      <c r="A11" s="3" t="s">
        <v>0</v>
      </c>
      <c r="B11" s="19">
        <v>225</v>
      </c>
      <c r="C11" s="19">
        <v>204</v>
      </c>
      <c r="D11" s="19">
        <v>162</v>
      </c>
      <c r="E11" s="19">
        <v>108</v>
      </c>
      <c r="F11" s="19">
        <v>95</v>
      </c>
      <c r="G11" s="20">
        <v>102</v>
      </c>
      <c r="H11" s="19">
        <v>109</v>
      </c>
      <c r="I11" s="19">
        <v>138</v>
      </c>
      <c r="J11" s="20">
        <v>135</v>
      </c>
      <c r="K11" s="19">
        <v>129</v>
      </c>
      <c r="L11" s="19">
        <v>108</v>
      </c>
      <c r="M11" s="19">
        <v>140</v>
      </c>
      <c r="N11" s="19">
        <v>169</v>
      </c>
      <c r="O11" s="19">
        <v>175</v>
      </c>
      <c r="P11" s="19">
        <v>173</v>
      </c>
      <c r="Q11" s="19">
        <v>210</v>
      </c>
      <c r="R11" s="56"/>
    </row>
    <row r="12" spans="1:18" ht="12.75">
      <c r="A12" s="3" t="s">
        <v>1</v>
      </c>
      <c r="B12" s="19">
        <v>92</v>
      </c>
      <c r="C12" s="19">
        <v>113</v>
      </c>
      <c r="D12" s="19">
        <v>100</v>
      </c>
      <c r="E12" s="19">
        <v>58</v>
      </c>
      <c r="F12" s="19">
        <v>59</v>
      </c>
      <c r="G12" s="20">
        <v>54</v>
      </c>
      <c r="H12" s="19">
        <v>70</v>
      </c>
      <c r="I12" s="19">
        <v>79</v>
      </c>
      <c r="J12" s="20">
        <v>66</v>
      </c>
      <c r="K12" s="19">
        <v>70</v>
      </c>
      <c r="L12" s="19">
        <v>61</v>
      </c>
      <c r="M12" s="19">
        <v>70</v>
      </c>
      <c r="N12" s="19">
        <v>70</v>
      </c>
      <c r="O12" s="19">
        <v>93</v>
      </c>
      <c r="P12" s="19">
        <v>86</v>
      </c>
      <c r="Q12" s="19">
        <v>72</v>
      </c>
      <c r="R12" s="56"/>
    </row>
    <row r="13" spans="1:18" ht="12.75">
      <c r="A13" s="3" t="s">
        <v>2</v>
      </c>
      <c r="B13" s="19">
        <v>57</v>
      </c>
      <c r="C13" s="19">
        <v>67</v>
      </c>
      <c r="D13" s="19">
        <v>56</v>
      </c>
      <c r="E13" s="19">
        <v>52</v>
      </c>
      <c r="F13" s="19">
        <v>50</v>
      </c>
      <c r="G13" s="20">
        <v>58</v>
      </c>
      <c r="H13" s="19">
        <v>49</v>
      </c>
      <c r="I13" s="19">
        <v>63</v>
      </c>
      <c r="J13" s="20">
        <v>45</v>
      </c>
      <c r="K13" s="19">
        <v>66</v>
      </c>
      <c r="L13" s="19">
        <v>61</v>
      </c>
      <c r="M13" s="19">
        <v>57</v>
      </c>
      <c r="N13" s="19">
        <v>68</v>
      </c>
      <c r="O13" s="19">
        <v>74</v>
      </c>
      <c r="P13" s="19">
        <v>88</v>
      </c>
      <c r="Q13" s="19">
        <v>73</v>
      </c>
      <c r="R13" s="56"/>
    </row>
    <row r="14" spans="1:18" ht="12.75">
      <c r="A14" s="3" t="s">
        <v>3</v>
      </c>
      <c r="B14" s="19">
        <v>38</v>
      </c>
      <c r="C14" s="19">
        <v>39</v>
      </c>
      <c r="D14" s="19">
        <v>40</v>
      </c>
      <c r="E14" s="19">
        <v>24</v>
      </c>
      <c r="F14" s="19">
        <v>29</v>
      </c>
      <c r="G14" s="20">
        <v>19</v>
      </c>
      <c r="H14" s="19">
        <v>33</v>
      </c>
      <c r="I14" s="19">
        <v>28</v>
      </c>
      <c r="J14" s="20">
        <v>19</v>
      </c>
      <c r="K14" s="19">
        <v>30</v>
      </c>
      <c r="L14" s="19">
        <v>33</v>
      </c>
      <c r="M14" s="19">
        <v>29</v>
      </c>
      <c r="N14" s="19">
        <v>44</v>
      </c>
      <c r="O14" s="19">
        <v>26</v>
      </c>
      <c r="P14" s="19">
        <v>34</v>
      </c>
      <c r="Q14" s="19">
        <v>45</v>
      </c>
      <c r="R14" s="56"/>
    </row>
    <row r="15" spans="1:18" ht="12.75">
      <c r="A15" s="3" t="s">
        <v>4</v>
      </c>
      <c r="B15" s="19">
        <v>62</v>
      </c>
      <c r="C15" s="19">
        <v>63</v>
      </c>
      <c r="D15" s="19">
        <v>51</v>
      </c>
      <c r="E15" s="19">
        <v>30</v>
      </c>
      <c r="F15" s="19">
        <v>30</v>
      </c>
      <c r="G15" s="20">
        <v>30</v>
      </c>
      <c r="H15" s="19">
        <v>32</v>
      </c>
      <c r="I15" s="19">
        <v>27</v>
      </c>
      <c r="J15" s="20">
        <v>28</v>
      </c>
      <c r="K15" s="19">
        <v>46</v>
      </c>
      <c r="L15" s="19">
        <v>38</v>
      </c>
      <c r="M15" s="19">
        <v>48</v>
      </c>
      <c r="N15" s="19">
        <v>49</v>
      </c>
      <c r="O15" s="19">
        <v>42</v>
      </c>
      <c r="P15" s="19">
        <v>44</v>
      </c>
      <c r="Q15" s="19">
        <v>45</v>
      </c>
      <c r="R15" s="56"/>
    </row>
    <row r="16" spans="1:18" ht="12.75">
      <c r="A16" s="3" t="s">
        <v>5</v>
      </c>
      <c r="B16" s="19">
        <v>65</v>
      </c>
      <c r="C16" s="19">
        <v>51</v>
      </c>
      <c r="D16" s="19">
        <v>32</v>
      </c>
      <c r="E16" s="19">
        <v>36</v>
      </c>
      <c r="F16" s="19">
        <v>29</v>
      </c>
      <c r="G16" s="20">
        <v>18</v>
      </c>
      <c r="H16" s="19">
        <v>23</v>
      </c>
      <c r="I16" s="19">
        <v>30</v>
      </c>
      <c r="J16" s="20">
        <v>18</v>
      </c>
      <c r="K16" s="19">
        <v>32</v>
      </c>
      <c r="L16" s="19">
        <v>27</v>
      </c>
      <c r="M16" s="19">
        <v>31</v>
      </c>
      <c r="N16" s="19">
        <v>36</v>
      </c>
      <c r="O16" s="19">
        <v>25</v>
      </c>
      <c r="P16" s="19">
        <v>33</v>
      </c>
      <c r="Q16" s="19">
        <v>29</v>
      </c>
      <c r="R16" s="56"/>
    </row>
    <row r="17" spans="1:18" ht="12.75">
      <c r="A17" s="3"/>
      <c r="B17" s="19"/>
      <c r="C17" s="19"/>
      <c r="D17" s="19"/>
      <c r="E17" s="19"/>
      <c r="F17" s="19"/>
      <c r="G17" s="20"/>
      <c r="H17" s="19"/>
      <c r="I17" s="19"/>
      <c r="J17" s="20"/>
      <c r="K17" s="19"/>
      <c r="L17" s="19"/>
      <c r="M17" s="19"/>
      <c r="N17" s="19"/>
      <c r="O17" s="19"/>
      <c r="P17" s="19"/>
      <c r="Q17" s="19"/>
      <c r="R17" s="56"/>
    </row>
    <row r="18" spans="1:18" ht="12.75">
      <c r="A18" s="3" t="s">
        <v>6</v>
      </c>
      <c r="B18" s="19">
        <v>116</v>
      </c>
      <c r="C18" s="19">
        <v>123</v>
      </c>
      <c r="D18" s="19">
        <v>86</v>
      </c>
      <c r="E18" s="19">
        <v>65</v>
      </c>
      <c r="F18" s="19">
        <v>67</v>
      </c>
      <c r="G18" s="20">
        <v>62</v>
      </c>
      <c r="H18" s="19">
        <v>62</v>
      </c>
      <c r="I18" s="19">
        <v>64</v>
      </c>
      <c r="J18" s="20">
        <v>52</v>
      </c>
      <c r="K18" s="19">
        <v>55</v>
      </c>
      <c r="L18" s="19">
        <v>61</v>
      </c>
      <c r="M18" s="19">
        <v>78</v>
      </c>
      <c r="N18" s="19">
        <v>75</v>
      </c>
      <c r="O18" s="19">
        <v>64</v>
      </c>
      <c r="P18" s="19">
        <v>82</v>
      </c>
      <c r="Q18" s="19">
        <v>79</v>
      </c>
      <c r="R18" s="56"/>
    </row>
    <row r="19" spans="1:18" ht="12.75">
      <c r="A19" s="3" t="s">
        <v>7</v>
      </c>
      <c r="B19" s="19">
        <v>117</v>
      </c>
      <c r="C19" s="19">
        <v>99</v>
      </c>
      <c r="D19" s="19">
        <v>109</v>
      </c>
      <c r="E19" s="19">
        <v>71</v>
      </c>
      <c r="F19" s="19">
        <v>57</v>
      </c>
      <c r="G19" s="20">
        <v>37</v>
      </c>
      <c r="H19" s="19">
        <v>48</v>
      </c>
      <c r="I19" s="19">
        <v>44</v>
      </c>
      <c r="J19" s="20">
        <v>43</v>
      </c>
      <c r="K19" s="19">
        <v>42</v>
      </c>
      <c r="L19" s="19">
        <v>59</v>
      </c>
      <c r="M19" s="19">
        <v>71</v>
      </c>
      <c r="N19" s="19">
        <v>45</v>
      </c>
      <c r="O19" s="19">
        <v>69</v>
      </c>
      <c r="P19" s="19">
        <v>68</v>
      </c>
      <c r="Q19" s="19">
        <v>57</v>
      </c>
      <c r="R19" s="56"/>
    </row>
    <row r="20" spans="1:18" ht="12.75">
      <c r="A20" s="3" t="s">
        <v>8</v>
      </c>
      <c r="B20" s="19">
        <v>118</v>
      </c>
      <c r="C20" s="19">
        <v>139</v>
      </c>
      <c r="D20" s="19">
        <v>104</v>
      </c>
      <c r="E20" s="19">
        <v>69</v>
      </c>
      <c r="F20" s="19">
        <v>56</v>
      </c>
      <c r="G20" s="20">
        <v>52</v>
      </c>
      <c r="H20" s="19">
        <v>63</v>
      </c>
      <c r="I20" s="19">
        <v>63</v>
      </c>
      <c r="J20" s="20">
        <v>44</v>
      </c>
      <c r="K20" s="19">
        <v>63</v>
      </c>
      <c r="L20" s="19">
        <v>57</v>
      </c>
      <c r="M20" s="19">
        <v>66</v>
      </c>
      <c r="N20" s="19">
        <v>82</v>
      </c>
      <c r="O20" s="19">
        <v>97</v>
      </c>
      <c r="P20" s="19">
        <v>91</v>
      </c>
      <c r="Q20" s="19">
        <v>86</v>
      </c>
      <c r="R20" s="56"/>
    </row>
    <row r="21" spans="1:18" ht="12.75">
      <c r="A21" s="3" t="s">
        <v>9</v>
      </c>
      <c r="B21" s="19">
        <v>159</v>
      </c>
      <c r="C21" s="19">
        <v>150</v>
      </c>
      <c r="D21" s="19">
        <v>100</v>
      </c>
      <c r="E21" s="19">
        <v>78</v>
      </c>
      <c r="F21" s="19">
        <v>82</v>
      </c>
      <c r="G21" s="20">
        <v>60</v>
      </c>
      <c r="H21" s="19">
        <v>78</v>
      </c>
      <c r="I21" s="19">
        <v>72</v>
      </c>
      <c r="J21" s="20">
        <v>77</v>
      </c>
      <c r="K21" s="19">
        <v>81</v>
      </c>
      <c r="L21" s="19">
        <v>76</v>
      </c>
      <c r="M21" s="19">
        <v>82</v>
      </c>
      <c r="N21" s="19">
        <v>90</v>
      </c>
      <c r="O21" s="19">
        <v>115</v>
      </c>
      <c r="P21" s="19">
        <v>98</v>
      </c>
      <c r="Q21" s="19">
        <v>81</v>
      </c>
      <c r="R21" s="56"/>
    </row>
    <row r="22" spans="1:18" ht="12.75">
      <c r="A22" s="3" t="s">
        <v>10</v>
      </c>
      <c r="B22" s="19">
        <v>96</v>
      </c>
      <c r="C22" s="19">
        <v>103</v>
      </c>
      <c r="D22" s="19">
        <v>87</v>
      </c>
      <c r="E22" s="19">
        <v>67</v>
      </c>
      <c r="F22" s="19">
        <v>47</v>
      </c>
      <c r="G22" s="20">
        <v>45</v>
      </c>
      <c r="H22" s="19">
        <v>62</v>
      </c>
      <c r="I22" s="19">
        <v>36</v>
      </c>
      <c r="J22" s="20">
        <v>49</v>
      </c>
      <c r="K22" s="19">
        <v>48</v>
      </c>
      <c r="L22" s="19">
        <v>50</v>
      </c>
      <c r="M22" s="19">
        <v>44</v>
      </c>
      <c r="N22" s="19">
        <v>44</v>
      </c>
      <c r="O22" s="19">
        <v>68</v>
      </c>
      <c r="P22" s="19">
        <v>57</v>
      </c>
      <c r="Q22" s="19">
        <v>44</v>
      </c>
      <c r="R22" s="56"/>
    </row>
    <row r="23" spans="1:18" ht="12.75">
      <c r="A23" s="3" t="s">
        <v>11</v>
      </c>
      <c r="B23" s="19">
        <v>160</v>
      </c>
      <c r="C23" s="19">
        <v>158</v>
      </c>
      <c r="D23" s="19">
        <v>122</v>
      </c>
      <c r="E23" s="19">
        <v>99</v>
      </c>
      <c r="F23" s="19">
        <v>76</v>
      </c>
      <c r="G23" s="20">
        <v>63</v>
      </c>
      <c r="H23" s="19">
        <v>78</v>
      </c>
      <c r="I23" s="19">
        <v>59</v>
      </c>
      <c r="J23" s="20">
        <v>56</v>
      </c>
      <c r="K23" s="19">
        <v>85</v>
      </c>
      <c r="L23" s="19">
        <v>99</v>
      </c>
      <c r="M23" s="19">
        <v>77</v>
      </c>
      <c r="N23" s="19">
        <v>77</v>
      </c>
      <c r="O23" s="19">
        <v>86</v>
      </c>
      <c r="P23" s="19">
        <v>128</v>
      </c>
      <c r="Q23" s="19">
        <v>119</v>
      </c>
      <c r="R23" s="56"/>
    </row>
    <row r="24" spans="1:18" ht="12.75">
      <c r="A24" s="3"/>
      <c r="B24" s="19"/>
      <c r="C24" s="19"/>
      <c r="D24" s="19"/>
      <c r="E24" s="19"/>
      <c r="F24" s="19"/>
      <c r="G24" s="20"/>
      <c r="H24" s="19"/>
      <c r="I24" s="19"/>
      <c r="J24" s="20"/>
      <c r="K24" s="19"/>
      <c r="L24" s="19"/>
      <c r="M24" s="19"/>
      <c r="N24" s="19"/>
      <c r="O24" s="19"/>
      <c r="P24" s="19"/>
      <c r="Q24" s="19"/>
      <c r="R24" s="56"/>
    </row>
    <row r="25" spans="1:18" ht="12.75">
      <c r="A25" s="3" t="s">
        <v>12</v>
      </c>
      <c r="B25" s="19">
        <v>206</v>
      </c>
      <c r="C25" s="19">
        <v>185</v>
      </c>
      <c r="D25" s="19">
        <v>107</v>
      </c>
      <c r="E25" s="19">
        <v>103</v>
      </c>
      <c r="F25" s="19">
        <v>91</v>
      </c>
      <c r="G25" s="20">
        <v>83</v>
      </c>
      <c r="H25" s="19">
        <v>79</v>
      </c>
      <c r="I25" s="19">
        <v>87</v>
      </c>
      <c r="J25" s="20">
        <v>67</v>
      </c>
      <c r="K25" s="19">
        <v>99</v>
      </c>
      <c r="L25" s="19">
        <v>95</v>
      </c>
      <c r="M25" s="19">
        <v>95</v>
      </c>
      <c r="N25" s="19">
        <v>95</v>
      </c>
      <c r="O25" s="19">
        <v>124</v>
      </c>
      <c r="P25" s="19">
        <v>117</v>
      </c>
      <c r="Q25" s="19">
        <v>141</v>
      </c>
      <c r="R25" s="56"/>
    </row>
    <row r="26" spans="1:18" ht="12.75">
      <c r="A26" s="3" t="s">
        <v>13</v>
      </c>
      <c r="B26" s="19">
        <v>104</v>
      </c>
      <c r="C26" s="19">
        <v>105</v>
      </c>
      <c r="D26" s="19">
        <v>68</v>
      </c>
      <c r="E26" s="19">
        <v>49</v>
      </c>
      <c r="F26" s="19">
        <v>39</v>
      </c>
      <c r="G26" s="20">
        <v>39</v>
      </c>
      <c r="H26" s="19">
        <v>38</v>
      </c>
      <c r="I26" s="19">
        <v>38</v>
      </c>
      <c r="J26" s="20">
        <v>37</v>
      </c>
      <c r="K26" s="19">
        <v>40</v>
      </c>
      <c r="L26" s="19">
        <v>42</v>
      </c>
      <c r="M26" s="19">
        <v>45</v>
      </c>
      <c r="N26" s="19">
        <v>48</v>
      </c>
      <c r="O26" s="19">
        <v>47</v>
      </c>
      <c r="P26" s="19">
        <v>45</v>
      </c>
      <c r="Q26" s="19">
        <v>56</v>
      </c>
      <c r="R26" s="56"/>
    </row>
    <row r="27" spans="1:18" ht="12.75">
      <c r="A27" s="3" t="s">
        <v>14</v>
      </c>
      <c r="B27" s="19">
        <v>86</v>
      </c>
      <c r="C27" s="19">
        <v>70</v>
      </c>
      <c r="D27" s="19">
        <v>65</v>
      </c>
      <c r="E27" s="19">
        <v>40</v>
      </c>
      <c r="F27" s="19">
        <v>39</v>
      </c>
      <c r="G27" s="20">
        <v>38</v>
      </c>
      <c r="H27" s="19">
        <v>40</v>
      </c>
      <c r="I27" s="19">
        <v>44</v>
      </c>
      <c r="J27" s="20">
        <v>20</v>
      </c>
      <c r="K27" s="19">
        <v>42</v>
      </c>
      <c r="L27" s="19">
        <v>34</v>
      </c>
      <c r="M27" s="19">
        <v>34</v>
      </c>
      <c r="N27" s="19">
        <v>47</v>
      </c>
      <c r="O27" s="19">
        <v>48</v>
      </c>
      <c r="P27" s="19">
        <v>61</v>
      </c>
      <c r="Q27" s="19">
        <v>60</v>
      </c>
      <c r="R27" s="56"/>
    </row>
    <row r="28" spans="1:18" ht="12.75">
      <c r="A28" s="3" t="s">
        <v>15</v>
      </c>
      <c r="B28" s="19">
        <v>162</v>
      </c>
      <c r="C28" s="19">
        <v>135</v>
      </c>
      <c r="D28" s="19">
        <v>114</v>
      </c>
      <c r="E28" s="19">
        <v>83</v>
      </c>
      <c r="F28" s="19">
        <v>64</v>
      </c>
      <c r="G28" s="20">
        <v>51</v>
      </c>
      <c r="H28" s="19">
        <v>47</v>
      </c>
      <c r="I28" s="19">
        <v>49</v>
      </c>
      <c r="J28" s="20">
        <v>49</v>
      </c>
      <c r="K28" s="19">
        <v>59</v>
      </c>
      <c r="L28" s="19">
        <v>77</v>
      </c>
      <c r="M28" s="19">
        <v>72</v>
      </c>
      <c r="N28" s="19">
        <v>68</v>
      </c>
      <c r="O28" s="19">
        <v>103</v>
      </c>
      <c r="P28" s="19">
        <v>72</v>
      </c>
      <c r="Q28" s="19">
        <v>79</v>
      </c>
      <c r="R28" s="56"/>
    </row>
    <row r="29" spans="1:18" ht="12.75">
      <c r="A29" s="3" t="s">
        <v>16</v>
      </c>
      <c r="B29" s="19">
        <v>95</v>
      </c>
      <c r="C29" s="19">
        <v>87</v>
      </c>
      <c r="D29" s="19">
        <v>73</v>
      </c>
      <c r="E29" s="19">
        <v>48</v>
      </c>
      <c r="F29" s="19">
        <v>39</v>
      </c>
      <c r="G29" s="20">
        <v>45</v>
      </c>
      <c r="H29" s="19">
        <v>53</v>
      </c>
      <c r="I29" s="19">
        <v>41</v>
      </c>
      <c r="J29" s="20">
        <v>45</v>
      </c>
      <c r="K29" s="19">
        <v>52</v>
      </c>
      <c r="L29" s="19">
        <v>58</v>
      </c>
      <c r="M29" s="19">
        <v>55</v>
      </c>
      <c r="N29" s="19">
        <v>55</v>
      </c>
      <c r="O29" s="19">
        <v>76</v>
      </c>
      <c r="P29" s="19">
        <v>52</v>
      </c>
      <c r="Q29" s="19">
        <v>65</v>
      </c>
      <c r="R29" s="56"/>
    </row>
    <row r="30" spans="1:18" ht="12.75">
      <c r="A30" s="3" t="s">
        <v>17</v>
      </c>
      <c r="B30" s="19">
        <v>72</v>
      </c>
      <c r="C30" s="19">
        <v>89</v>
      </c>
      <c r="D30" s="19">
        <v>67</v>
      </c>
      <c r="E30" s="19">
        <v>45</v>
      </c>
      <c r="F30" s="19">
        <v>38</v>
      </c>
      <c r="G30" s="20">
        <v>25</v>
      </c>
      <c r="H30" s="19">
        <v>30</v>
      </c>
      <c r="I30" s="19">
        <v>41</v>
      </c>
      <c r="J30" s="20">
        <v>24</v>
      </c>
      <c r="K30" s="19">
        <v>33</v>
      </c>
      <c r="L30" s="19">
        <v>41</v>
      </c>
      <c r="M30" s="19">
        <v>41</v>
      </c>
      <c r="N30" s="19">
        <v>46</v>
      </c>
      <c r="O30" s="19">
        <v>41</v>
      </c>
      <c r="P30" s="19">
        <v>44</v>
      </c>
      <c r="Q30" s="19">
        <v>41</v>
      </c>
      <c r="R30" s="56"/>
    </row>
    <row r="31" spans="1:18" ht="12.75">
      <c r="A31" s="3"/>
      <c r="B31" s="19"/>
      <c r="C31" s="19"/>
      <c r="D31" s="19"/>
      <c r="E31" s="19"/>
      <c r="F31" s="19"/>
      <c r="G31" s="20"/>
      <c r="H31" s="19"/>
      <c r="I31" s="19"/>
      <c r="J31" s="20"/>
      <c r="K31" s="19"/>
      <c r="L31" s="19"/>
      <c r="M31" s="19"/>
      <c r="N31" s="19"/>
      <c r="O31" s="19"/>
      <c r="P31" s="19"/>
      <c r="Q31" s="19"/>
      <c r="R31" s="56"/>
    </row>
    <row r="32" spans="1:18" ht="12.75">
      <c r="A32" s="3" t="s">
        <v>18</v>
      </c>
      <c r="B32" s="19">
        <v>167</v>
      </c>
      <c r="C32" s="19">
        <v>150</v>
      </c>
      <c r="D32" s="19">
        <v>118</v>
      </c>
      <c r="E32" s="19">
        <v>102</v>
      </c>
      <c r="F32" s="19">
        <v>82</v>
      </c>
      <c r="G32" s="20">
        <v>75</v>
      </c>
      <c r="H32" s="19">
        <v>85</v>
      </c>
      <c r="I32" s="19">
        <v>75</v>
      </c>
      <c r="J32" s="20">
        <v>76</v>
      </c>
      <c r="K32" s="19">
        <v>81</v>
      </c>
      <c r="L32" s="19">
        <v>78</v>
      </c>
      <c r="M32" s="19">
        <v>90</v>
      </c>
      <c r="N32" s="19">
        <v>94</v>
      </c>
      <c r="O32" s="19">
        <v>122</v>
      </c>
      <c r="P32" s="19">
        <v>81</v>
      </c>
      <c r="Q32" s="19">
        <v>86</v>
      </c>
      <c r="R32" s="56"/>
    </row>
    <row r="33" spans="1:18" ht="12.75">
      <c r="A33" s="3" t="s">
        <v>19</v>
      </c>
      <c r="B33" s="19">
        <v>90</v>
      </c>
      <c r="C33" s="19">
        <v>89</v>
      </c>
      <c r="D33" s="19">
        <v>95</v>
      </c>
      <c r="E33" s="19">
        <v>71</v>
      </c>
      <c r="F33" s="19">
        <v>43</v>
      </c>
      <c r="G33" s="20">
        <v>53</v>
      </c>
      <c r="H33" s="19">
        <v>38</v>
      </c>
      <c r="I33" s="19">
        <v>45</v>
      </c>
      <c r="J33" s="20">
        <v>40</v>
      </c>
      <c r="K33" s="19">
        <v>41</v>
      </c>
      <c r="L33" s="19">
        <v>51</v>
      </c>
      <c r="M33" s="19">
        <v>39</v>
      </c>
      <c r="N33" s="19">
        <v>52</v>
      </c>
      <c r="O33" s="19">
        <v>59</v>
      </c>
      <c r="P33" s="19">
        <v>51</v>
      </c>
      <c r="Q33" s="19">
        <v>73</v>
      </c>
      <c r="R33" s="56"/>
    </row>
    <row r="34" spans="1:18" ht="12.75">
      <c r="A34" s="3" t="s">
        <v>20</v>
      </c>
      <c r="B34" s="19">
        <v>101</v>
      </c>
      <c r="C34" s="19">
        <v>88</v>
      </c>
      <c r="D34" s="19">
        <v>64</v>
      </c>
      <c r="E34" s="19">
        <v>50</v>
      </c>
      <c r="F34" s="19">
        <v>34</v>
      </c>
      <c r="G34" s="20">
        <v>38</v>
      </c>
      <c r="H34" s="19">
        <v>32</v>
      </c>
      <c r="I34" s="19">
        <v>55</v>
      </c>
      <c r="J34" s="20">
        <v>35</v>
      </c>
      <c r="K34" s="19">
        <v>54</v>
      </c>
      <c r="L34" s="19">
        <v>54</v>
      </c>
      <c r="M34" s="19">
        <v>61</v>
      </c>
      <c r="N34" s="19">
        <v>36</v>
      </c>
      <c r="O34" s="19">
        <v>51</v>
      </c>
      <c r="P34" s="19">
        <v>42</v>
      </c>
      <c r="Q34" s="19">
        <v>52</v>
      </c>
      <c r="R34" s="56"/>
    </row>
    <row r="35" spans="1:18" ht="12.75">
      <c r="A35" s="3" t="s">
        <v>21</v>
      </c>
      <c r="B35" s="19">
        <v>140</v>
      </c>
      <c r="C35" s="19">
        <v>128</v>
      </c>
      <c r="D35" s="19">
        <v>116</v>
      </c>
      <c r="E35" s="19">
        <v>87</v>
      </c>
      <c r="F35" s="19">
        <v>89</v>
      </c>
      <c r="G35" s="20">
        <v>78</v>
      </c>
      <c r="H35" s="19">
        <v>79</v>
      </c>
      <c r="I35" s="19">
        <v>86</v>
      </c>
      <c r="J35" s="20">
        <v>74</v>
      </c>
      <c r="K35" s="19">
        <v>81</v>
      </c>
      <c r="L35" s="19">
        <v>71</v>
      </c>
      <c r="M35" s="19">
        <v>95</v>
      </c>
      <c r="N35" s="19">
        <v>106</v>
      </c>
      <c r="O35" s="19">
        <v>117</v>
      </c>
      <c r="P35" s="19">
        <v>106</v>
      </c>
      <c r="Q35" s="19">
        <v>123</v>
      </c>
      <c r="R35" s="56"/>
    </row>
    <row r="36" spans="1:18" ht="12.75">
      <c r="A36" s="3" t="s">
        <v>22</v>
      </c>
      <c r="B36" s="19">
        <v>129</v>
      </c>
      <c r="C36" s="19">
        <v>124</v>
      </c>
      <c r="D36" s="19">
        <v>113</v>
      </c>
      <c r="E36" s="19">
        <v>96</v>
      </c>
      <c r="F36" s="19">
        <v>87</v>
      </c>
      <c r="G36" s="20">
        <v>64</v>
      </c>
      <c r="H36" s="19">
        <v>78</v>
      </c>
      <c r="I36" s="19">
        <v>88</v>
      </c>
      <c r="J36" s="20">
        <v>51</v>
      </c>
      <c r="K36" s="19">
        <v>82</v>
      </c>
      <c r="L36" s="19">
        <v>89</v>
      </c>
      <c r="M36" s="19">
        <v>86</v>
      </c>
      <c r="N36" s="19">
        <v>96</v>
      </c>
      <c r="O36" s="19">
        <v>75</v>
      </c>
      <c r="P36" s="19">
        <v>78</v>
      </c>
      <c r="Q36" s="19">
        <v>100</v>
      </c>
      <c r="R36" s="56"/>
    </row>
    <row r="37" spans="1:18" ht="12.75">
      <c r="A37" s="3"/>
      <c r="B37" s="19"/>
      <c r="C37" s="19"/>
      <c r="D37" s="19"/>
      <c r="E37" s="19"/>
      <c r="F37" s="19"/>
      <c r="G37" s="20"/>
      <c r="H37" s="19"/>
      <c r="I37" s="19"/>
      <c r="J37" s="20"/>
      <c r="K37" s="19"/>
      <c r="L37" s="19"/>
      <c r="M37" s="19"/>
      <c r="N37" s="19"/>
      <c r="O37" s="19"/>
      <c r="P37" s="19"/>
      <c r="Q37" s="19"/>
      <c r="R37" s="56"/>
    </row>
    <row r="38" spans="1:18" ht="12.75">
      <c r="A38" s="5" t="s">
        <v>23</v>
      </c>
      <c r="B38" s="21">
        <v>2657</v>
      </c>
      <c r="C38" s="21">
        <v>2559</v>
      </c>
      <c r="D38" s="21">
        <v>2049</v>
      </c>
      <c r="E38" s="21">
        <v>1531</v>
      </c>
      <c r="F38" s="21">
        <v>1322</v>
      </c>
      <c r="G38" s="23">
        <v>1189</v>
      </c>
      <c r="H38" s="23">
        <v>1306</v>
      </c>
      <c r="I38" s="23">
        <v>1352</v>
      </c>
      <c r="J38" s="23">
        <v>1150</v>
      </c>
      <c r="K38" s="21">
        <v>1411</v>
      </c>
      <c r="L38" s="21">
        <v>1420</v>
      </c>
      <c r="M38" s="21">
        <v>1506</v>
      </c>
      <c r="N38" s="21">
        <v>1592</v>
      </c>
      <c r="O38" s="21">
        <v>1797</v>
      </c>
      <c r="P38" s="21">
        <v>1731</v>
      </c>
      <c r="Q38" s="21">
        <v>1816</v>
      </c>
      <c r="R38" s="56"/>
    </row>
    <row r="39" spans="2:18" ht="12.75"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0"/>
      <c r="R39" s="56"/>
    </row>
    <row r="40" spans="1:18" ht="12.75">
      <c r="A40" s="15"/>
      <c r="Q40" s="10"/>
      <c r="R40" s="56"/>
    </row>
    <row r="41" ht="12.75">
      <c r="R41" s="56"/>
    </row>
  </sheetData>
  <sheetProtection/>
  <mergeCells count="21">
    <mergeCell ref="P5:P9"/>
    <mergeCell ref="M5:M9"/>
    <mergeCell ref="D5:D9"/>
    <mergeCell ref="O5:O9"/>
    <mergeCell ref="G5:G9"/>
    <mergeCell ref="H5:H9"/>
    <mergeCell ref="I5:I9"/>
    <mergeCell ref="E5:E9"/>
    <mergeCell ref="F5:F9"/>
    <mergeCell ref="N5:N9"/>
    <mergeCell ref="K5:K9"/>
    <mergeCell ref="A1:Q1"/>
    <mergeCell ref="J5:J9"/>
    <mergeCell ref="C5:C9"/>
    <mergeCell ref="L5:L9"/>
    <mergeCell ref="Q5:Q9"/>
    <mergeCell ref="R1:R41"/>
    <mergeCell ref="A2:Q2"/>
    <mergeCell ref="A3:Q3"/>
    <mergeCell ref="A5:A9"/>
    <mergeCell ref="B5:B9"/>
  </mergeCells>
  <printOptions/>
  <pageMargins left="0.7874015748031497" right="0" top="0.984251968503937" bottom="0.984251968503937" header="0.5118110236220472" footer="0.5118110236220472"/>
  <pageSetup horizontalDpi="600" verticalDpi="600" orientation="landscape" paperSize="9" scale="8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R41"/>
  <sheetViews>
    <sheetView zoomScalePageLayoutView="0" workbookViewId="0" topLeftCell="A1">
      <selection activeCell="A4" sqref="A4"/>
    </sheetView>
  </sheetViews>
  <sheetFormatPr defaultColWidth="11.421875" defaultRowHeight="12.75"/>
  <cols>
    <col min="1" max="1" width="22.7109375" style="0" customWidth="1"/>
    <col min="2" max="17" width="7.7109375" style="0" customWidth="1"/>
    <col min="18" max="18" width="5.7109375" style="0" customWidth="1"/>
  </cols>
  <sheetData>
    <row r="1" spans="1:18" ht="12.75">
      <c r="A1" s="57" t="s">
        <v>64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6" t="str">
        <f>"- 36 -"</f>
        <v>- 36 -</v>
      </c>
    </row>
    <row r="2" spans="1:18" ht="12.75">
      <c r="A2" s="57" t="s">
        <v>65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6"/>
    </row>
    <row r="3" spans="1:18" ht="12.75">
      <c r="A3" s="57" t="s">
        <v>68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6"/>
    </row>
    <row r="4" spans="2:18" ht="12.75">
      <c r="B4" s="7"/>
      <c r="P4" s="7"/>
      <c r="Q4" s="7"/>
      <c r="R4" s="56"/>
    </row>
    <row r="5" spans="1:18" ht="12.75">
      <c r="A5" s="59" t="s">
        <v>34</v>
      </c>
      <c r="B5" s="62">
        <v>1980</v>
      </c>
      <c r="C5" s="53">
        <v>1985</v>
      </c>
      <c r="D5" s="53">
        <v>1990</v>
      </c>
      <c r="E5" s="53">
        <v>1995</v>
      </c>
      <c r="F5" s="53">
        <v>2000</v>
      </c>
      <c r="G5" s="53">
        <v>2001</v>
      </c>
      <c r="H5" s="53">
        <v>2002</v>
      </c>
      <c r="I5" s="53">
        <v>2003</v>
      </c>
      <c r="J5" s="53">
        <v>2004</v>
      </c>
      <c r="K5" s="53">
        <v>2005</v>
      </c>
      <c r="L5" s="53">
        <v>2006</v>
      </c>
      <c r="M5" s="53">
        <v>2007</v>
      </c>
      <c r="N5" s="53">
        <v>2008</v>
      </c>
      <c r="O5" s="53">
        <v>2009</v>
      </c>
      <c r="P5" s="53">
        <v>2010</v>
      </c>
      <c r="Q5" s="65">
        <v>2011</v>
      </c>
      <c r="R5" s="56"/>
    </row>
    <row r="6" spans="1:18" ht="12.75">
      <c r="A6" s="60"/>
      <c r="B6" s="63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66"/>
      <c r="R6" s="56"/>
    </row>
    <row r="7" spans="1:18" ht="12.75">
      <c r="A7" s="60"/>
      <c r="B7" s="63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66"/>
      <c r="R7" s="56"/>
    </row>
    <row r="8" spans="1:18" ht="12.75">
      <c r="A8" s="60"/>
      <c r="B8" s="63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66"/>
      <c r="R8" s="56"/>
    </row>
    <row r="9" spans="1:18" ht="12.75">
      <c r="A9" s="61"/>
      <c r="B9" s="64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67"/>
      <c r="R9" s="56"/>
    </row>
    <row r="10" spans="1:18" ht="12.75">
      <c r="A10" s="1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9"/>
      <c r="Q10" s="10"/>
      <c r="R10" s="56"/>
    </row>
    <row r="11" spans="1:18" ht="12.75">
      <c r="A11" s="3" t="s">
        <v>0</v>
      </c>
      <c r="B11" s="19">
        <v>123</v>
      </c>
      <c r="C11" s="19">
        <v>115</v>
      </c>
      <c r="D11" s="19">
        <v>88</v>
      </c>
      <c r="E11" s="19">
        <v>57</v>
      </c>
      <c r="F11" s="19">
        <v>51</v>
      </c>
      <c r="G11" s="20">
        <v>59</v>
      </c>
      <c r="H11" s="19">
        <v>51</v>
      </c>
      <c r="I11" s="19">
        <v>63</v>
      </c>
      <c r="J11" s="20">
        <v>65</v>
      </c>
      <c r="K11" s="19">
        <v>67</v>
      </c>
      <c r="L11" s="19">
        <v>59</v>
      </c>
      <c r="M11" s="19">
        <v>61</v>
      </c>
      <c r="N11" s="19">
        <v>92</v>
      </c>
      <c r="O11" s="19">
        <v>82</v>
      </c>
      <c r="P11" s="19">
        <v>105</v>
      </c>
      <c r="Q11" s="19">
        <v>101</v>
      </c>
      <c r="R11" s="56"/>
    </row>
    <row r="12" spans="1:18" ht="12.75">
      <c r="A12" s="3" t="s">
        <v>1</v>
      </c>
      <c r="B12" s="19">
        <v>59</v>
      </c>
      <c r="C12" s="19">
        <v>55</v>
      </c>
      <c r="D12" s="19">
        <v>55</v>
      </c>
      <c r="E12" s="19">
        <v>37</v>
      </c>
      <c r="F12" s="19">
        <v>31</v>
      </c>
      <c r="G12" s="20">
        <v>30</v>
      </c>
      <c r="H12" s="19">
        <v>41</v>
      </c>
      <c r="I12" s="19">
        <v>49</v>
      </c>
      <c r="J12" s="20">
        <v>44</v>
      </c>
      <c r="K12" s="19">
        <v>40</v>
      </c>
      <c r="L12" s="19">
        <v>33</v>
      </c>
      <c r="M12" s="19">
        <v>38</v>
      </c>
      <c r="N12" s="19">
        <v>31</v>
      </c>
      <c r="O12" s="19">
        <v>46</v>
      </c>
      <c r="P12" s="19">
        <v>53</v>
      </c>
      <c r="Q12" s="19">
        <v>39</v>
      </c>
      <c r="R12" s="56"/>
    </row>
    <row r="13" spans="1:18" ht="12.75">
      <c r="A13" s="3" t="s">
        <v>2</v>
      </c>
      <c r="B13" s="19">
        <v>39</v>
      </c>
      <c r="C13" s="19">
        <v>41</v>
      </c>
      <c r="D13" s="19">
        <v>32</v>
      </c>
      <c r="E13" s="19">
        <v>24</v>
      </c>
      <c r="F13" s="19">
        <v>25</v>
      </c>
      <c r="G13" s="20">
        <v>34</v>
      </c>
      <c r="H13" s="19">
        <v>26</v>
      </c>
      <c r="I13" s="19">
        <v>29</v>
      </c>
      <c r="J13" s="20">
        <v>24</v>
      </c>
      <c r="K13" s="19">
        <v>32</v>
      </c>
      <c r="L13" s="19">
        <v>27</v>
      </c>
      <c r="M13" s="19">
        <v>29</v>
      </c>
      <c r="N13" s="19">
        <v>29</v>
      </c>
      <c r="O13" s="19">
        <v>41</v>
      </c>
      <c r="P13" s="19">
        <v>33</v>
      </c>
      <c r="Q13" s="19">
        <v>36</v>
      </c>
      <c r="R13" s="56"/>
    </row>
    <row r="14" spans="1:18" ht="12.75">
      <c r="A14" s="3" t="s">
        <v>3</v>
      </c>
      <c r="B14" s="19">
        <v>19</v>
      </c>
      <c r="C14" s="19">
        <v>23</v>
      </c>
      <c r="D14" s="19">
        <v>19</v>
      </c>
      <c r="E14" s="19">
        <v>11</v>
      </c>
      <c r="F14" s="19">
        <v>20</v>
      </c>
      <c r="G14" s="20">
        <v>7</v>
      </c>
      <c r="H14" s="19">
        <v>11</v>
      </c>
      <c r="I14" s="19">
        <v>10</v>
      </c>
      <c r="J14" s="20">
        <v>10</v>
      </c>
      <c r="K14" s="19">
        <v>14</v>
      </c>
      <c r="L14" s="19">
        <v>15</v>
      </c>
      <c r="M14" s="19">
        <v>23</v>
      </c>
      <c r="N14" s="19">
        <v>23</v>
      </c>
      <c r="O14" s="19">
        <v>9</v>
      </c>
      <c r="P14" s="19">
        <v>16</v>
      </c>
      <c r="Q14" s="19">
        <v>23</v>
      </c>
      <c r="R14" s="56"/>
    </row>
    <row r="15" spans="1:18" ht="12.75">
      <c r="A15" s="3" t="s">
        <v>4</v>
      </c>
      <c r="B15" s="19">
        <v>36</v>
      </c>
      <c r="C15" s="19">
        <v>33</v>
      </c>
      <c r="D15" s="19">
        <v>20</v>
      </c>
      <c r="E15" s="19">
        <v>19</v>
      </c>
      <c r="F15" s="19">
        <v>16</v>
      </c>
      <c r="G15" s="20">
        <v>10</v>
      </c>
      <c r="H15" s="19">
        <v>16</v>
      </c>
      <c r="I15" s="19">
        <v>13</v>
      </c>
      <c r="J15" s="20">
        <v>12</v>
      </c>
      <c r="K15" s="19">
        <v>21</v>
      </c>
      <c r="L15" s="19">
        <v>17</v>
      </c>
      <c r="M15" s="19">
        <v>29</v>
      </c>
      <c r="N15" s="19">
        <v>25</v>
      </c>
      <c r="O15" s="19">
        <v>24</v>
      </c>
      <c r="P15" s="19">
        <v>22</v>
      </c>
      <c r="Q15" s="19">
        <v>15</v>
      </c>
      <c r="R15" s="56"/>
    </row>
    <row r="16" spans="1:18" ht="12.75">
      <c r="A16" s="3" t="s">
        <v>5</v>
      </c>
      <c r="B16" s="19">
        <v>42</v>
      </c>
      <c r="C16" s="19">
        <v>30</v>
      </c>
      <c r="D16" s="19">
        <v>17</v>
      </c>
      <c r="E16" s="19">
        <v>18</v>
      </c>
      <c r="F16" s="19">
        <v>10</v>
      </c>
      <c r="G16" s="20">
        <v>11</v>
      </c>
      <c r="H16" s="19">
        <v>11</v>
      </c>
      <c r="I16" s="19">
        <v>9</v>
      </c>
      <c r="J16" s="20">
        <v>13</v>
      </c>
      <c r="K16" s="19">
        <v>14</v>
      </c>
      <c r="L16" s="19">
        <v>17</v>
      </c>
      <c r="M16" s="19">
        <v>24</v>
      </c>
      <c r="N16" s="19">
        <v>18</v>
      </c>
      <c r="O16" s="19">
        <v>12</v>
      </c>
      <c r="P16" s="19">
        <v>22</v>
      </c>
      <c r="Q16" s="19">
        <v>20</v>
      </c>
      <c r="R16" s="56"/>
    </row>
    <row r="17" spans="1:18" ht="12.75">
      <c r="A17" s="3"/>
      <c r="B17" s="19"/>
      <c r="C17" s="19"/>
      <c r="D17" s="19"/>
      <c r="E17" s="19"/>
      <c r="F17" s="19"/>
      <c r="G17" s="20"/>
      <c r="H17" s="19"/>
      <c r="I17" s="19"/>
      <c r="J17" s="20"/>
      <c r="K17" s="19"/>
      <c r="L17" s="19"/>
      <c r="M17" s="19"/>
      <c r="N17" s="19"/>
      <c r="O17" s="19"/>
      <c r="P17" s="19"/>
      <c r="Q17" s="19"/>
      <c r="R17" s="56"/>
    </row>
    <row r="18" spans="1:18" ht="12.75">
      <c r="A18" s="3" t="s">
        <v>6</v>
      </c>
      <c r="B18" s="19">
        <v>66</v>
      </c>
      <c r="C18" s="19">
        <v>73</v>
      </c>
      <c r="D18" s="19">
        <v>44</v>
      </c>
      <c r="E18" s="19">
        <v>42</v>
      </c>
      <c r="F18" s="19">
        <v>38</v>
      </c>
      <c r="G18" s="20">
        <v>31</v>
      </c>
      <c r="H18" s="19">
        <v>29</v>
      </c>
      <c r="I18" s="19">
        <v>38</v>
      </c>
      <c r="J18" s="20">
        <v>36</v>
      </c>
      <c r="K18" s="19">
        <v>36</v>
      </c>
      <c r="L18" s="19">
        <v>34</v>
      </c>
      <c r="M18" s="19">
        <v>44</v>
      </c>
      <c r="N18" s="19">
        <v>44</v>
      </c>
      <c r="O18" s="19">
        <v>36</v>
      </c>
      <c r="P18" s="19">
        <v>52</v>
      </c>
      <c r="Q18" s="19">
        <v>37</v>
      </c>
      <c r="R18" s="56"/>
    </row>
    <row r="19" spans="1:18" ht="12.75">
      <c r="A19" s="3" t="s">
        <v>7</v>
      </c>
      <c r="B19" s="19">
        <v>65</v>
      </c>
      <c r="C19" s="19">
        <v>52</v>
      </c>
      <c r="D19" s="19">
        <v>66</v>
      </c>
      <c r="E19" s="19">
        <v>42</v>
      </c>
      <c r="F19" s="19">
        <v>35</v>
      </c>
      <c r="G19" s="20">
        <v>20</v>
      </c>
      <c r="H19" s="19">
        <v>29</v>
      </c>
      <c r="I19" s="19">
        <v>21</v>
      </c>
      <c r="J19" s="20">
        <v>23</v>
      </c>
      <c r="K19" s="19">
        <v>24</v>
      </c>
      <c r="L19" s="19">
        <v>41</v>
      </c>
      <c r="M19" s="19">
        <v>50</v>
      </c>
      <c r="N19" s="19">
        <v>21</v>
      </c>
      <c r="O19" s="19">
        <v>40</v>
      </c>
      <c r="P19" s="19">
        <v>41</v>
      </c>
      <c r="Q19" s="19">
        <v>34</v>
      </c>
      <c r="R19" s="56"/>
    </row>
    <row r="20" spans="1:18" ht="12.75">
      <c r="A20" s="3" t="s">
        <v>8</v>
      </c>
      <c r="B20" s="19">
        <v>85</v>
      </c>
      <c r="C20" s="19">
        <v>88</v>
      </c>
      <c r="D20" s="19">
        <v>63</v>
      </c>
      <c r="E20" s="19">
        <v>47</v>
      </c>
      <c r="F20" s="19">
        <v>35</v>
      </c>
      <c r="G20" s="20">
        <v>32</v>
      </c>
      <c r="H20" s="19">
        <v>41</v>
      </c>
      <c r="I20" s="19">
        <v>46</v>
      </c>
      <c r="J20" s="20">
        <v>25</v>
      </c>
      <c r="K20" s="19">
        <v>39</v>
      </c>
      <c r="L20" s="19">
        <v>40</v>
      </c>
      <c r="M20" s="19">
        <v>38</v>
      </c>
      <c r="N20" s="19">
        <v>45</v>
      </c>
      <c r="O20" s="19">
        <v>58</v>
      </c>
      <c r="P20" s="19">
        <v>51</v>
      </c>
      <c r="Q20" s="19">
        <v>52</v>
      </c>
      <c r="R20" s="56"/>
    </row>
    <row r="21" spans="1:18" ht="12.75">
      <c r="A21" s="3" t="s">
        <v>9</v>
      </c>
      <c r="B21" s="19">
        <v>93</v>
      </c>
      <c r="C21" s="19">
        <v>91</v>
      </c>
      <c r="D21" s="19">
        <v>56</v>
      </c>
      <c r="E21" s="19">
        <v>45</v>
      </c>
      <c r="F21" s="19">
        <v>51</v>
      </c>
      <c r="G21" s="20">
        <v>40</v>
      </c>
      <c r="H21" s="19">
        <v>46</v>
      </c>
      <c r="I21" s="19">
        <v>43</v>
      </c>
      <c r="J21" s="20">
        <v>40</v>
      </c>
      <c r="K21" s="19">
        <v>46</v>
      </c>
      <c r="L21" s="19">
        <v>44</v>
      </c>
      <c r="M21" s="19">
        <v>53</v>
      </c>
      <c r="N21" s="19">
        <v>52</v>
      </c>
      <c r="O21" s="19">
        <v>64</v>
      </c>
      <c r="P21" s="19">
        <v>50</v>
      </c>
      <c r="Q21" s="19">
        <v>37</v>
      </c>
      <c r="R21" s="56"/>
    </row>
    <row r="22" spans="1:18" ht="12.75">
      <c r="A22" s="3" t="s">
        <v>10</v>
      </c>
      <c r="B22" s="19">
        <v>54</v>
      </c>
      <c r="C22" s="19">
        <v>64</v>
      </c>
      <c r="D22" s="19">
        <v>47</v>
      </c>
      <c r="E22" s="19">
        <v>40</v>
      </c>
      <c r="F22" s="19">
        <v>23</v>
      </c>
      <c r="G22" s="20">
        <v>24</v>
      </c>
      <c r="H22" s="19">
        <v>26</v>
      </c>
      <c r="I22" s="19">
        <v>22</v>
      </c>
      <c r="J22" s="20">
        <v>32</v>
      </c>
      <c r="K22" s="19">
        <v>29</v>
      </c>
      <c r="L22" s="19">
        <v>30</v>
      </c>
      <c r="M22" s="19">
        <v>24</v>
      </c>
      <c r="N22" s="19">
        <v>25</v>
      </c>
      <c r="O22" s="19">
        <v>40</v>
      </c>
      <c r="P22" s="19">
        <v>32</v>
      </c>
      <c r="Q22" s="19">
        <v>26</v>
      </c>
      <c r="R22" s="56"/>
    </row>
    <row r="23" spans="1:18" ht="12.75">
      <c r="A23" s="3" t="s">
        <v>11</v>
      </c>
      <c r="B23" s="19">
        <v>96</v>
      </c>
      <c r="C23" s="19">
        <v>91</v>
      </c>
      <c r="D23" s="19">
        <v>76</v>
      </c>
      <c r="E23" s="19">
        <v>57</v>
      </c>
      <c r="F23" s="19">
        <v>46</v>
      </c>
      <c r="G23" s="20">
        <v>39</v>
      </c>
      <c r="H23" s="19">
        <v>48</v>
      </c>
      <c r="I23" s="19">
        <v>29</v>
      </c>
      <c r="J23" s="20">
        <v>34</v>
      </c>
      <c r="K23" s="19">
        <v>45</v>
      </c>
      <c r="L23" s="19">
        <v>56</v>
      </c>
      <c r="M23" s="19">
        <v>34</v>
      </c>
      <c r="N23" s="19">
        <v>50</v>
      </c>
      <c r="O23" s="19">
        <v>46</v>
      </c>
      <c r="P23" s="19">
        <v>80</v>
      </c>
      <c r="Q23" s="19">
        <v>72</v>
      </c>
      <c r="R23" s="56"/>
    </row>
    <row r="24" spans="1:18" ht="12.75">
      <c r="A24" s="3"/>
      <c r="B24" s="19"/>
      <c r="C24" s="19"/>
      <c r="D24" s="19"/>
      <c r="E24" s="19"/>
      <c r="F24" s="19"/>
      <c r="G24" s="20"/>
      <c r="H24" s="19"/>
      <c r="I24" s="19"/>
      <c r="J24" s="20"/>
      <c r="K24" s="19"/>
      <c r="L24" s="19"/>
      <c r="M24" s="19"/>
      <c r="N24" s="19"/>
      <c r="O24" s="19"/>
      <c r="P24" s="19"/>
      <c r="Q24" s="19"/>
      <c r="R24" s="56"/>
    </row>
    <row r="25" spans="1:18" ht="12.75">
      <c r="A25" s="3" t="s">
        <v>12</v>
      </c>
      <c r="B25" s="19">
        <v>125</v>
      </c>
      <c r="C25" s="19">
        <v>109</v>
      </c>
      <c r="D25" s="19">
        <v>63</v>
      </c>
      <c r="E25" s="19">
        <v>58</v>
      </c>
      <c r="F25" s="19">
        <v>52</v>
      </c>
      <c r="G25" s="20">
        <v>51</v>
      </c>
      <c r="H25" s="19">
        <v>50</v>
      </c>
      <c r="I25" s="19">
        <v>53</v>
      </c>
      <c r="J25" s="20">
        <v>43</v>
      </c>
      <c r="K25" s="19">
        <v>65</v>
      </c>
      <c r="L25" s="19">
        <v>63</v>
      </c>
      <c r="M25" s="19">
        <v>63</v>
      </c>
      <c r="N25" s="19">
        <v>46</v>
      </c>
      <c r="O25" s="19">
        <v>59</v>
      </c>
      <c r="P25" s="19">
        <v>58</v>
      </c>
      <c r="Q25" s="19">
        <v>74</v>
      </c>
      <c r="R25" s="56"/>
    </row>
    <row r="26" spans="1:18" ht="12.75">
      <c r="A26" s="3" t="s">
        <v>13</v>
      </c>
      <c r="B26" s="19">
        <v>63</v>
      </c>
      <c r="C26" s="19">
        <v>59</v>
      </c>
      <c r="D26" s="19">
        <v>39</v>
      </c>
      <c r="E26" s="19">
        <v>32</v>
      </c>
      <c r="F26" s="19">
        <v>21</v>
      </c>
      <c r="G26" s="20">
        <v>27</v>
      </c>
      <c r="H26" s="19">
        <v>22</v>
      </c>
      <c r="I26" s="19">
        <v>19</v>
      </c>
      <c r="J26" s="20">
        <v>21</v>
      </c>
      <c r="K26" s="19">
        <v>29</v>
      </c>
      <c r="L26" s="19">
        <v>31</v>
      </c>
      <c r="M26" s="19">
        <v>29</v>
      </c>
      <c r="N26" s="19">
        <v>32</v>
      </c>
      <c r="O26" s="19">
        <v>29</v>
      </c>
      <c r="P26" s="19">
        <v>30</v>
      </c>
      <c r="Q26" s="19">
        <v>30</v>
      </c>
      <c r="R26" s="56"/>
    </row>
    <row r="27" spans="1:18" ht="12.75">
      <c r="A27" s="3" t="s">
        <v>14</v>
      </c>
      <c r="B27" s="19">
        <v>55</v>
      </c>
      <c r="C27" s="19">
        <v>48</v>
      </c>
      <c r="D27" s="19">
        <v>31</v>
      </c>
      <c r="E27" s="19">
        <v>27</v>
      </c>
      <c r="F27" s="19">
        <v>18</v>
      </c>
      <c r="G27" s="20">
        <v>19</v>
      </c>
      <c r="H27" s="19">
        <v>21</v>
      </c>
      <c r="I27" s="19">
        <v>30</v>
      </c>
      <c r="J27" s="20">
        <v>11</v>
      </c>
      <c r="K27" s="19">
        <v>27</v>
      </c>
      <c r="L27" s="19">
        <v>14</v>
      </c>
      <c r="M27" s="19">
        <v>19</v>
      </c>
      <c r="N27" s="19">
        <v>25</v>
      </c>
      <c r="O27" s="19">
        <v>33</v>
      </c>
      <c r="P27" s="19">
        <v>31</v>
      </c>
      <c r="Q27" s="19">
        <v>38</v>
      </c>
      <c r="R27" s="56"/>
    </row>
    <row r="28" spans="1:18" ht="12.75">
      <c r="A28" s="3" t="s">
        <v>15</v>
      </c>
      <c r="B28" s="19">
        <v>98</v>
      </c>
      <c r="C28" s="19">
        <v>82</v>
      </c>
      <c r="D28" s="19">
        <v>67</v>
      </c>
      <c r="E28" s="19">
        <v>46</v>
      </c>
      <c r="F28" s="19">
        <v>36</v>
      </c>
      <c r="G28" s="20">
        <v>31</v>
      </c>
      <c r="H28" s="19">
        <v>22</v>
      </c>
      <c r="I28" s="19">
        <v>29</v>
      </c>
      <c r="J28" s="20">
        <v>28</v>
      </c>
      <c r="K28" s="19">
        <v>39</v>
      </c>
      <c r="L28" s="19">
        <v>52</v>
      </c>
      <c r="M28" s="19">
        <v>46</v>
      </c>
      <c r="N28" s="19">
        <v>39</v>
      </c>
      <c r="O28" s="19">
        <v>56</v>
      </c>
      <c r="P28" s="19">
        <v>39</v>
      </c>
      <c r="Q28" s="19">
        <v>42</v>
      </c>
      <c r="R28" s="56"/>
    </row>
    <row r="29" spans="1:18" ht="12.75">
      <c r="A29" s="3" t="s">
        <v>16</v>
      </c>
      <c r="B29" s="19">
        <v>51</v>
      </c>
      <c r="C29" s="19">
        <v>52</v>
      </c>
      <c r="D29" s="19">
        <v>43</v>
      </c>
      <c r="E29" s="19">
        <v>27</v>
      </c>
      <c r="F29" s="19">
        <v>28</v>
      </c>
      <c r="G29" s="20">
        <v>22</v>
      </c>
      <c r="H29" s="19">
        <v>32</v>
      </c>
      <c r="I29" s="19">
        <v>24</v>
      </c>
      <c r="J29" s="20">
        <v>19</v>
      </c>
      <c r="K29" s="19">
        <v>25</v>
      </c>
      <c r="L29" s="19">
        <v>32</v>
      </c>
      <c r="M29" s="19">
        <v>29</v>
      </c>
      <c r="N29" s="19">
        <v>36</v>
      </c>
      <c r="O29" s="19">
        <v>43</v>
      </c>
      <c r="P29" s="19">
        <v>33</v>
      </c>
      <c r="Q29" s="19">
        <v>39</v>
      </c>
      <c r="R29" s="56"/>
    </row>
    <row r="30" spans="1:18" ht="12.75">
      <c r="A30" s="3" t="s">
        <v>17</v>
      </c>
      <c r="B30" s="19">
        <v>45</v>
      </c>
      <c r="C30" s="19">
        <v>52</v>
      </c>
      <c r="D30" s="19">
        <v>34</v>
      </c>
      <c r="E30" s="19">
        <v>26</v>
      </c>
      <c r="F30" s="19">
        <v>25</v>
      </c>
      <c r="G30" s="20">
        <v>19</v>
      </c>
      <c r="H30" s="19">
        <v>20</v>
      </c>
      <c r="I30" s="19">
        <v>29</v>
      </c>
      <c r="J30" s="20">
        <v>16</v>
      </c>
      <c r="K30" s="19">
        <v>20</v>
      </c>
      <c r="L30" s="19">
        <v>25</v>
      </c>
      <c r="M30" s="19">
        <v>21</v>
      </c>
      <c r="N30" s="19">
        <v>29</v>
      </c>
      <c r="O30" s="19">
        <v>23</v>
      </c>
      <c r="P30" s="19">
        <v>22</v>
      </c>
      <c r="Q30" s="19">
        <v>26</v>
      </c>
      <c r="R30" s="56"/>
    </row>
    <row r="31" spans="1:18" ht="12.75">
      <c r="A31" s="3"/>
      <c r="B31" s="19"/>
      <c r="C31" s="19"/>
      <c r="D31" s="19"/>
      <c r="E31" s="19"/>
      <c r="F31" s="19"/>
      <c r="G31" s="20"/>
      <c r="H31" s="19"/>
      <c r="I31" s="19"/>
      <c r="J31" s="20"/>
      <c r="K31" s="19"/>
      <c r="L31" s="19"/>
      <c r="M31" s="19"/>
      <c r="N31" s="19"/>
      <c r="O31" s="19"/>
      <c r="P31" s="19"/>
      <c r="Q31" s="19"/>
      <c r="R31" s="56"/>
    </row>
    <row r="32" spans="1:18" ht="12.75">
      <c r="A32" s="3" t="s">
        <v>18</v>
      </c>
      <c r="B32" s="19">
        <v>103</v>
      </c>
      <c r="C32" s="19">
        <v>90</v>
      </c>
      <c r="D32" s="19">
        <v>62</v>
      </c>
      <c r="E32" s="19">
        <v>63</v>
      </c>
      <c r="F32" s="19">
        <v>52</v>
      </c>
      <c r="G32" s="20">
        <v>51</v>
      </c>
      <c r="H32" s="19">
        <v>48</v>
      </c>
      <c r="I32" s="19">
        <v>53</v>
      </c>
      <c r="J32" s="20">
        <v>46</v>
      </c>
      <c r="K32" s="19">
        <v>50</v>
      </c>
      <c r="L32" s="19">
        <v>42</v>
      </c>
      <c r="M32" s="19">
        <v>51</v>
      </c>
      <c r="N32" s="19">
        <v>53</v>
      </c>
      <c r="O32" s="19">
        <v>73</v>
      </c>
      <c r="P32" s="19">
        <v>47</v>
      </c>
      <c r="Q32" s="19">
        <v>45</v>
      </c>
      <c r="R32" s="56"/>
    </row>
    <row r="33" spans="1:18" ht="12.75">
      <c r="A33" s="3" t="s">
        <v>19</v>
      </c>
      <c r="B33" s="19">
        <v>46</v>
      </c>
      <c r="C33" s="19">
        <v>52</v>
      </c>
      <c r="D33" s="19">
        <v>56</v>
      </c>
      <c r="E33" s="19">
        <v>43</v>
      </c>
      <c r="F33" s="19">
        <v>24</v>
      </c>
      <c r="G33" s="20">
        <v>33</v>
      </c>
      <c r="H33" s="19">
        <v>25</v>
      </c>
      <c r="I33" s="19">
        <v>26</v>
      </c>
      <c r="J33" s="20">
        <v>26</v>
      </c>
      <c r="K33" s="19">
        <v>25</v>
      </c>
      <c r="L33" s="19">
        <v>34</v>
      </c>
      <c r="M33" s="19">
        <v>21</v>
      </c>
      <c r="N33" s="19">
        <v>33</v>
      </c>
      <c r="O33" s="19">
        <v>32</v>
      </c>
      <c r="P33" s="19">
        <v>28</v>
      </c>
      <c r="Q33" s="19">
        <v>41</v>
      </c>
      <c r="R33" s="56"/>
    </row>
    <row r="34" spans="1:18" ht="12.75">
      <c r="A34" s="3" t="s">
        <v>20</v>
      </c>
      <c r="B34" s="19">
        <v>62</v>
      </c>
      <c r="C34" s="19">
        <v>54</v>
      </c>
      <c r="D34" s="19">
        <v>42</v>
      </c>
      <c r="E34" s="19">
        <v>30</v>
      </c>
      <c r="F34" s="19">
        <v>14</v>
      </c>
      <c r="G34" s="20">
        <v>19</v>
      </c>
      <c r="H34" s="19">
        <v>25</v>
      </c>
      <c r="I34" s="19">
        <v>35</v>
      </c>
      <c r="J34" s="20">
        <v>24</v>
      </c>
      <c r="K34" s="19">
        <v>30</v>
      </c>
      <c r="L34" s="19">
        <v>28</v>
      </c>
      <c r="M34" s="19">
        <v>37</v>
      </c>
      <c r="N34" s="19">
        <v>20</v>
      </c>
      <c r="O34" s="19">
        <v>35</v>
      </c>
      <c r="P34" s="19">
        <v>25</v>
      </c>
      <c r="Q34" s="19">
        <v>32</v>
      </c>
      <c r="R34" s="56"/>
    </row>
    <row r="35" spans="1:18" ht="12.75">
      <c r="A35" s="3" t="s">
        <v>21</v>
      </c>
      <c r="B35" s="19">
        <v>79</v>
      </c>
      <c r="C35" s="19">
        <v>78</v>
      </c>
      <c r="D35" s="19">
        <v>72</v>
      </c>
      <c r="E35" s="19">
        <v>54</v>
      </c>
      <c r="F35" s="19">
        <v>54</v>
      </c>
      <c r="G35" s="20">
        <v>49</v>
      </c>
      <c r="H35" s="19">
        <v>40</v>
      </c>
      <c r="I35" s="19">
        <v>47</v>
      </c>
      <c r="J35" s="20">
        <v>40</v>
      </c>
      <c r="K35" s="19">
        <v>44</v>
      </c>
      <c r="L35" s="19">
        <v>40</v>
      </c>
      <c r="M35" s="19">
        <v>56</v>
      </c>
      <c r="N35" s="19">
        <v>53</v>
      </c>
      <c r="O35" s="19">
        <v>55</v>
      </c>
      <c r="P35" s="19">
        <v>58</v>
      </c>
      <c r="Q35" s="19">
        <v>75</v>
      </c>
      <c r="R35" s="56"/>
    </row>
    <row r="36" spans="1:18" ht="12.75">
      <c r="A36" s="3" t="s">
        <v>22</v>
      </c>
      <c r="B36" s="19">
        <v>82</v>
      </c>
      <c r="C36" s="19">
        <v>69</v>
      </c>
      <c r="D36" s="19">
        <v>64</v>
      </c>
      <c r="E36" s="19">
        <v>61</v>
      </c>
      <c r="F36" s="19">
        <v>49</v>
      </c>
      <c r="G36" s="20">
        <v>27</v>
      </c>
      <c r="H36" s="19">
        <v>42</v>
      </c>
      <c r="I36" s="19">
        <v>48</v>
      </c>
      <c r="J36" s="20">
        <v>23</v>
      </c>
      <c r="K36" s="19">
        <v>51</v>
      </c>
      <c r="L36" s="19">
        <v>49</v>
      </c>
      <c r="M36" s="19">
        <v>46</v>
      </c>
      <c r="N36" s="19">
        <v>51</v>
      </c>
      <c r="O36" s="19">
        <v>42</v>
      </c>
      <c r="P36" s="19">
        <v>32</v>
      </c>
      <c r="Q36" s="19">
        <v>52</v>
      </c>
      <c r="R36" s="56"/>
    </row>
    <row r="37" spans="1:18" ht="12.75">
      <c r="A37" s="3"/>
      <c r="B37" s="19"/>
      <c r="C37" s="19"/>
      <c r="D37" s="19"/>
      <c r="E37" s="19"/>
      <c r="F37" s="19"/>
      <c r="G37" s="20"/>
      <c r="H37" s="19"/>
      <c r="I37" s="19"/>
      <c r="J37" s="20"/>
      <c r="K37" s="19"/>
      <c r="L37" s="19"/>
      <c r="M37" s="19"/>
      <c r="N37" s="19"/>
      <c r="O37" s="19"/>
      <c r="P37" s="19"/>
      <c r="Q37" s="19"/>
      <c r="R37" s="56"/>
    </row>
    <row r="38" spans="1:18" ht="12.75">
      <c r="A38" s="5" t="s">
        <v>23</v>
      </c>
      <c r="B38" s="21">
        <v>1586</v>
      </c>
      <c r="C38" s="21">
        <v>1501</v>
      </c>
      <c r="D38" s="21">
        <v>1156</v>
      </c>
      <c r="E38" s="21">
        <v>906</v>
      </c>
      <c r="F38" s="21">
        <v>754</v>
      </c>
      <c r="G38" s="23">
        <v>685</v>
      </c>
      <c r="H38" s="23">
        <v>722</v>
      </c>
      <c r="I38" s="23">
        <v>765</v>
      </c>
      <c r="J38" s="23">
        <v>655</v>
      </c>
      <c r="K38" s="21">
        <v>812</v>
      </c>
      <c r="L38" s="21">
        <v>823</v>
      </c>
      <c r="M38" s="21">
        <v>865</v>
      </c>
      <c r="N38" s="21">
        <v>872</v>
      </c>
      <c r="O38" s="21">
        <v>978</v>
      </c>
      <c r="P38" s="21">
        <v>960</v>
      </c>
      <c r="Q38" s="21">
        <v>986</v>
      </c>
      <c r="R38" s="56"/>
    </row>
    <row r="39" spans="2:18" ht="12.75"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0"/>
      <c r="R39" s="56"/>
    </row>
    <row r="40" spans="1:18" ht="12.75">
      <c r="A40" s="15"/>
      <c r="Q40" s="10"/>
      <c r="R40" s="56"/>
    </row>
    <row r="41" ht="12.75">
      <c r="R41" s="56"/>
    </row>
  </sheetData>
  <sheetProtection/>
  <mergeCells count="21">
    <mergeCell ref="P5:P9"/>
    <mergeCell ref="M5:M9"/>
    <mergeCell ref="D5:D9"/>
    <mergeCell ref="O5:O9"/>
    <mergeCell ref="G5:G9"/>
    <mergeCell ref="H5:H9"/>
    <mergeCell ref="I5:I9"/>
    <mergeCell ref="E5:E9"/>
    <mergeCell ref="F5:F9"/>
    <mergeCell ref="N5:N9"/>
    <mergeCell ref="K5:K9"/>
    <mergeCell ref="A1:Q1"/>
    <mergeCell ref="J5:J9"/>
    <mergeCell ref="C5:C9"/>
    <mergeCell ref="L5:L9"/>
    <mergeCell ref="Q5:Q9"/>
    <mergeCell ref="R1:R41"/>
    <mergeCell ref="A2:Q2"/>
    <mergeCell ref="A3:Q3"/>
    <mergeCell ref="A5:A9"/>
    <mergeCell ref="B5:B9"/>
  </mergeCells>
  <printOptions/>
  <pageMargins left="0.7874015748031497" right="0" top="0.984251968503937" bottom="0.984251968503937" header="0.5118110236220472" footer="0.5118110236220472"/>
  <pageSetup horizontalDpi="600" verticalDpi="600" orientation="landscape" paperSize="9" scale="89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R41"/>
  <sheetViews>
    <sheetView zoomScalePageLayoutView="0" workbookViewId="0" topLeftCell="A1">
      <selection activeCell="A4" sqref="A4"/>
    </sheetView>
  </sheetViews>
  <sheetFormatPr defaultColWidth="11.421875" defaultRowHeight="12.75"/>
  <cols>
    <col min="1" max="1" width="22.7109375" style="0" customWidth="1"/>
    <col min="2" max="17" width="7.7109375" style="0" customWidth="1"/>
    <col min="18" max="18" width="5.7109375" style="0" customWidth="1"/>
  </cols>
  <sheetData>
    <row r="1" spans="1:18" ht="12.75">
      <c r="A1" s="57" t="s">
        <v>64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6" t="str">
        <f>"- 37 -"</f>
        <v>- 37 -</v>
      </c>
    </row>
    <row r="2" spans="1:18" ht="12.75">
      <c r="A2" s="57" t="s">
        <v>65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6"/>
    </row>
    <row r="3" spans="1:18" ht="12.75">
      <c r="A3" s="57" t="s">
        <v>69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6"/>
    </row>
    <row r="4" spans="2:18" ht="12.75">
      <c r="B4" s="7"/>
      <c r="P4" s="7"/>
      <c r="Q4" s="7"/>
      <c r="R4" s="56"/>
    </row>
    <row r="5" spans="1:18" ht="12.75">
      <c r="A5" s="59" t="s">
        <v>34</v>
      </c>
      <c r="B5" s="62">
        <v>1980</v>
      </c>
      <c r="C5" s="53">
        <v>1985</v>
      </c>
      <c r="D5" s="53">
        <v>1990</v>
      </c>
      <c r="E5" s="53">
        <v>1995</v>
      </c>
      <c r="F5" s="53">
        <v>2000</v>
      </c>
      <c r="G5" s="53">
        <v>2001</v>
      </c>
      <c r="H5" s="53">
        <v>2002</v>
      </c>
      <c r="I5" s="53">
        <v>2003</v>
      </c>
      <c r="J5" s="53">
        <v>2004</v>
      </c>
      <c r="K5" s="53">
        <v>2005</v>
      </c>
      <c r="L5" s="53">
        <v>2006</v>
      </c>
      <c r="M5" s="53">
        <v>2007</v>
      </c>
      <c r="N5" s="53">
        <v>2008</v>
      </c>
      <c r="O5" s="53">
        <v>2009</v>
      </c>
      <c r="P5" s="53">
        <v>2010</v>
      </c>
      <c r="Q5" s="65">
        <v>2011</v>
      </c>
      <c r="R5" s="56"/>
    </row>
    <row r="6" spans="1:18" ht="12.75">
      <c r="A6" s="60"/>
      <c r="B6" s="63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66"/>
      <c r="R6" s="56"/>
    </row>
    <row r="7" spans="1:18" ht="12.75">
      <c r="A7" s="60"/>
      <c r="B7" s="63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66"/>
      <c r="R7" s="56"/>
    </row>
    <row r="8" spans="1:18" ht="12.75">
      <c r="A8" s="60"/>
      <c r="B8" s="63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66"/>
      <c r="R8" s="56"/>
    </row>
    <row r="9" spans="1:18" ht="12.75">
      <c r="A9" s="61"/>
      <c r="B9" s="64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67"/>
      <c r="R9" s="56"/>
    </row>
    <row r="10" spans="1:18" ht="12.75">
      <c r="A10" s="1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9"/>
      <c r="Q10" s="10"/>
      <c r="R10" s="56"/>
    </row>
    <row r="11" spans="1:18" ht="12.75">
      <c r="A11" s="3" t="s">
        <v>0</v>
      </c>
      <c r="B11" s="19">
        <v>102</v>
      </c>
      <c r="C11" s="19">
        <v>89</v>
      </c>
      <c r="D11" s="19">
        <v>74</v>
      </c>
      <c r="E11" s="19">
        <v>51</v>
      </c>
      <c r="F11" s="19">
        <v>44</v>
      </c>
      <c r="G11" s="20">
        <v>43</v>
      </c>
      <c r="H11" s="19">
        <v>58</v>
      </c>
      <c r="I11" s="19">
        <v>75</v>
      </c>
      <c r="J11" s="20">
        <v>70</v>
      </c>
      <c r="K11" s="19">
        <v>62</v>
      </c>
      <c r="L11" s="19">
        <v>49</v>
      </c>
      <c r="M11" s="19">
        <v>79</v>
      </c>
      <c r="N11" s="19">
        <v>77</v>
      </c>
      <c r="O11" s="19">
        <v>93</v>
      </c>
      <c r="P11" s="19">
        <v>68</v>
      </c>
      <c r="Q11" s="19">
        <v>109</v>
      </c>
      <c r="R11" s="56"/>
    </row>
    <row r="12" spans="1:18" ht="12.75">
      <c r="A12" s="3" t="s">
        <v>1</v>
      </c>
      <c r="B12" s="19">
        <v>33</v>
      </c>
      <c r="C12" s="19">
        <v>58</v>
      </c>
      <c r="D12" s="19">
        <v>45</v>
      </c>
      <c r="E12" s="19">
        <v>21</v>
      </c>
      <c r="F12" s="19">
        <v>28</v>
      </c>
      <c r="G12" s="20">
        <v>24</v>
      </c>
      <c r="H12" s="19">
        <v>29</v>
      </c>
      <c r="I12" s="19">
        <v>30</v>
      </c>
      <c r="J12" s="20">
        <v>22</v>
      </c>
      <c r="K12" s="19">
        <v>30</v>
      </c>
      <c r="L12" s="19">
        <v>28</v>
      </c>
      <c r="M12" s="19">
        <v>32</v>
      </c>
      <c r="N12" s="19">
        <v>39</v>
      </c>
      <c r="O12" s="19">
        <v>47</v>
      </c>
      <c r="P12" s="19">
        <v>33</v>
      </c>
      <c r="Q12" s="19">
        <v>33</v>
      </c>
      <c r="R12" s="56"/>
    </row>
    <row r="13" spans="1:18" ht="12.75">
      <c r="A13" s="3" t="s">
        <v>2</v>
      </c>
      <c r="B13" s="19">
        <v>18</v>
      </c>
      <c r="C13" s="19">
        <v>26</v>
      </c>
      <c r="D13" s="19">
        <v>24</v>
      </c>
      <c r="E13" s="19">
        <v>28</v>
      </c>
      <c r="F13" s="19">
        <v>25</v>
      </c>
      <c r="G13" s="20">
        <v>24</v>
      </c>
      <c r="H13" s="19">
        <v>23</v>
      </c>
      <c r="I13" s="19">
        <v>34</v>
      </c>
      <c r="J13" s="20">
        <v>21</v>
      </c>
      <c r="K13" s="19">
        <v>34</v>
      </c>
      <c r="L13" s="19">
        <v>34</v>
      </c>
      <c r="M13" s="19">
        <v>28</v>
      </c>
      <c r="N13" s="19">
        <v>39</v>
      </c>
      <c r="O13" s="19">
        <v>33</v>
      </c>
      <c r="P13" s="19">
        <v>55</v>
      </c>
      <c r="Q13" s="19">
        <v>37</v>
      </c>
      <c r="R13" s="56"/>
    </row>
    <row r="14" spans="1:18" ht="12.75">
      <c r="A14" s="3" t="s">
        <v>3</v>
      </c>
      <c r="B14" s="19">
        <v>19</v>
      </c>
      <c r="C14" s="19">
        <v>16</v>
      </c>
      <c r="D14" s="19">
        <v>21</v>
      </c>
      <c r="E14" s="19">
        <v>13</v>
      </c>
      <c r="F14" s="19">
        <v>9</v>
      </c>
      <c r="G14" s="20">
        <v>12</v>
      </c>
      <c r="H14" s="19">
        <v>22</v>
      </c>
      <c r="I14" s="19">
        <v>18</v>
      </c>
      <c r="J14" s="20">
        <v>9</v>
      </c>
      <c r="K14" s="19">
        <v>16</v>
      </c>
      <c r="L14" s="19">
        <v>18</v>
      </c>
      <c r="M14" s="19">
        <v>6</v>
      </c>
      <c r="N14" s="19">
        <v>21</v>
      </c>
      <c r="O14" s="19">
        <v>17</v>
      </c>
      <c r="P14" s="19">
        <v>18</v>
      </c>
      <c r="Q14" s="19">
        <v>22</v>
      </c>
      <c r="R14" s="56"/>
    </row>
    <row r="15" spans="1:18" ht="12.75">
      <c r="A15" s="3" t="s">
        <v>4</v>
      </c>
      <c r="B15" s="19">
        <v>26</v>
      </c>
      <c r="C15" s="19">
        <v>30</v>
      </c>
      <c r="D15" s="19">
        <v>31</v>
      </c>
      <c r="E15" s="19">
        <v>11</v>
      </c>
      <c r="F15" s="19">
        <v>14</v>
      </c>
      <c r="G15" s="20">
        <v>20</v>
      </c>
      <c r="H15" s="19">
        <v>16</v>
      </c>
      <c r="I15" s="19">
        <v>14</v>
      </c>
      <c r="J15" s="20">
        <v>16</v>
      </c>
      <c r="K15" s="19">
        <v>25</v>
      </c>
      <c r="L15" s="19">
        <v>21</v>
      </c>
      <c r="M15" s="19">
        <v>19</v>
      </c>
      <c r="N15" s="19">
        <v>24</v>
      </c>
      <c r="O15" s="19">
        <v>18</v>
      </c>
      <c r="P15" s="19">
        <v>22</v>
      </c>
      <c r="Q15" s="19">
        <v>30</v>
      </c>
      <c r="R15" s="56"/>
    </row>
    <row r="16" spans="1:18" ht="12.75">
      <c r="A16" s="3" t="s">
        <v>5</v>
      </c>
      <c r="B16" s="19">
        <v>23</v>
      </c>
      <c r="C16" s="19">
        <v>21</v>
      </c>
      <c r="D16" s="19">
        <v>15</v>
      </c>
      <c r="E16" s="19">
        <v>18</v>
      </c>
      <c r="F16" s="19">
        <v>19</v>
      </c>
      <c r="G16" s="20">
        <v>7</v>
      </c>
      <c r="H16" s="19">
        <v>12</v>
      </c>
      <c r="I16" s="19">
        <v>21</v>
      </c>
      <c r="J16" s="20">
        <v>5</v>
      </c>
      <c r="K16" s="19">
        <v>18</v>
      </c>
      <c r="L16" s="19">
        <v>10</v>
      </c>
      <c r="M16" s="19">
        <v>7</v>
      </c>
      <c r="N16" s="19">
        <v>18</v>
      </c>
      <c r="O16" s="19">
        <v>13</v>
      </c>
      <c r="P16" s="19">
        <v>11</v>
      </c>
      <c r="Q16" s="19">
        <v>9</v>
      </c>
      <c r="R16" s="56"/>
    </row>
    <row r="17" spans="1:18" ht="12.75">
      <c r="A17" s="3"/>
      <c r="B17" s="19"/>
      <c r="C17" s="19"/>
      <c r="D17" s="19"/>
      <c r="E17" s="19"/>
      <c r="F17" s="19"/>
      <c r="G17" s="20"/>
      <c r="H17" s="19"/>
      <c r="I17" s="19"/>
      <c r="J17" s="20"/>
      <c r="K17" s="19"/>
      <c r="L17" s="19"/>
      <c r="M17" s="19"/>
      <c r="N17" s="19"/>
      <c r="O17" s="19"/>
      <c r="P17" s="19"/>
      <c r="Q17" s="19"/>
      <c r="R17" s="56"/>
    </row>
    <row r="18" spans="1:18" ht="12.75">
      <c r="A18" s="3" t="s">
        <v>6</v>
      </c>
      <c r="B18" s="19">
        <v>50</v>
      </c>
      <c r="C18" s="19">
        <v>50</v>
      </c>
      <c r="D18" s="19">
        <v>42</v>
      </c>
      <c r="E18" s="19">
        <v>23</v>
      </c>
      <c r="F18" s="19">
        <v>29</v>
      </c>
      <c r="G18" s="20">
        <v>31</v>
      </c>
      <c r="H18" s="19">
        <v>33</v>
      </c>
      <c r="I18" s="19">
        <v>26</v>
      </c>
      <c r="J18" s="20">
        <v>16</v>
      </c>
      <c r="K18" s="19">
        <v>19</v>
      </c>
      <c r="L18" s="19">
        <v>27</v>
      </c>
      <c r="M18" s="19">
        <v>34</v>
      </c>
      <c r="N18" s="19">
        <v>31</v>
      </c>
      <c r="O18" s="19">
        <v>28</v>
      </c>
      <c r="P18" s="19">
        <v>30</v>
      </c>
      <c r="Q18" s="19">
        <v>42</v>
      </c>
      <c r="R18" s="56"/>
    </row>
    <row r="19" spans="1:18" ht="12.75">
      <c r="A19" s="3" t="s">
        <v>7</v>
      </c>
      <c r="B19" s="19">
        <v>52</v>
      </c>
      <c r="C19" s="19">
        <v>47</v>
      </c>
      <c r="D19" s="19">
        <v>43</v>
      </c>
      <c r="E19" s="19">
        <v>29</v>
      </c>
      <c r="F19" s="19">
        <v>22</v>
      </c>
      <c r="G19" s="20">
        <v>17</v>
      </c>
      <c r="H19" s="19">
        <v>19</v>
      </c>
      <c r="I19" s="19">
        <v>23</v>
      </c>
      <c r="J19" s="20">
        <v>20</v>
      </c>
      <c r="K19" s="19">
        <v>18</v>
      </c>
      <c r="L19" s="19">
        <v>18</v>
      </c>
      <c r="M19" s="19">
        <v>21</v>
      </c>
      <c r="N19" s="19">
        <v>24</v>
      </c>
      <c r="O19" s="19">
        <v>29</v>
      </c>
      <c r="P19" s="19">
        <v>27</v>
      </c>
      <c r="Q19" s="19">
        <v>23</v>
      </c>
      <c r="R19" s="56"/>
    </row>
    <row r="20" spans="1:18" ht="12.75">
      <c r="A20" s="3" t="s">
        <v>8</v>
      </c>
      <c r="B20" s="19">
        <v>33</v>
      </c>
      <c r="C20" s="19">
        <v>51</v>
      </c>
      <c r="D20" s="19">
        <v>41</v>
      </c>
      <c r="E20" s="19">
        <v>22</v>
      </c>
      <c r="F20" s="19">
        <v>21</v>
      </c>
      <c r="G20" s="20">
        <v>20</v>
      </c>
      <c r="H20" s="19">
        <v>22</v>
      </c>
      <c r="I20" s="19">
        <v>17</v>
      </c>
      <c r="J20" s="20">
        <v>19</v>
      </c>
      <c r="K20" s="19">
        <v>24</v>
      </c>
      <c r="L20" s="19">
        <v>17</v>
      </c>
      <c r="M20" s="19">
        <v>28</v>
      </c>
      <c r="N20" s="19">
        <v>37</v>
      </c>
      <c r="O20" s="19">
        <v>39</v>
      </c>
      <c r="P20" s="19">
        <v>40</v>
      </c>
      <c r="Q20" s="19">
        <v>34</v>
      </c>
      <c r="R20" s="56"/>
    </row>
    <row r="21" spans="1:18" ht="12.75">
      <c r="A21" s="3" t="s">
        <v>9</v>
      </c>
      <c r="B21" s="19">
        <v>66</v>
      </c>
      <c r="C21" s="19">
        <v>59</v>
      </c>
      <c r="D21" s="19">
        <v>44</v>
      </c>
      <c r="E21" s="19">
        <v>33</v>
      </c>
      <c r="F21" s="19">
        <v>31</v>
      </c>
      <c r="G21" s="20">
        <v>20</v>
      </c>
      <c r="H21" s="19">
        <v>32</v>
      </c>
      <c r="I21" s="19">
        <v>29</v>
      </c>
      <c r="J21" s="20">
        <v>37</v>
      </c>
      <c r="K21" s="19">
        <v>35</v>
      </c>
      <c r="L21" s="19">
        <v>32</v>
      </c>
      <c r="M21" s="19">
        <v>29</v>
      </c>
      <c r="N21" s="19">
        <v>38</v>
      </c>
      <c r="O21" s="19">
        <v>51</v>
      </c>
      <c r="P21" s="19">
        <v>48</v>
      </c>
      <c r="Q21" s="19">
        <v>44</v>
      </c>
      <c r="R21" s="56"/>
    </row>
    <row r="22" spans="1:18" ht="12.75">
      <c r="A22" s="3" t="s">
        <v>10</v>
      </c>
      <c r="B22" s="19">
        <v>42</v>
      </c>
      <c r="C22" s="19">
        <v>39</v>
      </c>
      <c r="D22" s="19">
        <v>40</v>
      </c>
      <c r="E22" s="19">
        <v>27</v>
      </c>
      <c r="F22" s="19">
        <v>24</v>
      </c>
      <c r="G22" s="20">
        <v>21</v>
      </c>
      <c r="H22" s="19">
        <v>36</v>
      </c>
      <c r="I22" s="19">
        <v>14</v>
      </c>
      <c r="J22" s="20">
        <v>17</v>
      </c>
      <c r="K22" s="19">
        <v>19</v>
      </c>
      <c r="L22" s="19">
        <v>20</v>
      </c>
      <c r="M22" s="19">
        <v>20</v>
      </c>
      <c r="N22" s="19">
        <v>19</v>
      </c>
      <c r="O22" s="19">
        <v>28</v>
      </c>
      <c r="P22" s="19">
        <v>25</v>
      </c>
      <c r="Q22" s="19">
        <v>18</v>
      </c>
      <c r="R22" s="56"/>
    </row>
    <row r="23" spans="1:18" ht="12.75">
      <c r="A23" s="3" t="s">
        <v>11</v>
      </c>
      <c r="B23" s="19">
        <v>64</v>
      </c>
      <c r="C23" s="19">
        <v>67</v>
      </c>
      <c r="D23" s="19">
        <v>46</v>
      </c>
      <c r="E23" s="19">
        <v>42</v>
      </c>
      <c r="F23" s="19">
        <v>30</v>
      </c>
      <c r="G23" s="20">
        <v>24</v>
      </c>
      <c r="H23" s="19">
        <v>30</v>
      </c>
      <c r="I23" s="19">
        <v>30</v>
      </c>
      <c r="J23" s="20">
        <v>22</v>
      </c>
      <c r="K23" s="19">
        <v>40</v>
      </c>
      <c r="L23" s="19">
        <v>43</v>
      </c>
      <c r="M23" s="19">
        <v>43</v>
      </c>
      <c r="N23" s="19">
        <v>27</v>
      </c>
      <c r="O23" s="19">
        <v>40</v>
      </c>
      <c r="P23" s="19">
        <v>48</v>
      </c>
      <c r="Q23" s="19">
        <v>47</v>
      </c>
      <c r="R23" s="56"/>
    </row>
    <row r="24" spans="1:18" ht="12.75">
      <c r="A24" s="3"/>
      <c r="B24" s="19"/>
      <c r="C24" s="19"/>
      <c r="D24" s="19"/>
      <c r="E24" s="19"/>
      <c r="F24" s="19"/>
      <c r="G24" s="20"/>
      <c r="H24" s="19"/>
      <c r="I24" s="19"/>
      <c r="J24" s="20"/>
      <c r="K24" s="19"/>
      <c r="L24" s="19"/>
      <c r="M24" s="19"/>
      <c r="N24" s="19"/>
      <c r="O24" s="19"/>
      <c r="P24" s="19"/>
      <c r="Q24" s="19"/>
      <c r="R24" s="56"/>
    </row>
    <row r="25" spans="1:18" ht="12.75">
      <c r="A25" s="3" t="s">
        <v>12</v>
      </c>
      <c r="B25" s="19">
        <v>81</v>
      </c>
      <c r="C25" s="19">
        <v>76</v>
      </c>
      <c r="D25" s="19">
        <v>44</v>
      </c>
      <c r="E25" s="19">
        <v>45</v>
      </c>
      <c r="F25" s="19">
        <v>39</v>
      </c>
      <c r="G25" s="20">
        <v>32</v>
      </c>
      <c r="H25" s="19">
        <v>29</v>
      </c>
      <c r="I25" s="19">
        <v>34</v>
      </c>
      <c r="J25" s="20">
        <v>24</v>
      </c>
      <c r="K25" s="19">
        <v>34</v>
      </c>
      <c r="L25" s="19">
        <v>32</v>
      </c>
      <c r="M25" s="19">
        <v>32</v>
      </c>
      <c r="N25" s="19">
        <v>49</v>
      </c>
      <c r="O25" s="19">
        <v>65</v>
      </c>
      <c r="P25" s="19">
        <v>59</v>
      </c>
      <c r="Q25" s="19">
        <v>67</v>
      </c>
      <c r="R25" s="56"/>
    </row>
    <row r="26" spans="1:18" ht="12.75">
      <c r="A26" s="3" t="s">
        <v>13</v>
      </c>
      <c r="B26" s="19">
        <v>41</v>
      </c>
      <c r="C26" s="19">
        <v>46</v>
      </c>
      <c r="D26" s="19">
        <v>29</v>
      </c>
      <c r="E26" s="19">
        <v>17</v>
      </c>
      <c r="F26" s="19">
        <v>18</v>
      </c>
      <c r="G26" s="20">
        <v>12</v>
      </c>
      <c r="H26" s="19">
        <v>16</v>
      </c>
      <c r="I26" s="19">
        <v>19</v>
      </c>
      <c r="J26" s="20">
        <v>16</v>
      </c>
      <c r="K26" s="19">
        <v>11</v>
      </c>
      <c r="L26" s="19">
        <v>11</v>
      </c>
      <c r="M26" s="19">
        <v>16</v>
      </c>
      <c r="N26" s="19">
        <v>16</v>
      </c>
      <c r="O26" s="19">
        <v>18</v>
      </c>
      <c r="P26" s="19">
        <v>15</v>
      </c>
      <c r="Q26" s="19">
        <v>26</v>
      </c>
      <c r="R26" s="56"/>
    </row>
    <row r="27" spans="1:18" ht="12.75">
      <c r="A27" s="3" t="s">
        <v>14</v>
      </c>
      <c r="B27" s="19">
        <v>31</v>
      </c>
      <c r="C27" s="19">
        <v>22</v>
      </c>
      <c r="D27" s="19">
        <v>34</v>
      </c>
      <c r="E27" s="19">
        <v>13</v>
      </c>
      <c r="F27" s="19">
        <v>21</v>
      </c>
      <c r="G27" s="20">
        <v>19</v>
      </c>
      <c r="H27" s="19">
        <v>19</v>
      </c>
      <c r="I27" s="19">
        <v>14</v>
      </c>
      <c r="J27" s="20">
        <v>9</v>
      </c>
      <c r="K27" s="19">
        <v>15</v>
      </c>
      <c r="L27" s="19">
        <v>20</v>
      </c>
      <c r="M27" s="19">
        <v>15</v>
      </c>
      <c r="N27" s="19">
        <v>22</v>
      </c>
      <c r="O27" s="19">
        <v>15</v>
      </c>
      <c r="P27" s="19">
        <v>30</v>
      </c>
      <c r="Q27" s="19">
        <v>22</v>
      </c>
      <c r="R27" s="56"/>
    </row>
    <row r="28" spans="1:18" ht="12.75">
      <c r="A28" s="3" t="s">
        <v>15</v>
      </c>
      <c r="B28" s="19">
        <v>64</v>
      </c>
      <c r="C28" s="19">
        <v>53</v>
      </c>
      <c r="D28" s="19">
        <v>47</v>
      </c>
      <c r="E28" s="19">
        <v>37</v>
      </c>
      <c r="F28" s="19">
        <v>28</v>
      </c>
      <c r="G28" s="20">
        <v>20</v>
      </c>
      <c r="H28" s="19">
        <v>25</v>
      </c>
      <c r="I28" s="19">
        <v>20</v>
      </c>
      <c r="J28" s="20">
        <v>21</v>
      </c>
      <c r="K28" s="19">
        <v>20</v>
      </c>
      <c r="L28" s="19">
        <v>25</v>
      </c>
      <c r="M28" s="19">
        <v>26</v>
      </c>
      <c r="N28" s="19">
        <v>29</v>
      </c>
      <c r="O28" s="19">
        <v>47</v>
      </c>
      <c r="P28" s="19">
        <v>33</v>
      </c>
      <c r="Q28" s="19">
        <v>37</v>
      </c>
      <c r="R28" s="56"/>
    </row>
    <row r="29" spans="1:18" ht="12.75">
      <c r="A29" s="3" t="s">
        <v>16</v>
      </c>
      <c r="B29" s="19">
        <v>44</v>
      </c>
      <c r="C29" s="19">
        <v>35</v>
      </c>
      <c r="D29" s="19">
        <v>30</v>
      </c>
      <c r="E29" s="19">
        <v>21</v>
      </c>
      <c r="F29" s="19">
        <v>11</v>
      </c>
      <c r="G29" s="20">
        <v>23</v>
      </c>
      <c r="H29" s="19">
        <v>21</v>
      </c>
      <c r="I29" s="19">
        <v>17</v>
      </c>
      <c r="J29" s="20">
        <v>26</v>
      </c>
      <c r="K29" s="19">
        <v>27</v>
      </c>
      <c r="L29" s="19">
        <v>26</v>
      </c>
      <c r="M29" s="19">
        <v>26</v>
      </c>
      <c r="N29" s="19">
        <v>19</v>
      </c>
      <c r="O29" s="19">
        <v>33</v>
      </c>
      <c r="P29" s="19">
        <v>19</v>
      </c>
      <c r="Q29" s="19">
        <v>26</v>
      </c>
      <c r="R29" s="56"/>
    </row>
    <row r="30" spans="1:18" ht="12.75">
      <c r="A30" s="3" t="s">
        <v>17</v>
      </c>
      <c r="B30" s="19">
        <v>27</v>
      </c>
      <c r="C30" s="19">
        <v>37</v>
      </c>
      <c r="D30" s="19">
        <v>33</v>
      </c>
      <c r="E30" s="19">
        <v>19</v>
      </c>
      <c r="F30" s="19">
        <v>13</v>
      </c>
      <c r="G30" s="20">
        <v>6</v>
      </c>
      <c r="H30" s="19">
        <v>10</v>
      </c>
      <c r="I30" s="19">
        <v>12</v>
      </c>
      <c r="J30" s="20">
        <v>8</v>
      </c>
      <c r="K30" s="19">
        <v>13</v>
      </c>
      <c r="L30" s="19">
        <v>16</v>
      </c>
      <c r="M30" s="19">
        <v>20</v>
      </c>
      <c r="N30" s="19">
        <v>17</v>
      </c>
      <c r="O30" s="19">
        <v>18</v>
      </c>
      <c r="P30" s="19">
        <v>22</v>
      </c>
      <c r="Q30" s="19">
        <v>15</v>
      </c>
      <c r="R30" s="56"/>
    </row>
    <row r="31" spans="1:18" ht="12.75">
      <c r="A31" s="3"/>
      <c r="B31" s="19"/>
      <c r="C31" s="19"/>
      <c r="D31" s="19"/>
      <c r="E31" s="19"/>
      <c r="F31" s="19"/>
      <c r="G31" s="20"/>
      <c r="H31" s="19"/>
      <c r="I31" s="19"/>
      <c r="J31" s="20"/>
      <c r="K31" s="19"/>
      <c r="L31" s="19"/>
      <c r="M31" s="19"/>
      <c r="N31" s="19"/>
      <c r="O31" s="19"/>
      <c r="P31" s="19"/>
      <c r="Q31" s="19"/>
      <c r="R31" s="56"/>
    </row>
    <row r="32" spans="1:18" ht="12.75">
      <c r="A32" s="3" t="s">
        <v>18</v>
      </c>
      <c r="B32" s="19">
        <v>64</v>
      </c>
      <c r="C32" s="19">
        <v>60</v>
      </c>
      <c r="D32" s="19">
        <v>56</v>
      </c>
      <c r="E32" s="19">
        <v>39</v>
      </c>
      <c r="F32" s="19">
        <v>30</v>
      </c>
      <c r="G32" s="20">
        <v>24</v>
      </c>
      <c r="H32" s="19">
        <v>37</v>
      </c>
      <c r="I32" s="19">
        <v>22</v>
      </c>
      <c r="J32" s="20">
        <v>30</v>
      </c>
      <c r="K32" s="19">
        <v>31</v>
      </c>
      <c r="L32" s="19">
        <v>36</v>
      </c>
      <c r="M32" s="19">
        <v>39</v>
      </c>
      <c r="N32" s="19">
        <v>41</v>
      </c>
      <c r="O32" s="19">
        <v>49</v>
      </c>
      <c r="P32" s="19">
        <v>34</v>
      </c>
      <c r="Q32" s="19">
        <v>41</v>
      </c>
      <c r="R32" s="56"/>
    </row>
    <row r="33" spans="1:18" ht="12.75">
      <c r="A33" s="3" t="s">
        <v>19</v>
      </c>
      <c r="B33" s="19">
        <v>44</v>
      </c>
      <c r="C33" s="19">
        <v>37</v>
      </c>
      <c r="D33" s="19">
        <v>39</v>
      </c>
      <c r="E33" s="19">
        <v>28</v>
      </c>
      <c r="F33" s="19">
        <v>19</v>
      </c>
      <c r="G33" s="20">
        <v>20</v>
      </c>
      <c r="H33" s="19">
        <v>13</v>
      </c>
      <c r="I33" s="19">
        <v>19</v>
      </c>
      <c r="J33" s="20">
        <v>14</v>
      </c>
      <c r="K33" s="19">
        <v>16</v>
      </c>
      <c r="L33" s="19">
        <v>17</v>
      </c>
      <c r="M33" s="19">
        <v>18</v>
      </c>
      <c r="N33" s="19">
        <v>19</v>
      </c>
      <c r="O33" s="19">
        <v>27</v>
      </c>
      <c r="P33" s="19">
        <v>23</v>
      </c>
      <c r="Q33" s="19">
        <v>32</v>
      </c>
      <c r="R33" s="56"/>
    </row>
    <row r="34" spans="1:18" ht="12.75">
      <c r="A34" s="3" t="s">
        <v>20</v>
      </c>
      <c r="B34" s="19">
        <v>39</v>
      </c>
      <c r="C34" s="19">
        <v>34</v>
      </c>
      <c r="D34" s="19">
        <v>22</v>
      </c>
      <c r="E34" s="19">
        <v>20</v>
      </c>
      <c r="F34" s="19">
        <v>20</v>
      </c>
      <c r="G34" s="20">
        <v>19</v>
      </c>
      <c r="H34" s="19">
        <v>7</v>
      </c>
      <c r="I34" s="19">
        <v>20</v>
      </c>
      <c r="J34" s="20">
        <v>11</v>
      </c>
      <c r="K34" s="19">
        <v>24</v>
      </c>
      <c r="L34" s="19">
        <v>26</v>
      </c>
      <c r="M34" s="19">
        <v>24</v>
      </c>
      <c r="N34" s="19">
        <v>16</v>
      </c>
      <c r="O34" s="19">
        <v>16</v>
      </c>
      <c r="P34" s="19">
        <v>17</v>
      </c>
      <c r="Q34" s="19">
        <v>20</v>
      </c>
      <c r="R34" s="56"/>
    </row>
    <row r="35" spans="1:18" ht="12.75">
      <c r="A35" s="3" t="s">
        <v>21</v>
      </c>
      <c r="B35" s="19">
        <v>61</v>
      </c>
      <c r="C35" s="19">
        <v>50</v>
      </c>
      <c r="D35" s="19">
        <v>44</v>
      </c>
      <c r="E35" s="19">
        <v>33</v>
      </c>
      <c r="F35" s="19">
        <v>35</v>
      </c>
      <c r="G35" s="20">
        <v>29</v>
      </c>
      <c r="H35" s="19">
        <v>39</v>
      </c>
      <c r="I35" s="19">
        <v>39</v>
      </c>
      <c r="J35" s="20">
        <v>34</v>
      </c>
      <c r="K35" s="19">
        <v>37</v>
      </c>
      <c r="L35" s="19">
        <v>31</v>
      </c>
      <c r="M35" s="19">
        <v>39</v>
      </c>
      <c r="N35" s="19">
        <v>53</v>
      </c>
      <c r="O35" s="19">
        <v>62</v>
      </c>
      <c r="P35" s="19">
        <v>48</v>
      </c>
      <c r="Q35" s="19">
        <v>48</v>
      </c>
      <c r="R35" s="56"/>
    </row>
    <row r="36" spans="1:18" ht="12.75">
      <c r="A36" s="3" t="s">
        <v>22</v>
      </c>
      <c r="B36" s="19">
        <v>47</v>
      </c>
      <c r="C36" s="19">
        <v>55</v>
      </c>
      <c r="D36" s="19">
        <v>49</v>
      </c>
      <c r="E36" s="19">
        <v>35</v>
      </c>
      <c r="F36" s="19">
        <v>38</v>
      </c>
      <c r="G36" s="20">
        <v>37</v>
      </c>
      <c r="H36" s="19">
        <v>36</v>
      </c>
      <c r="I36" s="19">
        <v>40</v>
      </c>
      <c r="J36" s="20">
        <v>28</v>
      </c>
      <c r="K36" s="19">
        <v>31</v>
      </c>
      <c r="L36" s="19">
        <v>40</v>
      </c>
      <c r="M36" s="19">
        <v>40</v>
      </c>
      <c r="N36" s="19">
        <v>45</v>
      </c>
      <c r="O36" s="19">
        <v>33</v>
      </c>
      <c r="P36" s="19">
        <v>46</v>
      </c>
      <c r="Q36" s="19">
        <v>48</v>
      </c>
      <c r="R36" s="56"/>
    </row>
    <row r="37" spans="1:18" ht="12.75">
      <c r="A37" s="3"/>
      <c r="B37" s="19"/>
      <c r="C37" s="19"/>
      <c r="D37" s="19"/>
      <c r="E37" s="19"/>
      <c r="F37" s="19"/>
      <c r="G37" s="20"/>
      <c r="H37" s="19"/>
      <c r="I37" s="19"/>
      <c r="J37" s="20"/>
      <c r="K37" s="19"/>
      <c r="L37" s="19"/>
      <c r="M37" s="19"/>
      <c r="N37" s="19"/>
      <c r="O37" s="19"/>
      <c r="P37" s="19"/>
      <c r="Q37" s="19"/>
      <c r="R37" s="56"/>
    </row>
    <row r="38" spans="1:18" ht="12.75">
      <c r="A38" s="5" t="s">
        <v>23</v>
      </c>
      <c r="B38" s="21">
        <v>1071</v>
      </c>
      <c r="C38" s="21">
        <v>1058</v>
      </c>
      <c r="D38" s="21">
        <v>893</v>
      </c>
      <c r="E38" s="21">
        <v>625</v>
      </c>
      <c r="F38" s="21">
        <v>568</v>
      </c>
      <c r="G38" s="23">
        <v>504</v>
      </c>
      <c r="H38" s="23">
        <v>584</v>
      </c>
      <c r="I38" s="23">
        <v>587</v>
      </c>
      <c r="J38" s="23">
        <v>495</v>
      </c>
      <c r="K38" s="21">
        <v>599</v>
      </c>
      <c r="L38" s="21">
        <v>597</v>
      </c>
      <c r="M38" s="21">
        <v>641</v>
      </c>
      <c r="N38" s="21">
        <v>720</v>
      </c>
      <c r="O38" s="21">
        <v>819</v>
      </c>
      <c r="P38" s="21">
        <v>771</v>
      </c>
      <c r="Q38" s="21">
        <v>830</v>
      </c>
      <c r="R38" s="56"/>
    </row>
    <row r="39" spans="2:18" ht="12.75"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0"/>
      <c r="R39" s="56"/>
    </row>
    <row r="40" spans="1:18" ht="12.75">
      <c r="A40" s="15"/>
      <c r="Q40" s="10"/>
      <c r="R40" s="56"/>
    </row>
    <row r="41" ht="12.75">
      <c r="R41" s="56"/>
    </row>
  </sheetData>
  <sheetProtection/>
  <mergeCells count="21">
    <mergeCell ref="P5:P9"/>
    <mergeCell ref="M5:M9"/>
    <mergeCell ref="D5:D9"/>
    <mergeCell ref="O5:O9"/>
    <mergeCell ref="G5:G9"/>
    <mergeCell ref="H5:H9"/>
    <mergeCell ref="I5:I9"/>
    <mergeCell ref="E5:E9"/>
    <mergeCell ref="F5:F9"/>
    <mergeCell ref="N5:N9"/>
    <mergeCell ref="K5:K9"/>
    <mergeCell ref="A1:Q1"/>
    <mergeCell ref="J5:J9"/>
    <mergeCell ref="C5:C9"/>
    <mergeCell ref="L5:L9"/>
    <mergeCell ref="Q5:Q9"/>
    <mergeCell ref="R1:R41"/>
    <mergeCell ref="A2:Q2"/>
    <mergeCell ref="A3:Q3"/>
    <mergeCell ref="A5:A9"/>
    <mergeCell ref="B5:B9"/>
  </mergeCells>
  <printOptions/>
  <pageMargins left="0.7874015748031497" right="0" top="0.984251968503937" bottom="0.984251968503937" header="0.5118110236220472" footer="0.5118110236220472"/>
  <pageSetup horizontalDpi="600" verticalDpi="600" orientation="landscape" paperSize="9" scale="89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R41"/>
  <sheetViews>
    <sheetView zoomScalePageLayoutView="0" workbookViewId="0" topLeftCell="A1">
      <selection activeCell="A4" sqref="A4"/>
    </sheetView>
  </sheetViews>
  <sheetFormatPr defaultColWidth="11.421875" defaultRowHeight="12.75"/>
  <cols>
    <col min="1" max="1" width="22.7109375" style="0" customWidth="1"/>
    <col min="2" max="17" width="7.7109375" style="0" customWidth="1"/>
    <col min="18" max="18" width="5.7109375" style="0" customWidth="1"/>
  </cols>
  <sheetData>
    <row r="1" spans="1:18" ht="12.75">
      <c r="A1" s="57" t="s">
        <v>64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6" t="str">
        <f>"- 38 -"</f>
        <v>- 38 -</v>
      </c>
    </row>
    <row r="2" spans="1:18" ht="12.75">
      <c r="A2" s="57" t="s">
        <v>67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6"/>
    </row>
    <row r="3" spans="1:18" ht="12.75">
      <c r="A3" s="57" t="s">
        <v>70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6"/>
    </row>
    <row r="4" spans="2:18" ht="12.75">
      <c r="B4" s="7"/>
      <c r="P4" s="7"/>
      <c r="Q4" s="7"/>
      <c r="R4" s="56"/>
    </row>
    <row r="5" spans="1:18" ht="12.75">
      <c r="A5" s="59" t="s">
        <v>34</v>
      </c>
      <c r="B5" s="62">
        <v>1980</v>
      </c>
      <c r="C5" s="53">
        <v>1985</v>
      </c>
      <c r="D5" s="53">
        <v>1990</v>
      </c>
      <c r="E5" s="53">
        <v>1995</v>
      </c>
      <c r="F5" s="53">
        <v>2000</v>
      </c>
      <c r="G5" s="53">
        <v>2001</v>
      </c>
      <c r="H5" s="53">
        <v>2002</v>
      </c>
      <c r="I5" s="53">
        <v>2003</v>
      </c>
      <c r="J5" s="53">
        <v>2004</v>
      </c>
      <c r="K5" s="53">
        <v>2005</v>
      </c>
      <c r="L5" s="53">
        <v>2006</v>
      </c>
      <c r="M5" s="53">
        <v>2007</v>
      </c>
      <c r="N5" s="53">
        <v>2008</v>
      </c>
      <c r="O5" s="53">
        <v>2009</v>
      </c>
      <c r="P5" s="53">
        <v>2010</v>
      </c>
      <c r="Q5" s="65">
        <v>2011</v>
      </c>
      <c r="R5" s="56"/>
    </row>
    <row r="6" spans="1:18" ht="12.75">
      <c r="A6" s="60"/>
      <c r="B6" s="63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66"/>
      <c r="R6" s="56"/>
    </row>
    <row r="7" spans="1:18" ht="12.75">
      <c r="A7" s="60"/>
      <c r="B7" s="63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66"/>
      <c r="R7" s="56"/>
    </row>
    <row r="8" spans="1:18" ht="12.75">
      <c r="A8" s="60"/>
      <c r="B8" s="63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66"/>
      <c r="R8" s="56"/>
    </row>
    <row r="9" spans="1:18" ht="12.75">
      <c r="A9" s="61"/>
      <c r="B9" s="64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67"/>
      <c r="R9" s="56"/>
    </row>
    <row r="10" spans="1:18" ht="12.75">
      <c r="A10" s="1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9"/>
      <c r="Q10" s="10"/>
      <c r="R10" s="56"/>
    </row>
    <row r="11" spans="1:18" ht="12.75">
      <c r="A11" s="3" t="s">
        <v>0</v>
      </c>
      <c r="B11" s="17">
        <v>99.5</v>
      </c>
      <c r="C11" s="17">
        <v>88.1</v>
      </c>
      <c r="D11" s="17">
        <v>71.7</v>
      </c>
      <c r="E11" s="17">
        <v>50.8</v>
      </c>
      <c r="F11" s="17">
        <v>47.3</v>
      </c>
      <c r="G11" s="17">
        <v>50.9</v>
      </c>
      <c r="H11" s="17">
        <v>54.5</v>
      </c>
      <c r="I11" s="17">
        <v>68.8</v>
      </c>
      <c r="J11" s="17">
        <v>66.8</v>
      </c>
      <c r="K11" s="17">
        <v>63.7</v>
      </c>
      <c r="L11" s="17">
        <v>53.3</v>
      </c>
      <c r="M11" s="17">
        <v>69.1</v>
      </c>
      <c r="N11" s="17">
        <v>83.3</v>
      </c>
      <c r="O11" s="17">
        <v>86.1</v>
      </c>
      <c r="P11" s="17">
        <v>84.7</v>
      </c>
      <c r="Q11" s="17">
        <v>102.2</v>
      </c>
      <c r="R11" s="56"/>
    </row>
    <row r="12" spans="1:18" ht="12.75">
      <c r="A12" s="3" t="s">
        <v>1</v>
      </c>
      <c r="B12" s="17">
        <v>70.6</v>
      </c>
      <c r="C12" s="17">
        <v>82.5</v>
      </c>
      <c r="D12" s="17">
        <v>74.2</v>
      </c>
      <c r="E12" s="17">
        <v>46.4</v>
      </c>
      <c r="F12" s="17">
        <v>51.8</v>
      </c>
      <c r="G12" s="17">
        <v>48.4</v>
      </c>
      <c r="H12" s="17">
        <v>64.2</v>
      </c>
      <c r="I12" s="17">
        <v>73.6</v>
      </c>
      <c r="J12" s="17">
        <v>62.4</v>
      </c>
      <c r="K12" s="17">
        <v>66.9</v>
      </c>
      <c r="L12" s="17">
        <v>59</v>
      </c>
      <c r="M12" s="17">
        <v>68.5</v>
      </c>
      <c r="N12" s="17">
        <v>69.2</v>
      </c>
      <c r="O12" s="17">
        <v>92.7</v>
      </c>
      <c r="P12" s="17">
        <v>86.3</v>
      </c>
      <c r="Q12" s="17">
        <v>72.7</v>
      </c>
      <c r="R12" s="56"/>
    </row>
    <row r="13" spans="1:18" ht="12.75">
      <c r="A13" s="3" t="s">
        <v>2</v>
      </c>
      <c r="B13" s="17">
        <v>53.2</v>
      </c>
      <c r="C13" s="17">
        <v>60.7</v>
      </c>
      <c r="D13" s="17">
        <v>52.9</v>
      </c>
      <c r="E13" s="17">
        <v>51.1</v>
      </c>
      <c r="F13" s="17">
        <v>50.1</v>
      </c>
      <c r="G13" s="17">
        <v>57.9</v>
      </c>
      <c r="H13" s="17">
        <v>48.5</v>
      </c>
      <c r="I13" s="17">
        <v>62.2</v>
      </c>
      <c r="J13" s="17">
        <v>44</v>
      </c>
      <c r="K13" s="17">
        <v>64.5</v>
      </c>
      <c r="L13" s="17">
        <v>59.6</v>
      </c>
      <c r="M13" s="17">
        <v>55.7</v>
      </c>
      <c r="N13" s="17">
        <v>66.3</v>
      </c>
      <c r="O13" s="17">
        <v>71.5</v>
      </c>
      <c r="P13" s="17">
        <v>84.3</v>
      </c>
      <c r="Q13" s="17">
        <v>69.6</v>
      </c>
      <c r="R13" s="56"/>
    </row>
    <row r="14" spans="1:18" ht="12.75">
      <c r="A14" s="3" t="s">
        <v>3</v>
      </c>
      <c r="B14" s="17">
        <v>77.1</v>
      </c>
      <c r="C14" s="17">
        <v>68.8</v>
      </c>
      <c r="D14" s="17">
        <v>69.4</v>
      </c>
      <c r="E14" s="17">
        <v>44.5</v>
      </c>
      <c r="F14" s="17">
        <v>59.5</v>
      </c>
      <c r="G14" s="17">
        <v>40</v>
      </c>
      <c r="H14" s="17">
        <v>71.3</v>
      </c>
      <c r="I14" s="17">
        <v>62</v>
      </c>
      <c r="J14" s="17">
        <v>43</v>
      </c>
      <c r="K14" s="17">
        <v>69.5</v>
      </c>
      <c r="L14" s="17">
        <v>78</v>
      </c>
      <c r="M14" s="17">
        <v>70</v>
      </c>
      <c r="N14" s="17">
        <v>108.2</v>
      </c>
      <c r="O14" s="17">
        <v>65.3</v>
      </c>
      <c r="P14" s="17">
        <v>86.9</v>
      </c>
      <c r="Q14" s="17">
        <v>116.8</v>
      </c>
      <c r="R14" s="56"/>
    </row>
    <row r="15" spans="1:18" ht="12.75">
      <c r="A15" s="3" t="s">
        <v>4</v>
      </c>
      <c r="B15" s="17">
        <v>92</v>
      </c>
      <c r="C15" s="17">
        <v>93.1</v>
      </c>
      <c r="D15" s="17">
        <v>79.1</v>
      </c>
      <c r="E15" s="17">
        <v>48.2</v>
      </c>
      <c r="F15" s="17">
        <v>48.1</v>
      </c>
      <c r="G15" s="17">
        <v>47.8</v>
      </c>
      <c r="H15" s="17">
        <v>50.2</v>
      </c>
      <c r="I15" s="17">
        <v>42.1</v>
      </c>
      <c r="J15" s="17">
        <v>43.5</v>
      </c>
      <c r="K15" s="17">
        <v>71.4</v>
      </c>
      <c r="L15" s="17">
        <v>58.9</v>
      </c>
      <c r="M15" s="17">
        <v>74.4</v>
      </c>
      <c r="N15" s="17">
        <v>75.8</v>
      </c>
      <c r="O15" s="17">
        <v>64.8</v>
      </c>
      <c r="P15" s="17">
        <v>67.5</v>
      </c>
      <c r="Q15" s="17">
        <v>68.8</v>
      </c>
      <c r="R15" s="56"/>
    </row>
    <row r="16" spans="1:18" ht="12.75">
      <c r="A16" s="3" t="s">
        <v>5</v>
      </c>
      <c r="B16" s="25" t="s">
        <v>95</v>
      </c>
      <c r="C16" s="17">
        <v>92.1</v>
      </c>
      <c r="D16" s="17">
        <v>63.6</v>
      </c>
      <c r="E16" s="17">
        <v>78.9</v>
      </c>
      <c r="F16" s="17">
        <v>65.2</v>
      </c>
      <c r="G16" s="17">
        <v>40.6</v>
      </c>
      <c r="H16" s="17">
        <v>52</v>
      </c>
      <c r="I16" s="17">
        <v>67.9</v>
      </c>
      <c r="J16" s="17">
        <v>40.8</v>
      </c>
      <c r="K16" s="17">
        <v>73</v>
      </c>
      <c r="L16" s="17">
        <v>61.8</v>
      </c>
      <c r="M16" s="17">
        <v>71.3</v>
      </c>
      <c r="N16" s="17">
        <v>83.4</v>
      </c>
      <c r="O16" s="17">
        <v>58.3</v>
      </c>
      <c r="P16" s="17">
        <v>77.2</v>
      </c>
      <c r="Q16" s="17">
        <v>67.9</v>
      </c>
      <c r="R16" s="56"/>
    </row>
    <row r="17" spans="1:18" ht="12.75">
      <c r="A17" s="3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56"/>
    </row>
    <row r="18" spans="1:18" ht="12.75">
      <c r="A18" s="3" t="s">
        <v>6</v>
      </c>
      <c r="B18" s="17">
        <v>100.3</v>
      </c>
      <c r="C18" s="17">
        <v>104.3</v>
      </c>
      <c r="D18" s="17">
        <v>73.4</v>
      </c>
      <c r="E18" s="17">
        <v>55.2</v>
      </c>
      <c r="F18" s="17">
        <v>58.5</v>
      </c>
      <c r="G18" s="17">
        <v>54.5</v>
      </c>
      <c r="H18" s="17">
        <v>54.9</v>
      </c>
      <c r="I18" s="17">
        <v>57.1</v>
      </c>
      <c r="J18" s="17">
        <v>46.8</v>
      </c>
      <c r="K18" s="17">
        <v>49.8</v>
      </c>
      <c r="L18" s="17">
        <v>55.7</v>
      </c>
      <c r="M18" s="17">
        <v>71.9</v>
      </c>
      <c r="N18" s="17">
        <v>69.8</v>
      </c>
      <c r="O18" s="17">
        <v>60.1</v>
      </c>
      <c r="P18" s="17">
        <v>77.6</v>
      </c>
      <c r="Q18" s="17">
        <v>75.3</v>
      </c>
      <c r="R18" s="56"/>
    </row>
    <row r="19" spans="1:18" ht="12.75">
      <c r="A19" s="3" t="s">
        <v>7</v>
      </c>
      <c r="B19" s="17">
        <v>104.6</v>
      </c>
      <c r="C19" s="17">
        <v>90.1</v>
      </c>
      <c r="D19" s="17">
        <v>102.9</v>
      </c>
      <c r="E19" s="17">
        <v>69.5</v>
      </c>
      <c r="F19" s="17">
        <v>57.5</v>
      </c>
      <c r="G19" s="17">
        <v>37.7</v>
      </c>
      <c r="H19" s="17">
        <v>49.4</v>
      </c>
      <c r="I19" s="17">
        <v>45.8</v>
      </c>
      <c r="J19" s="17">
        <v>45.2</v>
      </c>
      <c r="K19" s="17">
        <v>44.6</v>
      </c>
      <c r="L19" s="17">
        <v>63.4</v>
      </c>
      <c r="M19" s="17">
        <v>77</v>
      </c>
      <c r="N19" s="17">
        <v>49.3</v>
      </c>
      <c r="O19" s="17">
        <v>76.1</v>
      </c>
      <c r="P19" s="17">
        <v>75.5</v>
      </c>
      <c r="Q19" s="17">
        <v>63.6</v>
      </c>
      <c r="R19" s="56"/>
    </row>
    <row r="20" spans="1:18" ht="12.75">
      <c r="A20" s="3" t="s">
        <v>8</v>
      </c>
      <c r="B20" s="17">
        <v>56.1</v>
      </c>
      <c r="C20" s="17">
        <v>90.2</v>
      </c>
      <c r="D20" s="17">
        <v>68.1</v>
      </c>
      <c r="E20" s="17">
        <v>46.2</v>
      </c>
      <c r="F20" s="17">
        <v>38.6</v>
      </c>
      <c r="G20" s="17">
        <v>36.1</v>
      </c>
      <c r="H20" s="17">
        <v>44</v>
      </c>
      <c r="I20" s="17">
        <v>44.4</v>
      </c>
      <c r="J20" s="17">
        <v>31.3</v>
      </c>
      <c r="K20" s="17">
        <v>45.3</v>
      </c>
      <c r="L20" s="17">
        <v>41.5</v>
      </c>
      <c r="M20" s="17">
        <v>48.6</v>
      </c>
      <c r="N20" s="17">
        <v>61</v>
      </c>
      <c r="O20" s="17">
        <v>73.1</v>
      </c>
      <c r="P20" s="17">
        <v>69.4</v>
      </c>
      <c r="Q20" s="17">
        <v>66.1</v>
      </c>
      <c r="R20" s="56"/>
    </row>
    <row r="21" spans="1:18" ht="12.75">
      <c r="A21" s="3" t="s">
        <v>9</v>
      </c>
      <c r="B21" s="17">
        <v>119.3</v>
      </c>
      <c r="C21" s="17">
        <v>113.5</v>
      </c>
      <c r="D21" s="17">
        <v>78.5</v>
      </c>
      <c r="E21" s="17">
        <v>63.7</v>
      </c>
      <c r="F21" s="17">
        <v>68.2</v>
      </c>
      <c r="G21" s="17">
        <v>50.4</v>
      </c>
      <c r="H21" s="17">
        <v>66.2</v>
      </c>
      <c r="I21" s="17">
        <v>61.7</v>
      </c>
      <c r="J21" s="17">
        <v>66.6</v>
      </c>
      <c r="K21" s="17">
        <v>70.7</v>
      </c>
      <c r="L21" s="17">
        <v>67.1</v>
      </c>
      <c r="M21" s="17">
        <v>73.1</v>
      </c>
      <c r="N21" s="17">
        <v>81</v>
      </c>
      <c r="O21" s="17">
        <v>104.5</v>
      </c>
      <c r="P21" s="17">
        <v>89.8</v>
      </c>
      <c r="Q21" s="17">
        <v>74.7</v>
      </c>
      <c r="R21" s="56"/>
    </row>
    <row r="22" spans="1:18" ht="12.75">
      <c r="A22" s="3" t="s">
        <v>10</v>
      </c>
      <c r="B22" s="17">
        <v>87.9</v>
      </c>
      <c r="C22" s="17">
        <v>95.7</v>
      </c>
      <c r="D22" s="17">
        <v>83.9</v>
      </c>
      <c r="E22" s="17">
        <v>68.1</v>
      </c>
      <c r="F22" s="17">
        <v>49.6</v>
      </c>
      <c r="G22" s="17">
        <v>48</v>
      </c>
      <c r="H22" s="17">
        <v>67.1</v>
      </c>
      <c r="I22" s="17">
        <v>39.4</v>
      </c>
      <c r="J22" s="17">
        <v>54.3</v>
      </c>
      <c r="K22" s="17">
        <v>54</v>
      </c>
      <c r="L22" s="17">
        <v>57</v>
      </c>
      <c r="M22" s="17">
        <v>51</v>
      </c>
      <c r="N22" s="17">
        <v>52</v>
      </c>
      <c r="O22" s="17">
        <v>81.7</v>
      </c>
      <c r="P22" s="17">
        <v>69.5</v>
      </c>
      <c r="Q22" s="17">
        <v>54.3</v>
      </c>
      <c r="R22" s="56"/>
    </row>
    <row r="23" spans="1:18" ht="12.75">
      <c r="A23" s="3" t="s">
        <v>11</v>
      </c>
      <c r="B23" s="17">
        <v>100.8</v>
      </c>
      <c r="C23" s="17">
        <v>100.6</v>
      </c>
      <c r="D23" s="17">
        <v>79.8</v>
      </c>
      <c r="E23" s="17">
        <v>67.2</v>
      </c>
      <c r="F23" s="17">
        <v>52.7</v>
      </c>
      <c r="G23" s="17">
        <v>44</v>
      </c>
      <c r="H23" s="17">
        <v>55</v>
      </c>
      <c r="I23" s="17">
        <v>42</v>
      </c>
      <c r="J23" s="17">
        <v>40.2</v>
      </c>
      <c r="K23" s="17">
        <v>61.6</v>
      </c>
      <c r="L23" s="17">
        <v>72.5</v>
      </c>
      <c r="M23" s="17">
        <v>57</v>
      </c>
      <c r="N23" s="17">
        <v>57.7</v>
      </c>
      <c r="O23" s="17">
        <v>65.2</v>
      </c>
      <c r="P23" s="17">
        <v>98</v>
      </c>
      <c r="Q23" s="17">
        <v>92</v>
      </c>
      <c r="R23" s="56"/>
    </row>
    <row r="24" spans="1:18" ht="12.75">
      <c r="A24" s="3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56"/>
    </row>
    <row r="25" spans="1:18" ht="12.75">
      <c r="A25" s="3" t="s">
        <v>12</v>
      </c>
      <c r="B25" s="17">
        <v>126.4</v>
      </c>
      <c r="C25" s="17">
        <v>114.7</v>
      </c>
      <c r="D25" s="17">
        <v>69.2</v>
      </c>
      <c r="E25" s="17">
        <v>69.4</v>
      </c>
      <c r="F25" s="17">
        <v>61</v>
      </c>
      <c r="G25" s="17">
        <v>56.1</v>
      </c>
      <c r="H25" s="17">
        <v>53.7</v>
      </c>
      <c r="I25" s="17">
        <v>59.6</v>
      </c>
      <c r="J25" s="17">
        <v>46.2</v>
      </c>
      <c r="K25" s="17">
        <v>68.6</v>
      </c>
      <c r="L25" s="17">
        <v>66.4</v>
      </c>
      <c r="M25" s="17">
        <v>66.9</v>
      </c>
      <c r="N25" s="17">
        <v>67.5</v>
      </c>
      <c r="O25" s="17">
        <v>89</v>
      </c>
      <c r="P25" s="17">
        <v>84.5</v>
      </c>
      <c r="Q25" s="17">
        <v>102.4</v>
      </c>
      <c r="R25" s="56"/>
    </row>
    <row r="26" spans="1:18" ht="12.75">
      <c r="A26" s="3" t="s">
        <v>13</v>
      </c>
      <c r="B26" s="17">
        <v>117.8</v>
      </c>
      <c r="C26" s="17">
        <v>120.3</v>
      </c>
      <c r="D26" s="17">
        <v>80.8</v>
      </c>
      <c r="E26" s="17">
        <v>59.3</v>
      </c>
      <c r="F26" s="17">
        <v>47.8</v>
      </c>
      <c r="G26" s="17">
        <v>48.3</v>
      </c>
      <c r="H26" s="17">
        <v>47.5</v>
      </c>
      <c r="I26" s="17">
        <v>48</v>
      </c>
      <c r="J26" s="17">
        <v>47.3</v>
      </c>
      <c r="K26" s="17">
        <v>51.7</v>
      </c>
      <c r="L26" s="17">
        <v>54.9</v>
      </c>
      <c r="M26" s="17">
        <v>59.5</v>
      </c>
      <c r="N26" s="17">
        <v>64.2</v>
      </c>
      <c r="O26" s="17">
        <v>63.5</v>
      </c>
      <c r="P26" s="17">
        <v>61.4</v>
      </c>
      <c r="Q26" s="17">
        <v>77.1</v>
      </c>
      <c r="R26" s="56"/>
    </row>
    <row r="27" spans="1:18" ht="12.75">
      <c r="A27" s="3" t="s">
        <v>14</v>
      </c>
      <c r="B27" s="17">
        <v>106.1</v>
      </c>
      <c r="C27" s="17">
        <v>88.7</v>
      </c>
      <c r="D27" s="17">
        <v>84.9</v>
      </c>
      <c r="E27" s="17">
        <v>53.1</v>
      </c>
      <c r="F27" s="17">
        <v>52.7</v>
      </c>
      <c r="G27" s="17">
        <v>51.7</v>
      </c>
      <c r="H27" s="17">
        <v>54.8</v>
      </c>
      <c r="I27" s="17">
        <v>60.8</v>
      </c>
      <c r="J27" s="17">
        <v>27.9</v>
      </c>
      <c r="K27" s="17">
        <v>58.9</v>
      </c>
      <c r="L27" s="17">
        <v>48.2</v>
      </c>
      <c r="M27" s="17">
        <v>48.7</v>
      </c>
      <c r="N27" s="17">
        <v>68.1</v>
      </c>
      <c r="O27" s="17">
        <v>70.3</v>
      </c>
      <c r="P27" s="17">
        <v>90.4</v>
      </c>
      <c r="Q27" s="17">
        <v>90</v>
      </c>
      <c r="R27" s="56"/>
    </row>
    <row r="28" spans="1:18" ht="12.75">
      <c r="A28" s="3" t="s">
        <v>15</v>
      </c>
      <c r="B28" s="17">
        <v>119.5</v>
      </c>
      <c r="C28" s="17">
        <v>100.1</v>
      </c>
      <c r="D28" s="17">
        <v>88.1</v>
      </c>
      <c r="E28" s="17">
        <v>67.2</v>
      </c>
      <c r="F28" s="17">
        <v>52.4</v>
      </c>
      <c r="G28" s="17">
        <v>42</v>
      </c>
      <c r="H28" s="17">
        <v>38.9</v>
      </c>
      <c r="I28" s="17">
        <v>40.9</v>
      </c>
      <c r="J28" s="17">
        <v>41.3</v>
      </c>
      <c r="K28" s="17">
        <v>50.2</v>
      </c>
      <c r="L28" s="17">
        <v>66.1</v>
      </c>
      <c r="M28" s="17">
        <v>62.6</v>
      </c>
      <c r="N28" s="17">
        <v>59.7</v>
      </c>
      <c r="O28" s="17">
        <v>91.1</v>
      </c>
      <c r="P28" s="17">
        <v>64</v>
      </c>
      <c r="Q28" s="17">
        <v>70.6</v>
      </c>
      <c r="R28" s="56"/>
    </row>
    <row r="29" spans="1:18" ht="12.75">
      <c r="A29" s="3" t="s">
        <v>16</v>
      </c>
      <c r="B29" s="17">
        <v>101.9</v>
      </c>
      <c r="C29" s="17">
        <v>94.2</v>
      </c>
      <c r="D29" s="17">
        <v>81.8</v>
      </c>
      <c r="E29" s="17">
        <v>54.1</v>
      </c>
      <c r="F29" s="17">
        <v>42.6</v>
      </c>
      <c r="G29" s="17">
        <v>49.4</v>
      </c>
      <c r="H29" s="17">
        <v>58.5</v>
      </c>
      <c r="I29" s="17">
        <v>45.6</v>
      </c>
      <c r="J29" s="17">
        <v>50.5</v>
      </c>
      <c r="K29" s="17">
        <v>58.7</v>
      </c>
      <c r="L29" s="17">
        <v>66.1</v>
      </c>
      <c r="M29" s="17">
        <v>63.2</v>
      </c>
      <c r="N29" s="17">
        <v>63.9</v>
      </c>
      <c r="O29" s="17">
        <v>89.1</v>
      </c>
      <c r="P29" s="17">
        <v>61.3</v>
      </c>
      <c r="Q29" s="17">
        <v>77</v>
      </c>
      <c r="R29" s="56"/>
    </row>
    <row r="30" spans="1:18" ht="12.75">
      <c r="A30" s="3" t="s">
        <v>17</v>
      </c>
      <c r="B30" s="17">
        <v>91.7</v>
      </c>
      <c r="C30" s="17">
        <v>116.8</v>
      </c>
      <c r="D30" s="17">
        <v>91.3</v>
      </c>
      <c r="E30" s="17">
        <v>63.3</v>
      </c>
      <c r="F30" s="17">
        <v>55.8</v>
      </c>
      <c r="G30" s="17">
        <v>37</v>
      </c>
      <c r="H30" s="17">
        <v>44.8</v>
      </c>
      <c r="I30" s="17">
        <v>62</v>
      </c>
      <c r="J30" s="17">
        <v>36.7</v>
      </c>
      <c r="K30" s="17">
        <v>51.2</v>
      </c>
      <c r="L30" s="17">
        <v>64.5</v>
      </c>
      <c r="M30" s="17">
        <v>65.3</v>
      </c>
      <c r="N30" s="17">
        <v>74.3</v>
      </c>
      <c r="O30" s="17">
        <v>67.3</v>
      </c>
      <c r="P30" s="17">
        <v>73</v>
      </c>
      <c r="Q30" s="17">
        <v>68.8</v>
      </c>
      <c r="R30" s="56"/>
    </row>
    <row r="31" spans="1:18" ht="12.75">
      <c r="A31" s="3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56"/>
    </row>
    <row r="32" spans="1:18" ht="12.75">
      <c r="A32" s="3" t="s">
        <v>18</v>
      </c>
      <c r="B32" s="17">
        <v>108.4</v>
      </c>
      <c r="C32" s="17">
        <v>98.5</v>
      </c>
      <c r="D32" s="17">
        <v>81</v>
      </c>
      <c r="E32" s="17">
        <v>73.2</v>
      </c>
      <c r="F32" s="17">
        <v>61.4</v>
      </c>
      <c r="G32" s="17">
        <v>56.8</v>
      </c>
      <c r="H32" s="17">
        <v>65.2</v>
      </c>
      <c r="I32" s="17">
        <v>58.2</v>
      </c>
      <c r="J32" s="17">
        <v>59.7</v>
      </c>
      <c r="K32" s="17">
        <v>64.3</v>
      </c>
      <c r="L32" s="17">
        <v>62.7</v>
      </c>
      <c r="M32" s="17">
        <v>73.4</v>
      </c>
      <c r="N32" s="17">
        <v>77.9</v>
      </c>
      <c r="O32" s="17">
        <v>102.5</v>
      </c>
      <c r="P32" s="17">
        <v>68.9</v>
      </c>
      <c r="Q32" s="17">
        <v>74</v>
      </c>
      <c r="R32" s="56"/>
    </row>
    <row r="33" spans="1:18" ht="12.75">
      <c r="A33" s="3" t="s">
        <v>19</v>
      </c>
      <c r="B33" s="17">
        <v>90.5</v>
      </c>
      <c r="C33" s="17">
        <v>89.6</v>
      </c>
      <c r="D33" s="17">
        <v>100.7</v>
      </c>
      <c r="E33" s="17">
        <v>77.3</v>
      </c>
      <c r="F33" s="17">
        <v>46</v>
      </c>
      <c r="G33" s="17">
        <v>56.6</v>
      </c>
      <c r="H33" s="17">
        <v>40.8</v>
      </c>
      <c r="I33" s="17">
        <v>48.6</v>
      </c>
      <c r="J33" s="17">
        <v>43.5</v>
      </c>
      <c r="K33" s="17">
        <v>45</v>
      </c>
      <c r="L33" s="17">
        <v>56.5</v>
      </c>
      <c r="M33" s="17">
        <v>43.6</v>
      </c>
      <c r="N33" s="17">
        <v>58.7</v>
      </c>
      <c r="O33" s="17">
        <v>67.1</v>
      </c>
      <c r="P33" s="17">
        <v>58.6</v>
      </c>
      <c r="Q33" s="17">
        <v>84.4</v>
      </c>
      <c r="R33" s="56"/>
    </row>
    <row r="34" spans="1:18" ht="12.75">
      <c r="A34" s="3" t="s">
        <v>20</v>
      </c>
      <c r="B34" s="17">
        <v>90.6</v>
      </c>
      <c r="C34" s="17">
        <v>80.1</v>
      </c>
      <c r="D34" s="17">
        <v>60.5</v>
      </c>
      <c r="E34" s="17">
        <v>48.8</v>
      </c>
      <c r="F34" s="17">
        <v>34.3</v>
      </c>
      <c r="G34" s="17">
        <v>38.7</v>
      </c>
      <c r="H34" s="17">
        <v>33</v>
      </c>
      <c r="I34" s="17">
        <v>57.3</v>
      </c>
      <c r="J34" s="17">
        <v>36.8</v>
      </c>
      <c r="K34" s="17">
        <v>57.5</v>
      </c>
      <c r="L34" s="17">
        <v>58.3</v>
      </c>
      <c r="M34" s="17">
        <v>66.7</v>
      </c>
      <c r="N34" s="17">
        <v>39.8</v>
      </c>
      <c r="O34" s="17">
        <v>57.2</v>
      </c>
      <c r="P34" s="17">
        <v>47.6</v>
      </c>
      <c r="Q34" s="17">
        <v>59.5</v>
      </c>
      <c r="R34" s="56"/>
    </row>
    <row r="35" spans="1:18" ht="12.75">
      <c r="A35" s="3" t="s">
        <v>21</v>
      </c>
      <c r="B35" s="17">
        <v>95.6</v>
      </c>
      <c r="C35" s="17">
        <v>90.4</v>
      </c>
      <c r="D35" s="17">
        <v>87.2</v>
      </c>
      <c r="E35" s="17">
        <v>68.2</v>
      </c>
      <c r="F35" s="17">
        <v>71.5</v>
      </c>
      <c r="G35" s="17">
        <v>63.3</v>
      </c>
      <c r="H35" s="17">
        <v>64.9</v>
      </c>
      <c r="I35" s="17">
        <v>71.5</v>
      </c>
      <c r="J35" s="17">
        <v>62.3</v>
      </c>
      <c r="K35" s="17">
        <v>69.1</v>
      </c>
      <c r="L35" s="17">
        <v>61.5</v>
      </c>
      <c r="M35" s="17">
        <v>83.6</v>
      </c>
      <c r="N35" s="17">
        <v>94.8</v>
      </c>
      <c r="O35" s="17">
        <v>106.5</v>
      </c>
      <c r="P35" s="17">
        <v>97.9</v>
      </c>
      <c r="Q35" s="17">
        <v>115.2</v>
      </c>
      <c r="R35" s="56"/>
    </row>
    <row r="36" spans="1:18" ht="12.75">
      <c r="A36" s="3" t="s">
        <v>22</v>
      </c>
      <c r="B36" s="17">
        <v>88.5</v>
      </c>
      <c r="C36" s="17">
        <v>88.4</v>
      </c>
      <c r="D36" s="17">
        <v>87</v>
      </c>
      <c r="E36" s="17">
        <v>79.2</v>
      </c>
      <c r="F36" s="17">
        <v>75.7</v>
      </c>
      <c r="G36" s="17">
        <v>56.5</v>
      </c>
      <c r="H36" s="17">
        <v>69.9</v>
      </c>
      <c r="I36" s="17">
        <v>79.9</v>
      </c>
      <c r="J36" s="17">
        <v>47</v>
      </c>
      <c r="K36" s="17">
        <v>76.5</v>
      </c>
      <c r="L36" s="17">
        <v>84.3</v>
      </c>
      <c r="M36" s="17">
        <v>82.6</v>
      </c>
      <c r="N36" s="17">
        <v>93.6</v>
      </c>
      <c r="O36" s="17">
        <v>74.3</v>
      </c>
      <c r="P36" s="17">
        <v>78.4</v>
      </c>
      <c r="Q36" s="17">
        <v>101.8</v>
      </c>
      <c r="R36" s="56"/>
    </row>
    <row r="37" spans="1:18" ht="12.75">
      <c r="A37" s="3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56"/>
    </row>
    <row r="38" spans="1:18" ht="12.75">
      <c r="A38" s="5" t="s">
        <v>23</v>
      </c>
      <c r="B38" s="27">
        <v>97.8</v>
      </c>
      <c r="C38" s="27">
        <v>94.4</v>
      </c>
      <c r="D38" s="27">
        <v>78.4</v>
      </c>
      <c r="E38" s="27">
        <v>61</v>
      </c>
      <c r="F38" s="27">
        <v>54.2</v>
      </c>
      <c r="G38" s="27">
        <v>49.1</v>
      </c>
      <c r="H38" s="27">
        <v>54.4</v>
      </c>
      <c r="I38" s="27">
        <v>56.7</v>
      </c>
      <c r="J38" s="27">
        <v>48.6</v>
      </c>
      <c r="K38" s="27">
        <v>60.2</v>
      </c>
      <c r="L38" s="27">
        <v>61.1</v>
      </c>
      <c r="M38" s="27">
        <v>65.5</v>
      </c>
      <c r="N38" s="27">
        <v>69.9</v>
      </c>
      <c r="O38" s="27">
        <v>79.6</v>
      </c>
      <c r="P38" s="27">
        <v>77.2</v>
      </c>
      <c r="Q38" s="27">
        <v>81.5</v>
      </c>
      <c r="R38" s="56"/>
    </row>
    <row r="39" spans="2:18" ht="12.75">
      <c r="B39" s="13"/>
      <c r="C39" s="13"/>
      <c r="D39" s="13"/>
      <c r="E39" s="13"/>
      <c r="F39" s="13"/>
      <c r="G39" s="13"/>
      <c r="H39" s="13"/>
      <c r="I39" s="13"/>
      <c r="P39" s="13"/>
      <c r="Q39" s="10"/>
      <c r="R39" s="56"/>
    </row>
    <row r="40" spans="1:18" ht="12.75">
      <c r="A40" s="15"/>
      <c r="Q40" s="10"/>
      <c r="R40" s="56"/>
    </row>
    <row r="41" ht="12.75">
      <c r="R41" s="56"/>
    </row>
  </sheetData>
  <sheetProtection/>
  <mergeCells count="21">
    <mergeCell ref="P5:P9"/>
    <mergeCell ref="M5:M9"/>
    <mergeCell ref="D5:D9"/>
    <mergeCell ref="O5:O9"/>
    <mergeCell ref="G5:G9"/>
    <mergeCell ref="H5:H9"/>
    <mergeCell ref="I5:I9"/>
    <mergeCell ref="E5:E9"/>
    <mergeCell ref="F5:F9"/>
    <mergeCell ref="N5:N9"/>
    <mergeCell ref="K5:K9"/>
    <mergeCell ref="A1:Q1"/>
    <mergeCell ref="J5:J9"/>
    <mergeCell ref="C5:C9"/>
    <mergeCell ref="L5:L9"/>
    <mergeCell ref="Q5:Q9"/>
    <mergeCell ref="R1:R41"/>
    <mergeCell ref="A2:Q2"/>
    <mergeCell ref="A3:Q3"/>
    <mergeCell ref="A5:A9"/>
    <mergeCell ref="B5:B9"/>
  </mergeCells>
  <printOptions/>
  <pageMargins left="0.7874015748031497" right="0" top="0.984251968503937" bottom="0.984251968503937" header="0.5118110236220472" footer="0.5118110236220472"/>
  <pageSetup horizontalDpi="600" verticalDpi="600" orientation="landscape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8.7109375" style="29" customWidth="1"/>
    <col min="2" max="6" width="11.421875" style="29" customWidth="1"/>
    <col min="7" max="7" width="9.7109375" style="29" customWidth="1"/>
    <col min="8" max="8" width="8.8515625" style="29" customWidth="1"/>
    <col min="9" max="16384" width="11.421875" style="29" customWidth="1"/>
  </cols>
  <sheetData>
    <row r="1" ht="12">
      <c r="H1" s="31" t="s">
        <v>98</v>
      </c>
    </row>
    <row r="3" spans="1:8" ht="12">
      <c r="A3" s="29" t="s">
        <v>165</v>
      </c>
      <c r="B3" s="29" t="s">
        <v>166</v>
      </c>
      <c r="H3" s="29">
        <v>35</v>
      </c>
    </row>
    <row r="4" spans="1:8" ht="12">
      <c r="A4" s="29" t="s">
        <v>167</v>
      </c>
      <c r="B4" s="29" t="s">
        <v>168</v>
      </c>
      <c r="H4" s="29">
        <v>35</v>
      </c>
    </row>
    <row r="5" spans="1:8" ht="12">
      <c r="A5" s="29" t="s">
        <v>169</v>
      </c>
      <c r="B5" s="29" t="s">
        <v>106</v>
      </c>
      <c r="H5" s="29">
        <v>35</v>
      </c>
    </row>
    <row r="6" spans="1:8" ht="12">
      <c r="A6" s="29" t="s">
        <v>170</v>
      </c>
      <c r="B6" s="29" t="s">
        <v>108</v>
      </c>
      <c r="H6" s="29">
        <v>36</v>
      </c>
    </row>
    <row r="7" spans="1:8" ht="12">
      <c r="A7" s="29" t="s">
        <v>171</v>
      </c>
      <c r="B7" s="29" t="s">
        <v>110</v>
      </c>
      <c r="H7" s="29">
        <v>37</v>
      </c>
    </row>
    <row r="8" spans="1:2" ht="12">
      <c r="A8" s="29" t="s">
        <v>172</v>
      </c>
      <c r="B8" s="29" t="s">
        <v>173</v>
      </c>
    </row>
    <row r="9" spans="2:8" ht="12">
      <c r="B9" s="29" t="s">
        <v>157</v>
      </c>
      <c r="H9" s="29">
        <v>38</v>
      </c>
    </row>
    <row r="10" spans="1:8" ht="12">
      <c r="A10" s="29" t="s">
        <v>174</v>
      </c>
      <c r="B10" s="29" t="s">
        <v>106</v>
      </c>
      <c r="H10" s="29">
        <v>38</v>
      </c>
    </row>
    <row r="11" spans="1:8" ht="12">
      <c r="A11" s="29" t="s">
        <v>175</v>
      </c>
      <c r="B11" s="29" t="s">
        <v>108</v>
      </c>
      <c r="H11" s="29">
        <v>39</v>
      </c>
    </row>
    <row r="12" spans="1:8" ht="12">
      <c r="A12" s="29" t="s">
        <v>176</v>
      </c>
      <c r="B12" s="29" t="s">
        <v>110</v>
      </c>
      <c r="H12" s="29">
        <v>40</v>
      </c>
    </row>
    <row r="13" spans="1:2" ht="12">
      <c r="A13" s="29" t="s">
        <v>177</v>
      </c>
      <c r="B13" s="29" t="s">
        <v>178</v>
      </c>
    </row>
    <row r="14" spans="2:8" ht="12">
      <c r="B14" s="29" t="s">
        <v>302</v>
      </c>
      <c r="H14" s="29">
        <v>41</v>
      </c>
    </row>
    <row r="15" spans="1:8" ht="12">
      <c r="A15" s="29" t="s">
        <v>179</v>
      </c>
      <c r="B15" s="29" t="s">
        <v>106</v>
      </c>
      <c r="H15" s="29">
        <v>41</v>
      </c>
    </row>
    <row r="16" spans="1:8" ht="12">
      <c r="A16" s="29" t="s">
        <v>180</v>
      </c>
      <c r="B16" s="29" t="s">
        <v>221</v>
      </c>
      <c r="H16" s="29">
        <v>42</v>
      </c>
    </row>
    <row r="18" spans="1:8" ht="12">
      <c r="A18" s="29" t="s">
        <v>181</v>
      </c>
      <c r="B18" s="29" t="s">
        <v>182</v>
      </c>
      <c r="H18" s="29">
        <v>43</v>
      </c>
    </row>
    <row r="19" spans="1:8" ht="12">
      <c r="A19" s="29" t="s">
        <v>183</v>
      </c>
      <c r="B19" s="29" t="s">
        <v>184</v>
      </c>
      <c r="H19" s="29">
        <v>43</v>
      </c>
    </row>
    <row r="20" spans="1:8" ht="12">
      <c r="A20" s="29" t="s">
        <v>185</v>
      </c>
      <c r="B20" s="29" t="s">
        <v>106</v>
      </c>
      <c r="H20" s="29">
        <v>43</v>
      </c>
    </row>
    <row r="21" spans="1:8" ht="12">
      <c r="A21" s="29" t="s">
        <v>186</v>
      </c>
      <c r="B21" s="29" t="s">
        <v>108</v>
      </c>
      <c r="H21" s="29">
        <v>44</v>
      </c>
    </row>
    <row r="22" spans="1:8" ht="12">
      <c r="A22" s="29" t="s">
        <v>187</v>
      </c>
      <c r="B22" s="29" t="s">
        <v>110</v>
      </c>
      <c r="H22" s="29">
        <v>45</v>
      </c>
    </row>
    <row r="23" spans="1:2" ht="12">
      <c r="A23" s="29" t="s">
        <v>188</v>
      </c>
      <c r="B23" s="29" t="s">
        <v>189</v>
      </c>
    </row>
    <row r="24" spans="2:8" ht="12">
      <c r="B24" s="29" t="s">
        <v>157</v>
      </c>
      <c r="H24" s="29">
        <v>46</v>
      </c>
    </row>
    <row r="25" spans="1:8" ht="12">
      <c r="A25" s="29" t="s">
        <v>190</v>
      </c>
      <c r="B25" s="29" t="s">
        <v>106</v>
      </c>
      <c r="H25" s="29">
        <v>46</v>
      </c>
    </row>
    <row r="26" spans="1:8" ht="12">
      <c r="A26" s="29" t="s">
        <v>191</v>
      </c>
      <c r="B26" s="29" t="s">
        <v>108</v>
      </c>
      <c r="H26" s="29">
        <v>47</v>
      </c>
    </row>
    <row r="27" spans="1:8" ht="12">
      <c r="A27" s="29" t="s">
        <v>192</v>
      </c>
      <c r="B27" s="29" t="s">
        <v>110</v>
      </c>
      <c r="H27" s="29">
        <v>48</v>
      </c>
    </row>
    <row r="28" spans="1:8" ht="12">
      <c r="A28" s="29" t="s">
        <v>193</v>
      </c>
      <c r="B28" s="29" t="s">
        <v>303</v>
      </c>
      <c r="H28" s="29">
        <v>49</v>
      </c>
    </row>
    <row r="29" spans="1:8" ht="12">
      <c r="A29" s="29" t="s">
        <v>194</v>
      </c>
      <c r="B29" s="29" t="s">
        <v>106</v>
      </c>
      <c r="H29" s="29">
        <v>49</v>
      </c>
    </row>
    <row r="30" spans="1:8" ht="12">
      <c r="A30" s="29" t="s">
        <v>195</v>
      </c>
      <c r="B30" s="29" t="s">
        <v>221</v>
      </c>
      <c r="H30" s="29">
        <v>50</v>
      </c>
    </row>
    <row r="32" spans="1:2" ht="12">
      <c r="A32" s="29" t="s">
        <v>196</v>
      </c>
      <c r="B32" s="29" t="s">
        <v>197</v>
      </c>
    </row>
    <row r="33" spans="2:8" ht="12">
      <c r="B33" s="29" t="s">
        <v>198</v>
      </c>
      <c r="H33" s="29">
        <v>51</v>
      </c>
    </row>
    <row r="34" spans="1:2" ht="12">
      <c r="A34" s="29" t="s">
        <v>199</v>
      </c>
      <c r="B34" s="29" t="s">
        <v>197</v>
      </c>
    </row>
    <row r="35" spans="2:8" ht="12">
      <c r="B35" s="29" t="s">
        <v>200</v>
      </c>
      <c r="H35" s="29">
        <v>51</v>
      </c>
    </row>
    <row r="36" spans="1:8" ht="12">
      <c r="A36" s="29" t="s">
        <v>201</v>
      </c>
      <c r="B36" s="29" t="s">
        <v>106</v>
      </c>
      <c r="H36" s="29">
        <v>51</v>
      </c>
    </row>
    <row r="37" spans="1:8" ht="12">
      <c r="A37" s="29" t="s">
        <v>202</v>
      </c>
      <c r="B37" s="29" t="s">
        <v>108</v>
      </c>
      <c r="H37" s="29">
        <v>52</v>
      </c>
    </row>
    <row r="38" spans="1:8" ht="12">
      <c r="A38" s="29" t="s">
        <v>203</v>
      </c>
      <c r="B38" s="29" t="s">
        <v>110</v>
      </c>
      <c r="H38" s="29">
        <v>53</v>
      </c>
    </row>
    <row r="39" spans="1:2" ht="12">
      <c r="A39" s="29" t="s">
        <v>204</v>
      </c>
      <c r="B39" s="29" t="s">
        <v>197</v>
      </c>
    </row>
    <row r="40" spans="2:8" ht="12">
      <c r="B40" s="29" t="s">
        <v>205</v>
      </c>
      <c r="H40" s="29">
        <v>54</v>
      </c>
    </row>
    <row r="41" spans="1:8" ht="12">
      <c r="A41" s="29" t="s">
        <v>206</v>
      </c>
      <c r="B41" s="29" t="s">
        <v>106</v>
      </c>
      <c r="H41" s="29">
        <v>54</v>
      </c>
    </row>
    <row r="42" spans="1:8" ht="12">
      <c r="A42" s="29" t="s">
        <v>207</v>
      </c>
      <c r="B42" s="29" t="s">
        <v>108</v>
      </c>
      <c r="H42" s="29">
        <v>55</v>
      </c>
    </row>
    <row r="43" spans="1:8" ht="12">
      <c r="A43" s="29" t="s">
        <v>208</v>
      </c>
      <c r="B43" s="29" t="s">
        <v>110</v>
      </c>
      <c r="H43" s="29">
        <v>56</v>
      </c>
    </row>
    <row r="44" spans="1:8" ht="12">
      <c r="A44" s="29" t="s">
        <v>209</v>
      </c>
      <c r="B44" s="29" t="s">
        <v>304</v>
      </c>
      <c r="H44" s="29">
        <v>57</v>
      </c>
    </row>
    <row r="45" spans="1:8" ht="12">
      <c r="A45" s="29" t="s">
        <v>210</v>
      </c>
      <c r="B45" s="29" t="s">
        <v>106</v>
      </c>
      <c r="H45" s="29">
        <v>57</v>
      </c>
    </row>
    <row r="46" spans="1:8" ht="12">
      <c r="A46" s="29" t="s">
        <v>211</v>
      </c>
      <c r="B46" s="29" t="s">
        <v>221</v>
      </c>
      <c r="H46" s="29">
        <v>58</v>
      </c>
    </row>
    <row r="47" spans="1:8" ht="12">
      <c r="A47" s="29" t="s">
        <v>212</v>
      </c>
      <c r="B47" s="29" t="s">
        <v>305</v>
      </c>
      <c r="H47" s="29">
        <v>59</v>
      </c>
    </row>
    <row r="48" spans="1:8" ht="12">
      <c r="A48" s="29" t="s">
        <v>213</v>
      </c>
      <c r="B48" s="29" t="s">
        <v>106</v>
      </c>
      <c r="H48" s="29">
        <v>59</v>
      </c>
    </row>
    <row r="49" spans="1:8" ht="12">
      <c r="A49" s="29" t="s">
        <v>214</v>
      </c>
      <c r="B49" s="29" t="s">
        <v>221</v>
      </c>
      <c r="H49" s="29">
        <v>60</v>
      </c>
    </row>
  </sheetData>
  <sheetProtection/>
  <printOptions/>
  <pageMargins left="0.7874015748031497" right="0.7874015748031497" top="0.984251968503937" bottom="0.984251968503937" header="0.5118110236220472" footer="0.5118110236220472"/>
  <pageSetup firstPageNumber="2" useFirstPageNumber="1" horizontalDpi="600" verticalDpi="600" orientation="portrait" paperSize="9" r:id="rId1"/>
  <headerFooter>
    <oddHeader>&amp;C- &amp;9&amp;P&amp;10 -</oddHeader>
  </headerFooter>
</worksheet>
</file>

<file path=xl/worksheets/sheet40.xml><?xml version="1.0" encoding="utf-8"?>
<worksheet xmlns="http://schemas.openxmlformats.org/spreadsheetml/2006/main" xmlns:r="http://schemas.openxmlformats.org/officeDocument/2006/relationships">
  <dimension ref="A1:R41"/>
  <sheetViews>
    <sheetView zoomScalePageLayoutView="0" workbookViewId="0" topLeftCell="A1">
      <selection activeCell="A4" sqref="A4"/>
    </sheetView>
  </sheetViews>
  <sheetFormatPr defaultColWidth="11.421875" defaultRowHeight="12.75"/>
  <cols>
    <col min="1" max="1" width="22.7109375" style="0" customWidth="1"/>
    <col min="2" max="17" width="7.7109375" style="0" customWidth="1"/>
    <col min="18" max="18" width="5.7109375" style="0" customWidth="1"/>
  </cols>
  <sheetData>
    <row r="1" spans="1:18" ht="12.75">
      <c r="A1" s="57" t="s">
        <v>64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6" t="str">
        <f>"- 39 -"</f>
        <v>- 39 -</v>
      </c>
    </row>
    <row r="2" spans="1:18" ht="12.75">
      <c r="A2" s="57" t="s">
        <v>67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6"/>
    </row>
    <row r="3" spans="1:18" ht="12.75">
      <c r="A3" s="57" t="s">
        <v>71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6"/>
    </row>
    <row r="4" spans="2:18" ht="12.75">
      <c r="B4" s="7"/>
      <c r="P4" s="7"/>
      <c r="Q4" s="7"/>
      <c r="R4" s="56"/>
    </row>
    <row r="5" spans="1:18" ht="12.75">
      <c r="A5" s="59" t="s">
        <v>34</v>
      </c>
      <c r="B5" s="62">
        <v>1980</v>
      </c>
      <c r="C5" s="53">
        <v>1985</v>
      </c>
      <c r="D5" s="53">
        <v>1990</v>
      </c>
      <c r="E5" s="53">
        <v>1995</v>
      </c>
      <c r="F5" s="53">
        <v>2000</v>
      </c>
      <c r="G5" s="53">
        <v>2001</v>
      </c>
      <c r="H5" s="53">
        <v>2002</v>
      </c>
      <c r="I5" s="53">
        <v>2003</v>
      </c>
      <c r="J5" s="53">
        <v>2004</v>
      </c>
      <c r="K5" s="53">
        <v>2005</v>
      </c>
      <c r="L5" s="53">
        <v>2006</v>
      </c>
      <c r="M5" s="53">
        <v>2007</v>
      </c>
      <c r="N5" s="53">
        <v>2008</v>
      </c>
      <c r="O5" s="53">
        <v>2009</v>
      </c>
      <c r="P5" s="53">
        <v>2010</v>
      </c>
      <c r="Q5" s="65">
        <v>2011</v>
      </c>
      <c r="R5" s="56"/>
    </row>
    <row r="6" spans="1:18" ht="12.75">
      <c r="A6" s="60"/>
      <c r="B6" s="63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66"/>
      <c r="R6" s="56"/>
    </row>
    <row r="7" spans="1:18" ht="12.75">
      <c r="A7" s="60"/>
      <c r="B7" s="63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66"/>
      <c r="R7" s="56"/>
    </row>
    <row r="8" spans="1:18" ht="12.75">
      <c r="A8" s="60"/>
      <c r="B8" s="63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66"/>
      <c r="R8" s="56"/>
    </row>
    <row r="9" spans="1:18" ht="12.75">
      <c r="A9" s="61"/>
      <c r="B9" s="64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67"/>
      <c r="R9" s="56"/>
    </row>
    <row r="10" spans="1:18" ht="12.75">
      <c r="A10" s="1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9"/>
      <c r="Q10" s="10"/>
      <c r="R10" s="56"/>
    </row>
    <row r="11" spans="1:18" ht="12.75">
      <c r="A11" s="3" t="s">
        <v>0</v>
      </c>
      <c r="B11" s="17">
        <v>116.5</v>
      </c>
      <c r="C11" s="17">
        <v>105.8</v>
      </c>
      <c r="D11" s="17">
        <v>82.4</v>
      </c>
      <c r="E11" s="17">
        <v>55.9</v>
      </c>
      <c r="F11" s="17">
        <v>52.7</v>
      </c>
      <c r="G11" s="17">
        <v>61</v>
      </c>
      <c r="H11" s="17">
        <v>52.8</v>
      </c>
      <c r="I11" s="17">
        <v>65</v>
      </c>
      <c r="J11" s="17">
        <v>66.5</v>
      </c>
      <c r="K11" s="17">
        <v>68.3</v>
      </c>
      <c r="L11" s="17">
        <v>60.1</v>
      </c>
      <c r="M11" s="17">
        <v>62.2</v>
      </c>
      <c r="N11" s="17">
        <v>93.7</v>
      </c>
      <c r="O11" s="17">
        <v>83.4</v>
      </c>
      <c r="P11" s="17">
        <v>106.2</v>
      </c>
      <c r="Q11" s="17">
        <v>101.4</v>
      </c>
      <c r="R11" s="56"/>
    </row>
    <row r="12" spans="1:18" ht="12.75">
      <c r="A12" s="3" t="s">
        <v>1</v>
      </c>
      <c r="B12" s="17">
        <v>96.8</v>
      </c>
      <c r="C12" s="17">
        <v>84.9</v>
      </c>
      <c r="D12" s="17">
        <v>85.7</v>
      </c>
      <c r="E12" s="17">
        <v>61.7</v>
      </c>
      <c r="F12" s="17">
        <v>56.5</v>
      </c>
      <c r="G12" s="17">
        <v>55.8</v>
      </c>
      <c r="H12" s="17">
        <v>78</v>
      </c>
      <c r="I12" s="17">
        <v>94.6</v>
      </c>
      <c r="J12" s="17">
        <v>86.1</v>
      </c>
      <c r="K12" s="17">
        <v>79.2</v>
      </c>
      <c r="L12" s="17">
        <v>66.1</v>
      </c>
      <c r="M12" s="17">
        <v>77</v>
      </c>
      <c r="N12" s="17">
        <v>63.4</v>
      </c>
      <c r="O12" s="17">
        <v>94.9</v>
      </c>
      <c r="P12" s="17">
        <v>110.2</v>
      </c>
      <c r="Q12" s="17">
        <v>81.6</v>
      </c>
      <c r="R12" s="56"/>
    </row>
    <row r="13" spans="1:18" ht="12.75">
      <c r="A13" s="3" t="s">
        <v>2</v>
      </c>
      <c r="B13" s="17">
        <v>77.9</v>
      </c>
      <c r="C13" s="17">
        <v>78.7</v>
      </c>
      <c r="D13" s="17">
        <v>64</v>
      </c>
      <c r="E13" s="17">
        <v>49</v>
      </c>
      <c r="F13" s="17">
        <v>51.1</v>
      </c>
      <c r="G13" s="17">
        <v>69</v>
      </c>
      <c r="H13" s="17">
        <v>52.1</v>
      </c>
      <c r="I13" s="17">
        <v>58.3</v>
      </c>
      <c r="J13" s="17">
        <v>47.9</v>
      </c>
      <c r="K13" s="17">
        <v>63.7</v>
      </c>
      <c r="L13" s="17">
        <v>53.6</v>
      </c>
      <c r="M13" s="17">
        <v>57.4</v>
      </c>
      <c r="N13" s="17">
        <v>57.1</v>
      </c>
      <c r="O13" s="17">
        <v>80</v>
      </c>
      <c r="P13" s="17">
        <v>63.9</v>
      </c>
      <c r="Q13" s="17">
        <v>69.3</v>
      </c>
      <c r="R13" s="56"/>
    </row>
    <row r="14" spans="1:18" ht="12.75">
      <c r="A14" s="3" t="s">
        <v>3</v>
      </c>
      <c r="B14" s="17">
        <v>80.9</v>
      </c>
      <c r="C14" s="17">
        <v>84.4</v>
      </c>
      <c r="D14" s="17">
        <v>68.5</v>
      </c>
      <c r="E14" s="17">
        <v>41.8</v>
      </c>
      <c r="F14" s="17">
        <v>83.9</v>
      </c>
      <c r="G14" s="17">
        <v>30</v>
      </c>
      <c r="H14" s="17">
        <v>48.3</v>
      </c>
      <c r="I14" s="17">
        <v>45</v>
      </c>
      <c r="J14" s="17">
        <v>45.9</v>
      </c>
      <c r="K14" s="17">
        <v>65.8</v>
      </c>
      <c r="L14" s="17">
        <v>72</v>
      </c>
      <c r="M14" s="17">
        <v>112.8</v>
      </c>
      <c r="N14" s="17">
        <v>114.9</v>
      </c>
      <c r="O14" s="17">
        <v>45.8</v>
      </c>
      <c r="P14" s="17">
        <v>82.9</v>
      </c>
      <c r="Q14" s="17">
        <v>121.2</v>
      </c>
      <c r="R14" s="56"/>
    </row>
    <row r="15" spans="1:18" ht="12.75">
      <c r="A15" s="3" t="s">
        <v>4</v>
      </c>
      <c r="B15" s="17">
        <v>115.4</v>
      </c>
      <c r="C15" s="17">
        <v>105.2</v>
      </c>
      <c r="D15" s="17">
        <v>65.7</v>
      </c>
      <c r="E15" s="17">
        <v>64.2</v>
      </c>
      <c r="F15" s="17">
        <v>53.3</v>
      </c>
      <c r="G15" s="17">
        <v>33.1</v>
      </c>
      <c r="H15" s="17">
        <v>52.1</v>
      </c>
      <c r="I15" s="17">
        <v>42</v>
      </c>
      <c r="J15" s="17">
        <v>38.6</v>
      </c>
      <c r="K15" s="17">
        <v>67.6</v>
      </c>
      <c r="L15" s="17">
        <v>54.6</v>
      </c>
      <c r="M15" s="17">
        <v>93</v>
      </c>
      <c r="N15" s="17">
        <v>79.8</v>
      </c>
      <c r="O15" s="17">
        <v>76.5</v>
      </c>
      <c r="P15" s="17">
        <v>69.8</v>
      </c>
      <c r="Q15" s="17">
        <v>47.5</v>
      </c>
      <c r="R15" s="56"/>
    </row>
    <row r="16" spans="1:18" ht="12.75">
      <c r="A16" s="3" t="s">
        <v>5</v>
      </c>
      <c r="B16" s="25" t="s">
        <v>95</v>
      </c>
      <c r="C16" s="17">
        <v>115.7</v>
      </c>
      <c r="D16" s="17">
        <v>71.4</v>
      </c>
      <c r="E16" s="17">
        <v>82.7</v>
      </c>
      <c r="F16" s="17">
        <v>46.6</v>
      </c>
      <c r="G16" s="17">
        <v>51.4</v>
      </c>
      <c r="H16" s="17">
        <v>51.4</v>
      </c>
      <c r="I16" s="17">
        <v>42</v>
      </c>
      <c r="J16" s="17">
        <v>60.8</v>
      </c>
      <c r="K16" s="17">
        <v>65.6</v>
      </c>
      <c r="L16" s="17">
        <v>80</v>
      </c>
      <c r="M16" s="17">
        <v>113.2</v>
      </c>
      <c r="N16" s="17">
        <v>85.4</v>
      </c>
      <c r="O16" s="17">
        <v>57.2</v>
      </c>
      <c r="P16" s="17">
        <v>105.5</v>
      </c>
      <c r="Q16" s="17">
        <v>95.9</v>
      </c>
      <c r="R16" s="56"/>
    </row>
    <row r="17" spans="1:18" ht="12.75">
      <c r="A17" s="3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56"/>
    </row>
    <row r="18" spans="1:18" ht="12.75">
      <c r="A18" s="3" t="s">
        <v>6</v>
      </c>
      <c r="B18" s="17">
        <v>120.4</v>
      </c>
      <c r="C18" s="17">
        <v>129.5</v>
      </c>
      <c r="D18" s="17">
        <v>77.8</v>
      </c>
      <c r="E18" s="17">
        <v>72.7</v>
      </c>
      <c r="F18" s="17">
        <v>66.9</v>
      </c>
      <c r="G18" s="17">
        <v>54.8</v>
      </c>
      <c r="H18" s="17">
        <v>51.6</v>
      </c>
      <c r="I18" s="17">
        <v>68</v>
      </c>
      <c r="J18" s="17">
        <v>64.8</v>
      </c>
      <c r="K18" s="17">
        <v>65.1</v>
      </c>
      <c r="L18" s="17">
        <v>61.9</v>
      </c>
      <c r="M18" s="17">
        <v>80.9</v>
      </c>
      <c r="N18" s="17">
        <v>81.5</v>
      </c>
      <c r="O18" s="17">
        <v>67.2</v>
      </c>
      <c r="P18" s="17">
        <v>97.8</v>
      </c>
      <c r="Q18" s="17">
        <v>70.1</v>
      </c>
      <c r="R18" s="56"/>
    </row>
    <row r="19" spans="1:18" ht="12.75">
      <c r="A19" s="3" t="s">
        <v>7</v>
      </c>
      <c r="B19" s="17">
        <v>123.1</v>
      </c>
      <c r="C19" s="17">
        <v>99.4</v>
      </c>
      <c r="D19" s="17">
        <v>130</v>
      </c>
      <c r="E19" s="17">
        <v>84.6</v>
      </c>
      <c r="F19" s="17">
        <v>72.2</v>
      </c>
      <c r="G19" s="17">
        <v>41.5</v>
      </c>
      <c r="H19" s="17">
        <v>60.8</v>
      </c>
      <c r="I19" s="17">
        <v>44.5</v>
      </c>
      <c r="J19" s="17">
        <v>49.2</v>
      </c>
      <c r="K19" s="17">
        <v>51.8</v>
      </c>
      <c r="L19" s="17">
        <v>89.3</v>
      </c>
      <c r="M19" s="17">
        <v>110</v>
      </c>
      <c r="N19" s="17">
        <v>46.6</v>
      </c>
      <c r="O19" s="17">
        <v>89.4</v>
      </c>
      <c r="P19" s="17">
        <v>92.1</v>
      </c>
      <c r="Q19" s="17">
        <v>76.7</v>
      </c>
      <c r="R19" s="56"/>
    </row>
    <row r="20" spans="1:18" ht="12.75">
      <c r="A20" s="3" t="s">
        <v>8</v>
      </c>
      <c r="B20" s="17">
        <v>85</v>
      </c>
      <c r="C20" s="17">
        <v>118.1</v>
      </c>
      <c r="D20" s="17">
        <v>84.8</v>
      </c>
      <c r="E20" s="17">
        <v>63.9</v>
      </c>
      <c r="F20" s="17">
        <v>48.5</v>
      </c>
      <c r="G20" s="17">
        <v>44.6</v>
      </c>
      <c r="H20" s="17">
        <v>57.5</v>
      </c>
      <c r="I20" s="17">
        <v>65</v>
      </c>
      <c r="J20" s="17">
        <v>35.7</v>
      </c>
      <c r="K20" s="17">
        <v>56.2</v>
      </c>
      <c r="L20" s="17">
        <v>58.3</v>
      </c>
      <c r="M20" s="17">
        <v>55.9</v>
      </c>
      <c r="N20" s="17">
        <v>66.9</v>
      </c>
      <c r="O20" s="17">
        <v>87.3</v>
      </c>
      <c r="P20" s="17">
        <v>77.6</v>
      </c>
      <c r="Q20" s="17">
        <v>79.9</v>
      </c>
      <c r="R20" s="56"/>
    </row>
    <row r="21" spans="1:18" ht="12.75">
      <c r="A21" s="3" t="s">
        <v>9</v>
      </c>
      <c r="B21" s="17">
        <v>147.7</v>
      </c>
      <c r="C21" s="17">
        <v>144.3</v>
      </c>
      <c r="D21" s="17">
        <v>91.7</v>
      </c>
      <c r="E21" s="17">
        <v>75.4</v>
      </c>
      <c r="F21" s="17">
        <v>85.8</v>
      </c>
      <c r="G21" s="17">
        <v>67.8</v>
      </c>
      <c r="H21" s="17">
        <v>78.7</v>
      </c>
      <c r="I21" s="17">
        <v>74.3</v>
      </c>
      <c r="J21" s="17">
        <v>69.7</v>
      </c>
      <c r="K21" s="17">
        <v>80.7</v>
      </c>
      <c r="L21" s="17">
        <v>78.1</v>
      </c>
      <c r="M21" s="17">
        <v>95</v>
      </c>
      <c r="N21" s="17">
        <v>94</v>
      </c>
      <c r="O21" s="17">
        <v>116.8</v>
      </c>
      <c r="P21" s="17">
        <v>91.9</v>
      </c>
      <c r="Q21" s="17">
        <v>68.5</v>
      </c>
      <c r="R21" s="56"/>
    </row>
    <row r="22" spans="1:18" ht="12.75">
      <c r="A22" s="3" t="s">
        <v>10</v>
      </c>
      <c r="B22" s="17">
        <v>103.8</v>
      </c>
      <c r="C22" s="17">
        <v>123.6</v>
      </c>
      <c r="D22" s="17">
        <v>94</v>
      </c>
      <c r="E22" s="17">
        <v>83.4</v>
      </c>
      <c r="F22" s="17">
        <v>49.4</v>
      </c>
      <c r="G22" s="17">
        <v>52.1</v>
      </c>
      <c r="H22" s="17">
        <v>57.1</v>
      </c>
      <c r="I22" s="17">
        <v>48.8</v>
      </c>
      <c r="J22" s="17">
        <v>71.8</v>
      </c>
      <c r="K22" s="17">
        <v>65.9</v>
      </c>
      <c r="L22" s="17">
        <v>69</v>
      </c>
      <c r="M22" s="17">
        <v>56.2</v>
      </c>
      <c r="N22" s="17">
        <v>59.8</v>
      </c>
      <c r="O22" s="17">
        <v>97.2</v>
      </c>
      <c r="P22" s="17">
        <v>78.7</v>
      </c>
      <c r="Q22" s="17">
        <v>64.7</v>
      </c>
      <c r="R22" s="56"/>
    </row>
    <row r="23" spans="1:18" ht="12.75">
      <c r="A23" s="3" t="s">
        <v>11</v>
      </c>
      <c r="B23" s="17">
        <v>127.7</v>
      </c>
      <c r="C23" s="17">
        <v>121.8</v>
      </c>
      <c r="D23" s="17">
        <v>103.9</v>
      </c>
      <c r="E23" s="17">
        <v>79.7</v>
      </c>
      <c r="F23" s="17">
        <v>65</v>
      </c>
      <c r="G23" s="17">
        <v>55.5</v>
      </c>
      <c r="H23" s="17">
        <v>68.8</v>
      </c>
      <c r="I23" s="17">
        <v>42</v>
      </c>
      <c r="J23" s="17">
        <v>49.5</v>
      </c>
      <c r="K23" s="17">
        <v>66</v>
      </c>
      <c r="L23" s="17">
        <v>82.8</v>
      </c>
      <c r="M23" s="17">
        <v>50.7</v>
      </c>
      <c r="N23" s="17">
        <v>75.4</v>
      </c>
      <c r="O23" s="17">
        <v>70.1</v>
      </c>
      <c r="P23" s="17">
        <v>123</v>
      </c>
      <c r="Q23" s="17">
        <v>111.8</v>
      </c>
      <c r="R23" s="56"/>
    </row>
    <row r="24" spans="1:18" ht="12.75">
      <c r="A24" s="3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56"/>
    </row>
    <row r="25" spans="1:18" ht="12.75">
      <c r="A25" s="3" t="s">
        <v>12</v>
      </c>
      <c r="B25" s="17">
        <v>162.5</v>
      </c>
      <c r="C25" s="17">
        <v>142.4</v>
      </c>
      <c r="D25" s="17">
        <v>85.3</v>
      </c>
      <c r="E25" s="17">
        <v>80.9</v>
      </c>
      <c r="F25" s="17">
        <v>71.2</v>
      </c>
      <c r="G25" s="17">
        <v>70.4</v>
      </c>
      <c r="H25" s="17">
        <v>69.3</v>
      </c>
      <c r="I25" s="17">
        <v>73.8</v>
      </c>
      <c r="J25" s="17">
        <v>60.2</v>
      </c>
      <c r="K25" s="17">
        <v>91.4</v>
      </c>
      <c r="L25" s="17">
        <v>89.2</v>
      </c>
      <c r="M25" s="17">
        <v>89.8</v>
      </c>
      <c r="N25" s="17">
        <v>66.2</v>
      </c>
      <c r="O25" s="17">
        <v>85.7</v>
      </c>
      <c r="P25" s="17">
        <v>84.8</v>
      </c>
      <c r="Q25" s="17">
        <v>108.6</v>
      </c>
      <c r="R25" s="56"/>
    </row>
    <row r="26" spans="1:18" ht="12.75">
      <c r="A26" s="3" t="s">
        <v>13</v>
      </c>
      <c r="B26" s="17">
        <v>149.3</v>
      </c>
      <c r="C26" s="17">
        <v>140.2</v>
      </c>
      <c r="D26" s="17">
        <v>95.8</v>
      </c>
      <c r="E26" s="17">
        <v>79.2</v>
      </c>
      <c r="F26" s="17">
        <v>52.3</v>
      </c>
      <c r="G26" s="17">
        <v>67.8</v>
      </c>
      <c r="H26" s="17">
        <v>55.6</v>
      </c>
      <c r="I26" s="17">
        <v>48.4</v>
      </c>
      <c r="J26" s="17">
        <v>54</v>
      </c>
      <c r="K26" s="17">
        <v>75.4</v>
      </c>
      <c r="L26" s="17">
        <v>81.4</v>
      </c>
      <c r="M26" s="17">
        <v>76.9</v>
      </c>
      <c r="N26" s="17">
        <v>85.8</v>
      </c>
      <c r="O26" s="17">
        <v>78.5</v>
      </c>
      <c r="P26" s="17">
        <v>82.1</v>
      </c>
      <c r="Q26" s="17">
        <v>82.9</v>
      </c>
      <c r="R26" s="56"/>
    </row>
    <row r="27" spans="1:18" ht="12.75">
      <c r="A27" s="3" t="s">
        <v>14</v>
      </c>
      <c r="B27" s="17">
        <v>143.2</v>
      </c>
      <c r="C27" s="17">
        <v>127</v>
      </c>
      <c r="D27" s="17">
        <v>84.1</v>
      </c>
      <c r="E27" s="17">
        <v>73.3</v>
      </c>
      <c r="F27" s="17">
        <v>49.4</v>
      </c>
      <c r="G27" s="17">
        <v>52.4</v>
      </c>
      <c r="H27" s="17">
        <v>58.3</v>
      </c>
      <c r="I27" s="17">
        <v>83.9</v>
      </c>
      <c r="J27" s="17">
        <v>30.9</v>
      </c>
      <c r="K27" s="17">
        <v>76.2</v>
      </c>
      <c r="L27" s="17">
        <v>39.9</v>
      </c>
      <c r="M27" s="17">
        <v>54.7</v>
      </c>
      <c r="N27" s="17">
        <v>72.8</v>
      </c>
      <c r="O27" s="17">
        <v>97.3</v>
      </c>
      <c r="P27" s="17">
        <v>92.4</v>
      </c>
      <c r="Q27" s="17">
        <v>114.5</v>
      </c>
      <c r="R27" s="56"/>
    </row>
    <row r="28" spans="1:18" ht="12.75">
      <c r="A28" s="3" t="s">
        <v>15</v>
      </c>
      <c r="B28" s="17">
        <v>154.4</v>
      </c>
      <c r="C28" s="17">
        <v>128.9</v>
      </c>
      <c r="D28" s="17">
        <v>108.7</v>
      </c>
      <c r="E28" s="17">
        <v>77.1</v>
      </c>
      <c r="F28" s="17">
        <v>60.1</v>
      </c>
      <c r="G28" s="17">
        <v>52</v>
      </c>
      <c r="H28" s="17">
        <v>37</v>
      </c>
      <c r="I28" s="17">
        <v>49</v>
      </c>
      <c r="J28" s="17">
        <v>47.7</v>
      </c>
      <c r="K28" s="17">
        <v>67</v>
      </c>
      <c r="L28" s="17">
        <v>90.3</v>
      </c>
      <c r="M28" s="17">
        <v>80.8</v>
      </c>
      <c r="N28" s="17">
        <v>69.2</v>
      </c>
      <c r="O28" s="17">
        <v>100</v>
      </c>
      <c r="P28" s="17">
        <v>69.9</v>
      </c>
      <c r="Q28" s="17">
        <v>75.4</v>
      </c>
      <c r="R28" s="56"/>
    </row>
    <row r="29" spans="1:18" ht="12.75">
      <c r="A29" s="3" t="s">
        <v>16</v>
      </c>
      <c r="B29" s="17">
        <v>116.4</v>
      </c>
      <c r="C29" s="17">
        <v>118.7</v>
      </c>
      <c r="D29" s="17">
        <v>101.3</v>
      </c>
      <c r="E29" s="17">
        <v>62.5</v>
      </c>
      <c r="F29" s="17">
        <v>62.2</v>
      </c>
      <c r="G29" s="17">
        <v>49</v>
      </c>
      <c r="H29" s="17">
        <v>71.6</v>
      </c>
      <c r="I29" s="17">
        <v>53.9</v>
      </c>
      <c r="J29" s="17">
        <v>43</v>
      </c>
      <c r="K29" s="17">
        <v>57</v>
      </c>
      <c r="L29" s="17">
        <v>73.5</v>
      </c>
      <c r="M29" s="17">
        <v>67.3</v>
      </c>
      <c r="N29" s="17">
        <v>84.4</v>
      </c>
      <c r="O29" s="17">
        <v>101.8</v>
      </c>
      <c r="P29" s="17">
        <v>78.5</v>
      </c>
      <c r="Q29" s="17">
        <v>93</v>
      </c>
      <c r="R29" s="56"/>
    </row>
    <row r="30" spans="1:18" ht="12.75">
      <c r="A30" s="3" t="s">
        <v>17</v>
      </c>
      <c r="B30" s="17">
        <v>123</v>
      </c>
      <c r="C30" s="17">
        <v>144.9</v>
      </c>
      <c r="D30" s="17">
        <v>98.1</v>
      </c>
      <c r="E30" s="17">
        <v>76.1</v>
      </c>
      <c r="F30" s="17">
        <v>75.9</v>
      </c>
      <c r="G30" s="17">
        <v>58</v>
      </c>
      <c r="H30" s="17">
        <v>61.6</v>
      </c>
      <c r="I30" s="17">
        <v>90.1</v>
      </c>
      <c r="J30" s="17">
        <v>50.2</v>
      </c>
      <c r="K30" s="17">
        <v>63.4</v>
      </c>
      <c r="L30" s="17">
        <v>80.4</v>
      </c>
      <c r="M30" s="17">
        <v>68.2</v>
      </c>
      <c r="N30" s="17">
        <v>95.3</v>
      </c>
      <c r="O30" s="17">
        <v>76.7</v>
      </c>
      <c r="P30" s="17">
        <v>74.1</v>
      </c>
      <c r="Q30" s="17">
        <v>88.7</v>
      </c>
      <c r="R30" s="56"/>
    </row>
    <row r="31" spans="1:18" ht="12.75">
      <c r="A31" s="3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56"/>
    </row>
    <row r="32" spans="1:18" ht="12.75">
      <c r="A32" s="3" t="s">
        <v>18</v>
      </c>
      <c r="B32" s="17">
        <v>141.7</v>
      </c>
      <c r="C32" s="17">
        <v>125.3</v>
      </c>
      <c r="D32" s="17">
        <v>89.1</v>
      </c>
      <c r="E32" s="17">
        <v>93.4</v>
      </c>
      <c r="F32" s="17">
        <v>79.8</v>
      </c>
      <c r="G32" s="17">
        <v>79.1</v>
      </c>
      <c r="H32" s="17">
        <v>75.3</v>
      </c>
      <c r="I32" s="17">
        <v>84</v>
      </c>
      <c r="J32" s="17">
        <v>73.6</v>
      </c>
      <c r="K32" s="17">
        <v>80.8</v>
      </c>
      <c r="L32" s="17">
        <v>68.7</v>
      </c>
      <c r="M32" s="17">
        <v>84.5</v>
      </c>
      <c r="N32" s="17">
        <v>89.2</v>
      </c>
      <c r="O32" s="17">
        <v>124.6</v>
      </c>
      <c r="P32" s="17">
        <v>81.2</v>
      </c>
      <c r="Q32" s="17">
        <v>78.5</v>
      </c>
      <c r="R32" s="56"/>
    </row>
    <row r="33" spans="1:18" ht="12.75">
      <c r="A33" s="3" t="s">
        <v>19</v>
      </c>
      <c r="B33" s="17">
        <v>97.7</v>
      </c>
      <c r="C33" s="17">
        <v>109.1</v>
      </c>
      <c r="D33" s="17">
        <v>123</v>
      </c>
      <c r="E33" s="17">
        <v>95.6</v>
      </c>
      <c r="F33" s="17">
        <v>51.9</v>
      </c>
      <c r="G33" s="17">
        <v>71.2</v>
      </c>
      <c r="H33" s="17">
        <v>54.1</v>
      </c>
      <c r="I33" s="17">
        <v>56.5</v>
      </c>
      <c r="J33" s="17">
        <v>56.8</v>
      </c>
      <c r="K33" s="17">
        <v>55.1</v>
      </c>
      <c r="L33" s="17">
        <v>75.5</v>
      </c>
      <c r="M33" s="17">
        <v>47.1</v>
      </c>
      <c r="N33" s="17">
        <v>74.6</v>
      </c>
      <c r="O33" s="17">
        <v>72.8</v>
      </c>
      <c r="P33" s="17">
        <v>64.4</v>
      </c>
      <c r="Q33" s="17">
        <v>95.1</v>
      </c>
      <c r="R33" s="56"/>
    </row>
    <row r="34" spans="1:18" ht="12.75">
      <c r="A34" s="3" t="s">
        <v>20</v>
      </c>
      <c r="B34" s="17">
        <v>118.5</v>
      </c>
      <c r="C34" s="17">
        <v>103.7</v>
      </c>
      <c r="D34" s="17">
        <v>83.5</v>
      </c>
      <c r="E34" s="17">
        <v>60.5</v>
      </c>
      <c r="F34" s="17">
        <v>29</v>
      </c>
      <c r="G34" s="17">
        <v>39.7</v>
      </c>
      <c r="H34" s="17">
        <v>52.8</v>
      </c>
      <c r="I34" s="17">
        <v>74.7</v>
      </c>
      <c r="J34" s="17">
        <v>51.7</v>
      </c>
      <c r="K34" s="17">
        <v>65.2</v>
      </c>
      <c r="L34" s="17">
        <v>61.6</v>
      </c>
      <c r="M34" s="17">
        <v>82.2</v>
      </c>
      <c r="N34" s="17">
        <v>44.9</v>
      </c>
      <c r="O34" s="17">
        <v>79.6</v>
      </c>
      <c r="P34" s="17">
        <v>57.4</v>
      </c>
      <c r="Q34" s="17">
        <v>74.3</v>
      </c>
      <c r="R34" s="56"/>
    </row>
    <row r="35" spans="1:18" ht="12.75">
      <c r="A35" s="3" t="s">
        <v>21</v>
      </c>
      <c r="B35" s="17">
        <v>116</v>
      </c>
      <c r="C35" s="17">
        <v>117.7</v>
      </c>
      <c r="D35" s="17">
        <v>114.9</v>
      </c>
      <c r="E35" s="17">
        <v>88.2</v>
      </c>
      <c r="F35" s="17">
        <v>89.1</v>
      </c>
      <c r="G35" s="17">
        <v>81.6</v>
      </c>
      <c r="H35" s="17">
        <v>67.3</v>
      </c>
      <c r="I35" s="17">
        <v>79.9</v>
      </c>
      <c r="J35" s="17">
        <v>68.8</v>
      </c>
      <c r="K35" s="17">
        <v>76.7</v>
      </c>
      <c r="L35" s="17">
        <v>70.7</v>
      </c>
      <c r="M35" s="17">
        <v>100.4</v>
      </c>
      <c r="N35" s="17">
        <v>96.5</v>
      </c>
      <c r="O35" s="17">
        <v>101.8</v>
      </c>
      <c r="P35" s="17">
        <v>108.8</v>
      </c>
      <c r="Q35" s="17">
        <v>142.7</v>
      </c>
      <c r="R35" s="56"/>
    </row>
    <row r="36" spans="1:18" ht="12.75">
      <c r="A36" s="3" t="s">
        <v>22</v>
      </c>
      <c r="B36" s="17">
        <v>120.2</v>
      </c>
      <c r="C36" s="17">
        <v>104.2</v>
      </c>
      <c r="D36" s="17">
        <v>103.7</v>
      </c>
      <c r="E36" s="17">
        <v>104.9</v>
      </c>
      <c r="F36" s="17">
        <v>88</v>
      </c>
      <c r="G36" s="17">
        <v>49.1</v>
      </c>
      <c r="H36" s="17">
        <v>77.4</v>
      </c>
      <c r="I36" s="17">
        <v>89.5</v>
      </c>
      <c r="J36" s="17">
        <v>43.5</v>
      </c>
      <c r="K36" s="17">
        <v>97.7</v>
      </c>
      <c r="L36" s="17">
        <v>95.3</v>
      </c>
      <c r="M36" s="17">
        <v>90.6</v>
      </c>
      <c r="N36" s="17">
        <v>101.8</v>
      </c>
      <c r="O36" s="17">
        <v>85.2</v>
      </c>
      <c r="P36" s="17">
        <v>65.8</v>
      </c>
      <c r="Q36" s="17">
        <v>108.4</v>
      </c>
      <c r="R36" s="56"/>
    </row>
    <row r="37" spans="1:18" ht="12.75">
      <c r="A37" s="3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56"/>
    </row>
    <row r="38" spans="1:18" ht="12.75">
      <c r="A38" s="5" t="s">
        <v>23</v>
      </c>
      <c r="B38" s="27">
        <v>124</v>
      </c>
      <c r="C38" s="27">
        <v>116.7</v>
      </c>
      <c r="D38" s="27">
        <v>92.6</v>
      </c>
      <c r="E38" s="27">
        <v>74.5</v>
      </c>
      <c r="F38" s="27">
        <v>63.2</v>
      </c>
      <c r="G38" s="27">
        <v>57.8</v>
      </c>
      <c r="H38" s="27">
        <v>61.3</v>
      </c>
      <c r="I38" s="27">
        <v>65.4</v>
      </c>
      <c r="J38" s="27">
        <v>56.3</v>
      </c>
      <c r="K38" s="27">
        <v>70.4</v>
      </c>
      <c r="L38" s="27">
        <v>71.9</v>
      </c>
      <c r="M38" s="27">
        <v>76.3</v>
      </c>
      <c r="N38" s="27">
        <v>77.6</v>
      </c>
      <c r="O38" s="27">
        <v>87.8</v>
      </c>
      <c r="P38" s="27">
        <v>86.7</v>
      </c>
      <c r="Q38" s="27">
        <v>89.6</v>
      </c>
      <c r="R38" s="56"/>
    </row>
    <row r="39" spans="2:18" ht="12.75"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0"/>
      <c r="R39" s="56"/>
    </row>
    <row r="40" spans="1:18" ht="12.75">
      <c r="A40" s="15"/>
      <c r="Q40" s="10"/>
      <c r="R40" s="56"/>
    </row>
    <row r="41" ht="12.75">
      <c r="R41" s="56"/>
    </row>
  </sheetData>
  <sheetProtection/>
  <mergeCells count="21">
    <mergeCell ref="P5:P9"/>
    <mergeCell ref="M5:M9"/>
    <mergeCell ref="D5:D9"/>
    <mergeCell ref="O5:O9"/>
    <mergeCell ref="G5:G9"/>
    <mergeCell ref="H5:H9"/>
    <mergeCell ref="I5:I9"/>
    <mergeCell ref="E5:E9"/>
    <mergeCell ref="F5:F9"/>
    <mergeCell ref="N5:N9"/>
    <mergeCell ref="K5:K9"/>
    <mergeCell ref="A1:Q1"/>
    <mergeCell ref="J5:J9"/>
    <mergeCell ref="C5:C9"/>
    <mergeCell ref="L5:L9"/>
    <mergeCell ref="Q5:Q9"/>
    <mergeCell ref="R1:R41"/>
    <mergeCell ref="A2:Q2"/>
    <mergeCell ref="A3:Q3"/>
    <mergeCell ref="A5:A9"/>
    <mergeCell ref="B5:B9"/>
  </mergeCells>
  <printOptions/>
  <pageMargins left="0.7874015748031497" right="0" top="0.984251968503937" bottom="0.984251968503937" header="0.5118110236220472" footer="0.5118110236220472"/>
  <pageSetup horizontalDpi="600" verticalDpi="600" orientation="landscape" paperSize="9" scale="89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R41"/>
  <sheetViews>
    <sheetView zoomScalePageLayoutView="0" workbookViewId="0" topLeftCell="A1">
      <selection activeCell="A4" sqref="A4"/>
    </sheetView>
  </sheetViews>
  <sheetFormatPr defaultColWidth="11.421875" defaultRowHeight="12.75"/>
  <cols>
    <col min="1" max="1" width="22.7109375" style="0" customWidth="1"/>
    <col min="2" max="17" width="7.7109375" style="0" customWidth="1"/>
    <col min="18" max="18" width="5.7109375" style="0" customWidth="1"/>
  </cols>
  <sheetData>
    <row r="1" spans="1:18" ht="12.75">
      <c r="A1" s="57" t="s">
        <v>64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6" t="str">
        <f>"- 40 -"</f>
        <v>- 40 -</v>
      </c>
    </row>
    <row r="2" spans="1:18" ht="12.75">
      <c r="A2" s="57" t="s">
        <v>67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6"/>
    </row>
    <row r="3" spans="1:18" ht="12.75">
      <c r="A3" s="57" t="s">
        <v>72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6"/>
    </row>
    <row r="4" spans="2:18" ht="12.75">
      <c r="B4" s="7"/>
      <c r="P4" s="7"/>
      <c r="Q4" s="7"/>
      <c r="R4" s="56"/>
    </row>
    <row r="5" spans="1:18" ht="12.75">
      <c r="A5" s="59" t="s">
        <v>34</v>
      </c>
      <c r="B5" s="62">
        <v>1980</v>
      </c>
      <c r="C5" s="53">
        <v>1985</v>
      </c>
      <c r="D5" s="53">
        <v>1990</v>
      </c>
      <c r="E5" s="53">
        <v>1995</v>
      </c>
      <c r="F5" s="53">
        <v>2000</v>
      </c>
      <c r="G5" s="53">
        <v>2001</v>
      </c>
      <c r="H5" s="53">
        <v>2002</v>
      </c>
      <c r="I5" s="53">
        <v>2003</v>
      </c>
      <c r="J5" s="53">
        <v>2004</v>
      </c>
      <c r="K5" s="53">
        <v>2005</v>
      </c>
      <c r="L5" s="53">
        <v>2006</v>
      </c>
      <c r="M5" s="53">
        <v>2007</v>
      </c>
      <c r="N5" s="53">
        <v>2008</v>
      </c>
      <c r="O5" s="53">
        <v>2009</v>
      </c>
      <c r="P5" s="53">
        <v>2010</v>
      </c>
      <c r="Q5" s="65">
        <v>2011</v>
      </c>
      <c r="R5" s="56"/>
    </row>
    <row r="6" spans="1:18" ht="12.75">
      <c r="A6" s="60"/>
      <c r="B6" s="63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66"/>
      <c r="R6" s="56"/>
    </row>
    <row r="7" spans="1:18" ht="12.75">
      <c r="A7" s="60"/>
      <c r="B7" s="63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66"/>
      <c r="R7" s="56"/>
    </row>
    <row r="8" spans="1:18" ht="12.75">
      <c r="A8" s="60"/>
      <c r="B8" s="63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66"/>
      <c r="R8" s="56"/>
    </row>
    <row r="9" spans="1:18" ht="12.75">
      <c r="A9" s="61"/>
      <c r="B9" s="64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67"/>
      <c r="R9" s="56"/>
    </row>
    <row r="10" spans="1:18" ht="12.75">
      <c r="A10" s="1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9"/>
      <c r="Q10" s="10"/>
      <c r="R10" s="56"/>
    </row>
    <row r="11" spans="1:18" ht="12.75">
      <c r="A11" s="3" t="s">
        <v>0</v>
      </c>
      <c r="B11" s="17">
        <v>84.6</v>
      </c>
      <c r="C11" s="17">
        <v>72.5</v>
      </c>
      <c r="D11" s="17">
        <v>62.1</v>
      </c>
      <c r="E11" s="17">
        <v>46.1</v>
      </c>
      <c r="F11" s="17">
        <v>42.3</v>
      </c>
      <c r="G11" s="17">
        <v>41.5</v>
      </c>
      <c r="H11" s="17">
        <v>56.2</v>
      </c>
      <c r="I11" s="17">
        <v>72.4</v>
      </c>
      <c r="J11" s="17">
        <v>67.1</v>
      </c>
      <c r="K11" s="17">
        <v>59.3</v>
      </c>
      <c r="L11" s="17">
        <v>46.8</v>
      </c>
      <c r="M11" s="17">
        <v>75.6</v>
      </c>
      <c r="N11" s="17">
        <v>73.6</v>
      </c>
      <c r="O11" s="17">
        <v>88.7</v>
      </c>
      <c r="P11" s="17">
        <v>64.6</v>
      </c>
      <c r="Q11" s="17">
        <v>102.9</v>
      </c>
      <c r="R11" s="56"/>
    </row>
    <row r="12" spans="1:18" ht="12.75">
      <c r="A12" s="3" t="s">
        <v>1</v>
      </c>
      <c r="B12" s="17">
        <v>47.6</v>
      </c>
      <c r="C12" s="17">
        <v>80.4</v>
      </c>
      <c r="D12" s="17">
        <v>63.7</v>
      </c>
      <c r="E12" s="17">
        <v>32.3</v>
      </c>
      <c r="F12" s="17">
        <v>47.4</v>
      </c>
      <c r="G12" s="17">
        <v>41.5</v>
      </c>
      <c r="H12" s="17">
        <v>51.4</v>
      </c>
      <c r="I12" s="17">
        <v>54</v>
      </c>
      <c r="J12" s="17">
        <v>40.2</v>
      </c>
      <c r="K12" s="17">
        <v>55.4</v>
      </c>
      <c r="L12" s="17">
        <v>52.3</v>
      </c>
      <c r="M12" s="17">
        <v>60.5</v>
      </c>
      <c r="N12" s="17">
        <v>74.6</v>
      </c>
      <c r="O12" s="17">
        <v>90.7</v>
      </c>
      <c r="P12" s="17">
        <v>64.1</v>
      </c>
      <c r="Q12" s="17">
        <v>64.5</v>
      </c>
      <c r="R12" s="56"/>
    </row>
    <row r="13" spans="1:18" ht="12.75">
      <c r="A13" s="3" t="s">
        <v>2</v>
      </c>
      <c r="B13" s="17">
        <v>31.6</v>
      </c>
      <c r="C13" s="17">
        <v>44.5</v>
      </c>
      <c r="D13" s="17">
        <v>43</v>
      </c>
      <c r="E13" s="17">
        <v>53.1</v>
      </c>
      <c r="F13" s="17">
        <v>49.2</v>
      </c>
      <c r="G13" s="17">
        <v>47.1</v>
      </c>
      <c r="H13" s="17">
        <v>45</v>
      </c>
      <c r="I13" s="17">
        <v>66</v>
      </c>
      <c r="J13" s="17">
        <v>40.3</v>
      </c>
      <c r="K13" s="17">
        <v>65.4</v>
      </c>
      <c r="L13" s="17">
        <v>65.5</v>
      </c>
      <c r="M13" s="17">
        <v>54</v>
      </c>
      <c r="N13" s="17">
        <v>75.2</v>
      </c>
      <c r="O13" s="17">
        <v>63.1</v>
      </c>
      <c r="P13" s="17">
        <v>104.2</v>
      </c>
      <c r="Q13" s="17">
        <v>69.8</v>
      </c>
      <c r="R13" s="56"/>
    </row>
    <row r="14" spans="1:18" ht="12.75">
      <c r="A14" s="3" t="s">
        <v>3</v>
      </c>
      <c r="B14" s="17">
        <v>73.6</v>
      </c>
      <c r="C14" s="17">
        <v>54.3</v>
      </c>
      <c r="D14" s="17">
        <v>70.2</v>
      </c>
      <c r="E14" s="17">
        <v>47</v>
      </c>
      <c r="F14" s="17">
        <v>36.2</v>
      </c>
      <c r="G14" s="17">
        <v>49.7</v>
      </c>
      <c r="H14" s="17">
        <v>93.6</v>
      </c>
      <c r="I14" s="17">
        <v>78.6</v>
      </c>
      <c r="J14" s="17">
        <v>40.2</v>
      </c>
      <c r="K14" s="17">
        <v>73.1</v>
      </c>
      <c r="L14" s="17">
        <v>83.9</v>
      </c>
      <c r="M14" s="17">
        <v>28.5</v>
      </c>
      <c r="N14" s="17">
        <v>101.7</v>
      </c>
      <c r="O14" s="17">
        <v>84.3</v>
      </c>
      <c r="P14" s="17">
        <v>90.8</v>
      </c>
      <c r="Q14" s="17">
        <v>112.5</v>
      </c>
      <c r="R14" s="56"/>
    </row>
    <row r="15" spans="1:18" ht="12.75">
      <c r="A15" s="3" t="s">
        <v>4</v>
      </c>
      <c r="B15" s="17">
        <v>71.8</v>
      </c>
      <c r="C15" s="17">
        <v>82.7</v>
      </c>
      <c r="D15" s="17">
        <v>91.1</v>
      </c>
      <c r="E15" s="17">
        <v>33.7</v>
      </c>
      <c r="F15" s="17">
        <v>43.2</v>
      </c>
      <c r="G15" s="17">
        <v>61.4</v>
      </c>
      <c r="H15" s="17">
        <v>48.5</v>
      </c>
      <c r="I15" s="17">
        <v>42.1</v>
      </c>
      <c r="J15" s="17">
        <v>48</v>
      </c>
      <c r="K15" s="17">
        <v>74.9</v>
      </c>
      <c r="L15" s="17">
        <v>62.9</v>
      </c>
      <c r="M15" s="17">
        <v>57</v>
      </c>
      <c r="N15" s="17">
        <v>71.9</v>
      </c>
      <c r="O15" s="17">
        <v>53.8</v>
      </c>
      <c r="P15" s="17">
        <v>65.3</v>
      </c>
      <c r="Q15" s="17">
        <v>88.7</v>
      </c>
      <c r="R15" s="56"/>
    </row>
    <row r="16" spans="1:18" ht="12.75">
      <c r="A16" s="3" t="s">
        <v>5</v>
      </c>
      <c r="B16" s="25" t="s">
        <v>95</v>
      </c>
      <c r="C16" s="17">
        <v>71.3</v>
      </c>
      <c r="D16" s="17">
        <v>56.7</v>
      </c>
      <c r="E16" s="17">
        <v>75.4</v>
      </c>
      <c r="F16" s="17">
        <v>82.5</v>
      </c>
      <c r="G16" s="17">
        <v>30.5</v>
      </c>
      <c r="H16" s="17">
        <v>52.5</v>
      </c>
      <c r="I16" s="17">
        <v>92.1</v>
      </c>
      <c r="J16" s="17">
        <v>22</v>
      </c>
      <c r="K16" s="17">
        <v>79.9</v>
      </c>
      <c r="L16" s="17">
        <v>44.6</v>
      </c>
      <c r="M16" s="17">
        <v>31.4</v>
      </c>
      <c r="N16" s="17">
        <v>81.5</v>
      </c>
      <c r="O16" s="17">
        <v>59.2</v>
      </c>
      <c r="P16" s="17">
        <v>50.2</v>
      </c>
      <c r="Q16" s="17">
        <v>41.2</v>
      </c>
      <c r="R16" s="56"/>
    </row>
    <row r="17" spans="1:18" ht="12.75">
      <c r="A17" s="3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56"/>
    </row>
    <row r="18" spans="1:18" ht="12.75">
      <c r="A18" s="3" t="s">
        <v>6</v>
      </c>
      <c r="B18" s="17">
        <v>82.2</v>
      </c>
      <c r="C18" s="17">
        <v>81.2</v>
      </c>
      <c r="D18" s="17">
        <v>69.2</v>
      </c>
      <c r="E18" s="17">
        <v>38.4</v>
      </c>
      <c r="F18" s="17">
        <v>50.3</v>
      </c>
      <c r="G18" s="17">
        <v>54.2</v>
      </c>
      <c r="H18" s="17">
        <v>58.1</v>
      </c>
      <c r="I18" s="17">
        <v>46.3</v>
      </c>
      <c r="J18" s="17">
        <v>28.7</v>
      </c>
      <c r="K18" s="17">
        <v>34.4</v>
      </c>
      <c r="L18" s="17">
        <v>49.4</v>
      </c>
      <c r="M18" s="17">
        <v>62.9</v>
      </c>
      <c r="N18" s="17">
        <v>58</v>
      </c>
      <c r="O18" s="17">
        <v>52.9</v>
      </c>
      <c r="P18" s="17">
        <v>57.2</v>
      </c>
      <c r="Q18" s="17">
        <v>80.6</v>
      </c>
      <c r="R18" s="56"/>
    </row>
    <row r="19" spans="1:18" ht="12.75">
      <c r="A19" s="3" t="s">
        <v>7</v>
      </c>
      <c r="B19" s="17">
        <v>88</v>
      </c>
      <c r="C19" s="17">
        <v>81.6</v>
      </c>
      <c r="D19" s="17">
        <v>78</v>
      </c>
      <c r="E19" s="17">
        <v>55.2</v>
      </c>
      <c r="F19" s="17">
        <v>43.5</v>
      </c>
      <c r="G19" s="17">
        <v>34</v>
      </c>
      <c r="H19" s="17">
        <v>38.4</v>
      </c>
      <c r="I19" s="17">
        <v>47.1</v>
      </c>
      <c r="J19" s="17">
        <v>41.4</v>
      </c>
      <c r="K19" s="17">
        <v>37.7</v>
      </c>
      <c r="L19" s="17">
        <v>38.1</v>
      </c>
      <c r="M19" s="17">
        <v>44.9</v>
      </c>
      <c r="N19" s="17">
        <v>51.8</v>
      </c>
      <c r="O19" s="17">
        <v>63.1</v>
      </c>
      <c r="P19" s="17">
        <v>59.2</v>
      </c>
      <c r="Q19" s="17">
        <v>50.8</v>
      </c>
      <c r="R19" s="56"/>
    </row>
    <row r="20" spans="1:18" ht="12.75">
      <c r="A20" s="3" t="s">
        <v>8</v>
      </c>
      <c r="B20" s="17">
        <v>29.9</v>
      </c>
      <c r="C20" s="17">
        <v>64.1</v>
      </c>
      <c r="D20" s="17">
        <v>52.3</v>
      </c>
      <c r="E20" s="17">
        <v>29.1</v>
      </c>
      <c r="F20" s="17">
        <v>28.7</v>
      </c>
      <c r="G20" s="17">
        <v>27.6</v>
      </c>
      <c r="H20" s="17">
        <v>30.6</v>
      </c>
      <c r="I20" s="17">
        <v>23.9</v>
      </c>
      <c r="J20" s="17">
        <v>27</v>
      </c>
      <c r="K20" s="17">
        <v>34.5</v>
      </c>
      <c r="L20" s="17">
        <v>24.7</v>
      </c>
      <c r="M20" s="17">
        <v>41.2</v>
      </c>
      <c r="N20" s="17">
        <v>55.2</v>
      </c>
      <c r="O20" s="17">
        <v>58.9</v>
      </c>
      <c r="P20" s="17">
        <v>61.1</v>
      </c>
      <c r="Q20" s="17">
        <v>52.4</v>
      </c>
      <c r="R20" s="56"/>
    </row>
    <row r="21" spans="1:18" ht="12.75">
      <c r="A21" s="3" t="s">
        <v>9</v>
      </c>
      <c r="B21" s="17">
        <v>93.9</v>
      </c>
      <c r="C21" s="17">
        <v>85.4</v>
      </c>
      <c r="D21" s="17">
        <v>66.4</v>
      </c>
      <c r="E21" s="17">
        <v>52.5</v>
      </c>
      <c r="F21" s="17">
        <v>51</v>
      </c>
      <c r="G21" s="17">
        <v>33.3</v>
      </c>
      <c r="H21" s="17">
        <v>53.9</v>
      </c>
      <c r="I21" s="17">
        <v>49.3</v>
      </c>
      <c r="J21" s="17">
        <v>63.6</v>
      </c>
      <c r="K21" s="17">
        <v>60.7</v>
      </c>
      <c r="L21" s="17">
        <v>56.2</v>
      </c>
      <c r="M21" s="17">
        <v>51.4</v>
      </c>
      <c r="N21" s="17">
        <v>68</v>
      </c>
      <c r="O21" s="17">
        <v>92.3</v>
      </c>
      <c r="P21" s="17">
        <v>87.6</v>
      </c>
      <c r="Q21" s="17">
        <v>80.9</v>
      </c>
      <c r="R21" s="56"/>
    </row>
    <row r="22" spans="1:18" ht="12.75">
      <c r="A22" s="3" t="s">
        <v>10</v>
      </c>
      <c r="B22" s="17">
        <v>73.4</v>
      </c>
      <c r="C22" s="17">
        <v>69.7</v>
      </c>
      <c r="D22" s="17">
        <v>74.4</v>
      </c>
      <c r="E22" s="17">
        <v>53.4</v>
      </c>
      <c r="F22" s="17">
        <v>49.7</v>
      </c>
      <c r="G22" s="17">
        <v>44.1</v>
      </c>
      <c r="H22" s="17">
        <v>76.7</v>
      </c>
      <c r="I22" s="17">
        <v>30.3</v>
      </c>
      <c r="J22" s="17">
        <v>37.3</v>
      </c>
      <c r="K22" s="17">
        <v>42.3</v>
      </c>
      <c r="L22" s="17">
        <v>45.2</v>
      </c>
      <c r="M22" s="17">
        <v>46</v>
      </c>
      <c r="N22" s="17">
        <v>44.5</v>
      </c>
      <c r="O22" s="17">
        <v>66.6</v>
      </c>
      <c r="P22" s="17">
        <v>60.4</v>
      </c>
      <c r="Q22" s="17">
        <v>44.1</v>
      </c>
      <c r="R22" s="56"/>
    </row>
    <row r="23" spans="1:18" ht="12.75">
      <c r="A23" s="3" t="s">
        <v>11</v>
      </c>
      <c r="B23" s="17">
        <v>76.5</v>
      </c>
      <c r="C23" s="17">
        <v>81.4</v>
      </c>
      <c r="D23" s="17">
        <v>57.8</v>
      </c>
      <c r="E23" s="17">
        <v>55.4</v>
      </c>
      <c r="F23" s="17">
        <v>40.9</v>
      </c>
      <c r="G23" s="17">
        <v>33</v>
      </c>
      <c r="H23" s="17">
        <v>41.7</v>
      </c>
      <c r="I23" s="17">
        <v>42.1</v>
      </c>
      <c r="J23" s="17">
        <v>31.2</v>
      </c>
      <c r="K23" s="17">
        <v>57.3</v>
      </c>
      <c r="L23" s="17">
        <v>62.4</v>
      </c>
      <c r="M23" s="17">
        <v>63.2</v>
      </c>
      <c r="N23" s="17">
        <v>40.2</v>
      </c>
      <c r="O23" s="17">
        <v>60.3</v>
      </c>
      <c r="P23" s="17">
        <v>73.2</v>
      </c>
      <c r="Q23" s="17">
        <v>72.4</v>
      </c>
      <c r="R23" s="56"/>
    </row>
    <row r="24" spans="1:18" ht="12.75">
      <c r="A24" s="3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56"/>
    </row>
    <row r="25" spans="1:18" ht="12.75">
      <c r="A25" s="3" t="s">
        <v>12</v>
      </c>
      <c r="B25" s="17">
        <v>94.2</v>
      </c>
      <c r="C25" s="17">
        <v>89.7</v>
      </c>
      <c r="D25" s="17">
        <v>54.5</v>
      </c>
      <c r="E25" s="17">
        <v>58.8</v>
      </c>
      <c r="F25" s="17">
        <v>51.3</v>
      </c>
      <c r="G25" s="17">
        <v>42.4</v>
      </c>
      <c r="H25" s="17">
        <v>38.7</v>
      </c>
      <c r="I25" s="17">
        <v>45.8</v>
      </c>
      <c r="J25" s="17">
        <v>32.6</v>
      </c>
      <c r="K25" s="17">
        <v>46.5</v>
      </c>
      <c r="L25" s="17">
        <v>44.2</v>
      </c>
      <c r="M25" s="17">
        <v>44.6</v>
      </c>
      <c r="N25" s="17">
        <v>68.8</v>
      </c>
      <c r="O25" s="17">
        <v>92.1</v>
      </c>
      <c r="P25" s="17">
        <v>84.3</v>
      </c>
      <c r="Q25" s="17">
        <v>96.3</v>
      </c>
      <c r="R25" s="56"/>
    </row>
    <row r="26" spans="1:18" ht="12.75">
      <c r="A26" s="3" t="s">
        <v>13</v>
      </c>
      <c r="B26" s="17">
        <v>88.9</v>
      </c>
      <c r="C26" s="17">
        <v>101.7</v>
      </c>
      <c r="D26" s="17">
        <v>66.7</v>
      </c>
      <c r="E26" s="17">
        <v>40.3</v>
      </c>
      <c r="F26" s="17">
        <v>43.5</v>
      </c>
      <c r="G26" s="17">
        <v>29.3</v>
      </c>
      <c r="H26" s="17">
        <v>39.6</v>
      </c>
      <c r="I26" s="17">
        <v>47.6</v>
      </c>
      <c r="J26" s="17">
        <v>40.6</v>
      </c>
      <c r="K26" s="17">
        <v>28.3</v>
      </c>
      <c r="L26" s="17">
        <v>28.6</v>
      </c>
      <c r="M26" s="17">
        <v>42.1</v>
      </c>
      <c r="N26" s="17">
        <v>42.7</v>
      </c>
      <c r="O26" s="17">
        <v>48.5</v>
      </c>
      <c r="P26" s="17">
        <v>40.8</v>
      </c>
      <c r="Q26" s="17">
        <v>71.4</v>
      </c>
      <c r="R26" s="56"/>
    </row>
    <row r="27" spans="1:18" ht="12.75">
      <c r="A27" s="3" t="s">
        <v>14</v>
      </c>
      <c r="B27" s="17">
        <v>72.7</v>
      </c>
      <c r="C27" s="17">
        <v>53.4</v>
      </c>
      <c r="D27" s="17">
        <v>85.5</v>
      </c>
      <c r="E27" s="17">
        <v>33.8</v>
      </c>
      <c r="F27" s="17">
        <v>55.9</v>
      </c>
      <c r="G27" s="17">
        <v>50.9</v>
      </c>
      <c r="H27" s="17">
        <v>51.4</v>
      </c>
      <c r="I27" s="17">
        <v>38.3</v>
      </c>
      <c r="J27" s="17">
        <v>24.8</v>
      </c>
      <c r="K27" s="17">
        <v>41.8</v>
      </c>
      <c r="L27" s="17">
        <v>56.3</v>
      </c>
      <c r="M27" s="17">
        <v>42.7</v>
      </c>
      <c r="N27" s="17">
        <v>63.4</v>
      </c>
      <c r="O27" s="17">
        <v>43.7</v>
      </c>
      <c r="P27" s="17">
        <v>88.5</v>
      </c>
      <c r="Q27" s="17">
        <v>65.7</v>
      </c>
      <c r="R27" s="56"/>
    </row>
    <row r="28" spans="1:18" ht="12.75">
      <c r="A28" s="3" t="s">
        <v>15</v>
      </c>
      <c r="B28" s="17">
        <v>88.8</v>
      </c>
      <c r="C28" s="17">
        <v>74.4</v>
      </c>
      <c r="D28" s="17">
        <v>69.3</v>
      </c>
      <c r="E28" s="17">
        <v>57.9</v>
      </c>
      <c r="F28" s="17">
        <v>44.9</v>
      </c>
      <c r="G28" s="17">
        <v>32.4</v>
      </c>
      <c r="H28" s="17">
        <v>40.8</v>
      </c>
      <c r="I28" s="17">
        <v>32.9</v>
      </c>
      <c r="J28" s="17">
        <v>35</v>
      </c>
      <c r="K28" s="17">
        <v>33.7</v>
      </c>
      <c r="L28" s="17">
        <v>42.5</v>
      </c>
      <c r="M28" s="17">
        <v>44.7</v>
      </c>
      <c r="N28" s="17">
        <v>50.4</v>
      </c>
      <c r="O28" s="17">
        <v>82.4</v>
      </c>
      <c r="P28" s="17">
        <v>58.3</v>
      </c>
      <c r="Q28" s="17">
        <v>65.7</v>
      </c>
      <c r="R28" s="56"/>
    </row>
    <row r="29" spans="1:18" ht="12.75">
      <c r="A29" s="3" t="s">
        <v>16</v>
      </c>
      <c r="B29" s="17">
        <v>89.1</v>
      </c>
      <c r="C29" s="17">
        <v>72</v>
      </c>
      <c r="D29" s="17">
        <v>64.1</v>
      </c>
      <c r="E29" s="17">
        <v>46</v>
      </c>
      <c r="F29" s="17">
        <v>23.6</v>
      </c>
      <c r="G29" s="17">
        <v>49.8</v>
      </c>
      <c r="H29" s="17">
        <v>45.8</v>
      </c>
      <c r="I29" s="17">
        <v>37.5</v>
      </c>
      <c r="J29" s="17">
        <v>57.8</v>
      </c>
      <c r="K29" s="17">
        <v>60.4</v>
      </c>
      <c r="L29" s="17">
        <v>58.8</v>
      </c>
      <c r="M29" s="17">
        <v>59.3</v>
      </c>
      <c r="N29" s="17">
        <v>43.8</v>
      </c>
      <c r="O29" s="17">
        <v>76.7</v>
      </c>
      <c r="P29" s="17">
        <v>44.4</v>
      </c>
      <c r="Q29" s="17">
        <v>61.1</v>
      </c>
      <c r="R29" s="56"/>
    </row>
    <row r="30" spans="1:18" ht="12.75">
      <c r="A30" s="3" t="s">
        <v>17</v>
      </c>
      <c r="B30" s="17">
        <v>64.4</v>
      </c>
      <c r="C30" s="17">
        <v>91.7</v>
      </c>
      <c r="D30" s="17">
        <v>85.2</v>
      </c>
      <c r="E30" s="17">
        <v>51.4</v>
      </c>
      <c r="F30" s="17">
        <v>37</v>
      </c>
      <c r="G30" s="17">
        <v>17.2</v>
      </c>
      <c r="H30" s="17">
        <v>29</v>
      </c>
      <c r="I30" s="17">
        <v>35.3</v>
      </c>
      <c r="J30" s="17">
        <v>23.9</v>
      </c>
      <c r="K30" s="17">
        <v>39.4</v>
      </c>
      <c r="L30" s="17">
        <v>49.3</v>
      </c>
      <c r="M30" s="17">
        <v>62.6</v>
      </c>
      <c r="N30" s="17">
        <v>54</v>
      </c>
      <c r="O30" s="17">
        <v>58.2</v>
      </c>
      <c r="P30" s="17">
        <v>72</v>
      </c>
      <c r="Q30" s="17">
        <v>49.5</v>
      </c>
      <c r="R30" s="56"/>
    </row>
    <row r="31" spans="1:18" ht="12.75">
      <c r="A31" s="3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56"/>
    </row>
    <row r="32" spans="1:18" ht="12.75">
      <c r="A32" s="3" t="s">
        <v>18</v>
      </c>
      <c r="B32" s="17">
        <v>78.7</v>
      </c>
      <c r="C32" s="17">
        <v>74.6</v>
      </c>
      <c r="D32" s="17">
        <v>73.6</v>
      </c>
      <c r="E32" s="17">
        <v>54.2</v>
      </c>
      <c r="F32" s="17">
        <v>43.9</v>
      </c>
      <c r="G32" s="17">
        <v>35.6</v>
      </c>
      <c r="H32" s="17">
        <v>55.6</v>
      </c>
      <c r="I32" s="17">
        <v>33.5</v>
      </c>
      <c r="J32" s="17">
        <v>46.3</v>
      </c>
      <c r="K32" s="17">
        <v>48.4</v>
      </c>
      <c r="L32" s="17">
        <v>57</v>
      </c>
      <c r="M32" s="17">
        <v>62.6</v>
      </c>
      <c r="N32" s="17">
        <v>66.9</v>
      </c>
      <c r="O32" s="17">
        <v>81.1</v>
      </c>
      <c r="P32" s="17">
        <v>57</v>
      </c>
      <c r="Q32" s="17">
        <v>69.5</v>
      </c>
      <c r="R32" s="56"/>
    </row>
    <row r="33" spans="1:18" ht="12.75">
      <c r="A33" s="3" t="s">
        <v>19</v>
      </c>
      <c r="B33" s="17">
        <v>84</v>
      </c>
      <c r="C33" s="17">
        <v>71.5</v>
      </c>
      <c r="D33" s="17">
        <v>79.8</v>
      </c>
      <c r="E33" s="17">
        <v>59.7</v>
      </c>
      <c r="F33" s="17">
        <v>40.2</v>
      </c>
      <c r="G33" s="17">
        <v>42.4</v>
      </c>
      <c r="H33" s="17">
        <v>27.7</v>
      </c>
      <c r="I33" s="17">
        <v>40.8</v>
      </c>
      <c r="J33" s="17">
        <v>30.3</v>
      </c>
      <c r="K33" s="17">
        <v>35</v>
      </c>
      <c r="L33" s="17">
        <v>37.6</v>
      </c>
      <c r="M33" s="17">
        <v>40.2</v>
      </c>
      <c r="N33" s="17">
        <v>42.8</v>
      </c>
      <c r="O33" s="17">
        <v>61.5</v>
      </c>
      <c r="P33" s="17">
        <v>52.8</v>
      </c>
      <c r="Q33" s="17">
        <v>73.8</v>
      </c>
      <c r="R33" s="56"/>
    </row>
    <row r="34" spans="1:18" ht="12.75">
      <c r="A34" s="3" t="s">
        <v>20</v>
      </c>
      <c r="B34" s="17">
        <v>65.9</v>
      </c>
      <c r="C34" s="17">
        <v>58.9</v>
      </c>
      <c r="D34" s="17">
        <v>39.7</v>
      </c>
      <c r="E34" s="17">
        <v>37.7</v>
      </c>
      <c r="F34" s="17">
        <v>39.4</v>
      </c>
      <c r="G34" s="17">
        <v>37.8</v>
      </c>
      <c r="H34" s="17">
        <v>14.1</v>
      </c>
      <c r="I34" s="17">
        <v>40.7</v>
      </c>
      <c r="J34" s="17">
        <v>22.7</v>
      </c>
      <c r="K34" s="17">
        <v>50.1</v>
      </c>
      <c r="L34" s="17">
        <v>55</v>
      </c>
      <c r="M34" s="17">
        <v>51.6</v>
      </c>
      <c r="N34" s="17">
        <v>34.9</v>
      </c>
      <c r="O34" s="17">
        <v>35.4</v>
      </c>
      <c r="P34" s="17">
        <v>38</v>
      </c>
      <c r="Q34" s="17">
        <v>45.2</v>
      </c>
      <c r="R34" s="56"/>
    </row>
    <row r="35" spans="1:18" ht="12.75">
      <c r="A35" s="3" t="s">
        <v>21</v>
      </c>
      <c r="B35" s="17">
        <v>78</v>
      </c>
      <c r="C35" s="17">
        <v>66.4</v>
      </c>
      <c r="D35" s="17">
        <v>62.6</v>
      </c>
      <c r="E35" s="17">
        <v>49.8</v>
      </c>
      <c r="F35" s="17">
        <v>54.7</v>
      </c>
      <c r="G35" s="17">
        <v>45.9</v>
      </c>
      <c r="H35" s="17">
        <v>62.5</v>
      </c>
      <c r="I35" s="17">
        <v>63.4</v>
      </c>
      <c r="J35" s="17">
        <v>56</v>
      </c>
      <c r="K35" s="17">
        <v>61.8</v>
      </c>
      <c r="L35" s="17">
        <v>52.7</v>
      </c>
      <c r="M35" s="17">
        <v>67.5</v>
      </c>
      <c r="N35" s="17">
        <v>93.2</v>
      </c>
      <c r="O35" s="17">
        <v>111.1</v>
      </c>
      <c r="P35" s="17">
        <v>87.3</v>
      </c>
      <c r="Q35" s="17">
        <v>88.6</v>
      </c>
      <c r="R35" s="56"/>
    </row>
    <row r="36" spans="1:18" ht="12.75">
      <c r="A36" s="3" t="s">
        <v>22</v>
      </c>
      <c r="B36" s="17">
        <v>60.5</v>
      </c>
      <c r="C36" s="17">
        <v>74.3</v>
      </c>
      <c r="D36" s="17">
        <v>71.8</v>
      </c>
      <c r="E36" s="17">
        <v>55.5</v>
      </c>
      <c r="F36" s="17">
        <v>64.1</v>
      </c>
      <c r="G36" s="17">
        <v>63.5</v>
      </c>
      <c r="H36" s="17">
        <v>62.8</v>
      </c>
      <c r="I36" s="17">
        <v>70.8</v>
      </c>
      <c r="J36" s="17">
        <v>50.3</v>
      </c>
      <c r="K36" s="17">
        <v>56.4</v>
      </c>
      <c r="L36" s="17">
        <v>73.9</v>
      </c>
      <c r="M36" s="17">
        <v>75.1</v>
      </c>
      <c r="N36" s="17">
        <v>85.8</v>
      </c>
      <c r="O36" s="17">
        <v>63.9</v>
      </c>
      <c r="P36" s="17">
        <v>90.4</v>
      </c>
      <c r="Q36" s="17">
        <v>95.6</v>
      </c>
      <c r="R36" s="56"/>
    </row>
    <row r="37" spans="1:18" ht="12.75">
      <c r="A37" s="3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56"/>
    </row>
    <row r="38" spans="1:18" ht="12.75">
      <c r="A38" s="5" t="s">
        <v>23</v>
      </c>
      <c r="B38" s="27">
        <v>74.5</v>
      </c>
      <c r="C38" s="27">
        <v>74.2</v>
      </c>
      <c r="D38" s="27">
        <v>65.4</v>
      </c>
      <c r="E38" s="27">
        <v>48.3</v>
      </c>
      <c r="F38" s="27">
        <v>45.6</v>
      </c>
      <c r="G38" s="27">
        <v>40.8</v>
      </c>
      <c r="H38" s="27">
        <v>47.7</v>
      </c>
      <c r="I38" s="27">
        <v>48.4</v>
      </c>
      <c r="J38" s="27">
        <v>41.2</v>
      </c>
      <c r="K38" s="27">
        <v>50.3</v>
      </c>
      <c r="L38" s="27">
        <v>50.7</v>
      </c>
      <c r="M38" s="27">
        <v>55</v>
      </c>
      <c r="N38" s="27">
        <v>62.4</v>
      </c>
      <c r="O38" s="27">
        <v>71.6</v>
      </c>
      <c r="P38" s="27">
        <v>67.9</v>
      </c>
      <c r="Q38" s="27">
        <v>73.6</v>
      </c>
      <c r="R38" s="56"/>
    </row>
    <row r="39" spans="2:18" ht="12.75"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0"/>
      <c r="R39" s="56"/>
    </row>
    <row r="40" spans="1:18" ht="12.75">
      <c r="A40" s="15"/>
      <c r="R40" s="56"/>
    </row>
    <row r="41" ht="12.75">
      <c r="R41" s="56"/>
    </row>
  </sheetData>
  <sheetProtection/>
  <mergeCells count="21">
    <mergeCell ref="P5:P9"/>
    <mergeCell ref="M5:M9"/>
    <mergeCell ref="D5:D9"/>
    <mergeCell ref="O5:O9"/>
    <mergeCell ref="G5:G9"/>
    <mergeCell ref="H5:H9"/>
    <mergeCell ref="I5:I9"/>
    <mergeCell ref="E5:E9"/>
    <mergeCell ref="F5:F9"/>
    <mergeCell ref="N5:N9"/>
    <mergeCell ref="K5:K9"/>
    <mergeCell ref="A1:Q1"/>
    <mergeCell ref="J5:J9"/>
    <mergeCell ref="C5:C9"/>
    <mergeCell ref="L5:L9"/>
    <mergeCell ref="Q5:Q9"/>
    <mergeCell ref="R1:R41"/>
    <mergeCell ref="A2:Q2"/>
    <mergeCell ref="A3:Q3"/>
    <mergeCell ref="A5:A9"/>
    <mergeCell ref="B5:B9"/>
  </mergeCells>
  <printOptions/>
  <pageMargins left="0.7874015748031497" right="0" top="0.984251968503937" bottom="0.984251968503937" header="0.5118110236220472" footer="0.5118110236220472"/>
  <pageSetup horizontalDpi="600" verticalDpi="600" orientation="landscape" paperSize="9" scale="89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R41"/>
  <sheetViews>
    <sheetView zoomScalePageLayoutView="0" workbookViewId="0" topLeftCell="A1">
      <selection activeCell="A4" sqref="A4"/>
    </sheetView>
  </sheetViews>
  <sheetFormatPr defaultColWidth="11.421875" defaultRowHeight="12.75"/>
  <cols>
    <col min="1" max="1" width="22.7109375" style="0" customWidth="1"/>
    <col min="2" max="17" width="7.7109375" style="0" customWidth="1"/>
    <col min="18" max="18" width="5.7109375" style="0" customWidth="1"/>
  </cols>
  <sheetData>
    <row r="1" spans="1:18" ht="12.75">
      <c r="A1" s="57" t="s">
        <v>64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6" t="str">
        <f>"- 41 -"</f>
        <v>- 41 -</v>
      </c>
    </row>
    <row r="2" spans="1:18" ht="12.75">
      <c r="A2" s="57" t="s">
        <v>315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6"/>
    </row>
    <row r="3" spans="1:18" ht="12.75">
      <c r="A3" s="57" t="s">
        <v>73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6"/>
    </row>
    <row r="4" spans="2:18" ht="12.75">
      <c r="B4" s="7"/>
      <c r="P4" s="7"/>
      <c r="Q4" s="7"/>
      <c r="R4" s="56"/>
    </row>
    <row r="5" spans="1:18" ht="12.75">
      <c r="A5" s="59" t="s">
        <v>34</v>
      </c>
      <c r="B5" s="62">
        <v>1980</v>
      </c>
      <c r="C5" s="53">
        <v>1985</v>
      </c>
      <c r="D5" s="53">
        <v>1990</v>
      </c>
      <c r="E5" s="53">
        <v>1995</v>
      </c>
      <c r="F5" s="53">
        <v>2000</v>
      </c>
      <c r="G5" s="53">
        <v>2001</v>
      </c>
      <c r="H5" s="53">
        <v>2002</v>
      </c>
      <c r="I5" s="53">
        <v>2003</v>
      </c>
      <c r="J5" s="53">
        <v>2004</v>
      </c>
      <c r="K5" s="53">
        <v>2005</v>
      </c>
      <c r="L5" s="53">
        <v>2006</v>
      </c>
      <c r="M5" s="53">
        <v>2007</v>
      </c>
      <c r="N5" s="53">
        <v>2008</v>
      </c>
      <c r="O5" s="53">
        <v>2009</v>
      </c>
      <c r="P5" s="53">
        <v>2010</v>
      </c>
      <c r="Q5" s="65">
        <v>2011</v>
      </c>
      <c r="R5" s="56"/>
    </row>
    <row r="6" spans="1:18" ht="12.75">
      <c r="A6" s="60"/>
      <c r="B6" s="63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66"/>
      <c r="R6" s="56"/>
    </row>
    <row r="7" spans="1:18" ht="12.75">
      <c r="A7" s="60"/>
      <c r="B7" s="63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66"/>
      <c r="R7" s="56"/>
    </row>
    <row r="8" spans="1:18" ht="12.75">
      <c r="A8" s="60"/>
      <c r="B8" s="63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66"/>
      <c r="R8" s="56"/>
    </row>
    <row r="9" spans="1:18" ht="12.75">
      <c r="A9" s="61"/>
      <c r="B9" s="64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67"/>
      <c r="R9" s="56"/>
    </row>
    <row r="10" spans="1:18" ht="12.75">
      <c r="A10" s="1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9"/>
      <c r="Q10" s="10"/>
      <c r="R10" s="56"/>
    </row>
    <row r="11" spans="1:18" ht="12.75">
      <c r="A11" s="3" t="s">
        <v>0</v>
      </c>
      <c r="B11" s="19">
        <v>115</v>
      </c>
      <c r="C11" s="19">
        <v>130</v>
      </c>
      <c r="D11" s="19">
        <v>70</v>
      </c>
      <c r="E11" s="19">
        <v>71</v>
      </c>
      <c r="F11" s="19">
        <v>53</v>
      </c>
      <c r="G11" s="20">
        <v>50</v>
      </c>
      <c r="H11" s="19">
        <v>55</v>
      </c>
      <c r="I11" s="19">
        <v>69</v>
      </c>
      <c r="J11" s="20">
        <v>83</v>
      </c>
      <c r="K11" s="19">
        <v>73</v>
      </c>
      <c r="L11" s="19">
        <v>58</v>
      </c>
      <c r="M11" s="19">
        <v>62</v>
      </c>
      <c r="N11" s="19">
        <v>77</v>
      </c>
      <c r="O11" s="19">
        <v>77</v>
      </c>
      <c r="P11" s="19">
        <v>49</v>
      </c>
      <c r="Q11" s="19">
        <v>72</v>
      </c>
      <c r="R11" s="56"/>
    </row>
    <row r="12" spans="1:18" ht="12.75">
      <c r="A12" s="3" t="s">
        <v>1</v>
      </c>
      <c r="B12" s="19">
        <v>42</v>
      </c>
      <c r="C12" s="19">
        <v>40</v>
      </c>
      <c r="D12" s="19">
        <v>26</v>
      </c>
      <c r="E12" s="19">
        <v>35</v>
      </c>
      <c r="F12" s="19">
        <v>32</v>
      </c>
      <c r="G12" s="20">
        <v>25</v>
      </c>
      <c r="H12" s="19">
        <v>34</v>
      </c>
      <c r="I12" s="19">
        <v>44</v>
      </c>
      <c r="J12" s="20">
        <v>41</v>
      </c>
      <c r="K12" s="19">
        <v>43</v>
      </c>
      <c r="L12" s="19">
        <v>35</v>
      </c>
      <c r="M12" s="19">
        <v>23</v>
      </c>
      <c r="N12" s="19">
        <v>28</v>
      </c>
      <c r="O12" s="19">
        <v>30</v>
      </c>
      <c r="P12" s="19">
        <v>31</v>
      </c>
      <c r="Q12" s="19">
        <v>25</v>
      </c>
      <c r="R12" s="56"/>
    </row>
    <row r="13" spans="1:18" ht="12.75">
      <c r="A13" s="3" t="s">
        <v>2</v>
      </c>
      <c r="B13" s="19">
        <v>34</v>
      </c>
      <c r="C13" s="19">
        <v>34</v>
      </c>
      <c r="D13" s="19">
        <v>26</v>
      </c>
      <c r="E13" s="19">
        <v>25</v>
      </c>
      <c r="F13" s="19">
        <v>22</v>
      </c>
      <c r="G13" s="20">
        <v>31</v>
      </c>
      <c r="H13" s="19">
        <v>19</v>
      </c>
      <c r="I13" s="19">
        <v>19</v>
      </c>
      <c r="J13" s="20">
        <v>25</v>
      </c>
      <c r="K13" s="19">
        <v>34</v>
      </c>
      <c r="L13" s="19">
        <v>29</v>
      </c>
      <c r="M13" s="19">
        <v>19</v>
      </c>
      <c r="N13" s="19">
        <v>16</v>
      </c>
      <c r="O13" s="19">
        <v>20</v>
      </c>
      <c r="P13" s="19">
        <v>37</v>
      </c>
      <c r="Q13" s="19">
        <v>34</v>
      </c>
      <c r="R13" s="56"/>
    </row>
    <row r="14" spans="1:18" ht="12.75">
      <c r="A14" s="3" t="s">
        <v>3</v>
      </c>
      <c r="B14" s="19">
        <v>12</v>
      </c>
      <c r="C14" s="19">
        <v>14</v>
      </c>
      <c r="D14" s="19">
        <v>13</v>
      </c>
      <c r="E14" s="19">
        <v>9</v>
      </c>
      <c r="F14" s="19">
        <v>16</v>
      </c>
      <c r="G14" s="20">
        <v>9</v>
      </c>
      <c r="H14" s="19">
        <v>14</v>
      </c>
      <c r="I14" s="19">
        <v>10</v>
      </c>
      <c r="J14" s="20">
        <v>9</v>
      </c>
      <c r="K14" s="19">
        <v>8</v>
      </c>
      <c r="L14" s="19">
        <v>22</v>
      </c>
      <c r="M14" s="19">
        <v>12</v>
      </c>
      <c r="N14" s="19">
        <v>23</v>
      </c>
      <c r="O14" s="19">
        <v>12</v>
      </c>
      <c r="P14" s="19">
        <v>13</v>
      </c>
      <c r="Q14" s="19">
        <v>21</v>
      </c>
      <c r="R14" s="56"/>
    </row>
    <row r="15" spans="1:18" ht="12.75">
      <c r="A15" s="3" t="s">
        <v>4</v>
      </c>
      <c r="B15" s="19">
        <v>21</v>
      </c>
      <c r="C15" s="19">
        <v>25</v>
      </c>
      <c r="D15" s="19">
        <v>11</v>
      </c>
      <c r="E15" s="19">
        <v>18</v>
      </c>
      <c r="F15" s="19">
        <v>16</v>
      </c>
      <c r="G15" s="20">
        <v>14</v>
      </c>
      <c r="H15" s="19">
        <v>22</v>
      </c>
      <c r="I15" s="19">
        <v>14</v>
      </c>
      <c r="J15" s="20">
        <v>13</v>
      </c>
      <c r="K15" s="19">
        <v>31</v>
      </c>
      <c r="L15" s="19">
        <v>20</v>
      </c>
      <c r="M15" s="19">
        <v>22</v>
      </c>
      <c r="N15" s="19">
        <v>22</v>
      </c>
      <c r="O15" s="19">
        <v>17</v>
      </c>
      <c r="P15" s="19">
        <v>19</v>
      </c>
      <c r="Q15" s="19">
        <v>15</v>
      </c>
      <c r="R15" s="56"/>
    </row>
    <row r="16" spans="1:18" ht="12.75">
      <c r="A16" s="3" t="s">
        <v>5</v>
      </c>
      <c r="B16" s="19">
        <v>41</v>
      </c>
      <c r="C16" s="19">
        <v>31</v>
      </c>
      <c r="D16" s="19">
        <v>17</v>
      </c>
      <c r="E16" s="19">
        <v>23</v>
      </c>
      <c r="F16" s="19">
        <v>16</v>
      </c>
      <c r="G16" s="20">
        <v>12</v>
      </c>
      <c r="H16" s="19">
        <v>13</v>
      </c>
      <c r="I16" s="19">
        <v>19</v>
      </c>
      <c r="J16" s="20">
        <v>11</v>
      </c>
      <c r="K16" s="19">
        <v>21</v>
      </c>
      <c r="L16" s="19">
        <v>17</v>
      </c>
      <c r="M16" s="19">
        <v>13</v>
      </c>
      <c r="N16" s="19">
        <v>15</v>
      </c>
      <c r="O16" s="19">
        <v>9</v>
      </c>
      <c r="P16" s="19">
        <v>13</v>
      </c>
      <c r="Q16" s="19">
        <v>13</v>
      </c>
      <c r="R16" s="56"/>
    </row>
    <row r="17" spans="1:18" ht="12.75">
      <c r="A17" s="3"/>
      <c r="B17" s="19"/>
      <c r="C17" s="19"/>
      <c r="D17" s="19"/>
      <c r="E17" s="19"/>
      <c r="F17" s="19"/>
      <c r="G17" s="20"/>
      <c r="H17" s="19"/>
      <c r="I17" s="19"/>
      <c r="J17" s="20"/>
      <c r="K17" s="19"/>
      <c r="L17" s="19"/>
      <c r="M17" s="19"/>
      <c r="N17" s="19"/>
      <c r="O17" s="19"/>
      <c r="P17" s="19"/>
      <c r="Q17" s="19"/>
      <c r="R17" s="56"/>
    </row>
    <row r="18" spans="1:18" ht="12.75">
      <c r="A18" s="3" t="s">
        <v>6</v>
      </c>
      <c r="B18" s="19">
        <v>65</v>
      </c>
      <c r="C18" s="19">
        <v>65</v>
      </c>
      <c r="D18" s="19">
        <v>36</v>
      </c>
      <c r="E18" s="19">
        <v>47</v>
      </c>
      <c r="F18" s="19">
        <v>37</v>
      </c>
      <c r="G18" s="20">
        <v>35</v>
      </c>
      <c r="H18" s="19">
        <v>32</v>
      </c>
      <c r="I18" s="19">
        <v>29</v>
      </c>
      <c r="J18" s="20">
        <v>33</v>
      </c>
      <c r="K18" s="19">
        <v>32</v>
      </c>
      <c r="L18" s="19">
        <v>33</v>
      </c>
      <c r="M18" s="19">
        <v>34</v>
      </c>
      <c r="N18" s="19">
        <v>32</v>
      </c>
      <c r="O18" s="19">
        <v>26</v>
      </c>
      <c r="P18" s="19">
        <v>40</v>
      </c>
      <c r="Q18" s="19">
        <v>31</v>
      </c>
      <c r="R18" s="56"/>
    </row>
    <row r="19" spans="1:18" ht="12.75">
      <c r="A19" s="3" t="s">
        <v>7</v>
      </c>
      <c r="B19" s="19">
        <v>52</v>
      </c>
      <c r="C19" s="19">
        <v>55</v>
      </c>
      <c r="D19" s="19">
        <v>51</v>
      </c>
      <c r="E19" s="19">
        <v>51</v>
      </c>
      <c r="F19" s="19">
        <v>40</v>
      </c>
      <c r="G19" s="20">
        <v>24</v>
      </c>
      <c r="H19" s="19">
        <v>31</v>
      </c>
      <c r="I19" s="19">
        <v>25</v>
      </c>
      <c r="J19" s="20">
        <v>26</v>
      </c>
      <c r="K19" s="19">
        <v>22</v>
      </c>
      <c r="L19" s="19">
        <v>33</v>
      </c>
      <c r="M19" s="19">
        <v>43</v>
      </c>
      <c r="N19" s="19">
        <v>19</v>
      </c>
      <c r="O19" s="19">
        <v>28</v>
      </c>
      <c r="P19" s="19">
        <v>32</v>
      </c>
      <c r="Q19" s="19">
        <v>24</v>
      </c>
      <c r="R19" s="56"/>
    </row>
    <row r="20" spans="1:18" ht="12.75">
      <c r="A20" s="3" t="s">
        <v>8</v>
      </c>
      <c r="B20" s="19">
        <v>67</v>
      </c>
      <c r="C20" s="19">
        <v>90</v>
      </c>
      <c r="D20" s="19">
        <v>57</v>
      </c>
      <c r="E20" s="19">
        <v>43</v>
      </c>
      <c r="F20" s="19">
        <v>34</v>
      </c>
      <c r="G20" s="20">
        <v>34</v>
      </c>
      <c r="H20" s="19">
        <v>26</v>
      </c>
      <c r="I20" s="19">
        <v>44</v>
      </c>
      <c r="J20" s="20">
        <v>27</v>
      </c>
      <c r="K20" s="19">
        <v>32</v>
      </c>
      <c r="L20" s="19">
        <v>29</v>
      </c>
      <c r="M20" s="19">
        <v>27</v>
      </c>
      <c r="N20" s="19">
        <v>35</v>
      </c>
      <c r="O20" s="19">
        <v>36</v>
      </c>
      <c r="P20" s="19">
        <v>26</v>
      </c>
      <c r="Q20" s="19">
        <v>32</v>
      </c>
      <c r="R20" s="56"/>
    </row>
    <row r="21" spans="1:18" ht="12.75">
      <c r="A21" s="3" t="s">
        <v>9</v>
      </c>
      <c r="B21" s="19">
        <v>72</v>
      </c>
      <c r="C21" s="19">
        <v>76</v>
      </c>
      <c r="D21" s="19">
        <v>47</v>
      </c>
      <c r="E21" s="19">
        <v>52</v>
      </c>
      <c r="F21" s="19">
        <v>51</v>
      </c>
      <c r="G21" s="20">
        <v>37</v>
      </c>
      <c r="H21" s="19">
        <v>38</v>
      </c>
      <c r="I21" s="19">
        <v>43</v>
      </c>
      <c r="J21" s="20">
        <v>42</v>
      </c>
      <c r="K21" s="19">
        <v>44</v>
      </c>
      <c r="L21" s="19">
        <v>35</v>
      </c>
      <c r="M21" s="19">
        <v>34</v>
      </c>
      <c r="N21" s="19">
        <v>48</v>
      </c>
      <c r="O21" s="19">
        <v>52</v>
      </c>
      <c r="P21" s="19">
        <v>51</v>
      </c>
      <c r="Q21" s="19">
        <v>29</v>
      </c>
      <c r="R21" s="56"/>
    </row>
    <row r="22" spans="1:18" ht="12.75">
      <c r="A22" s="3" t="s">
        <v>10</v>
      </c>
      <c r="B22" s="19">
        <v>60</v>
      </c>
      <c r="C22" s="19">
        <v>59</v>
      </c>
      <c r="D22" s="19">
        <v>35</v>
      </c>
      <c r="E22" s="19">
        <v>46</v>
      </c>
      <c r="F22" s="19">
        <v>21</v>
      </c>
      <c r="G22" s="20">
        <v>23</v>
      </c>
      <c r="H22" s="19">
        <v>29</v>
      </c>
      <c r="I22" s="19">
        <v>22</v>
      </c>
      <c r="J22" s="20">
        <v>31</v>
      </c>
      <c r="K22" s="19">
        <v>28</v>
      </c>
      <c r="L22" s="19">
        <v>26</v>
      </c>
      <c r="M22" s="19">
        <v>23</v>
      </c>
      <c r="N22" s="19">
        <v>20</v>
      </c>
      <c r="O22" s="19">
        <v>31</v>
      </c>
      <c r="P22" s="19">
        <v>31</v>
      </c>
      <c r="Q22" s="19">
        <v>23</v>
      </c>
      <c r="R22" s="56"/>
    </row>
    <row r="23" spans="1:18" ht="12.75">
      <c r="A23" s="3" t="s">
        <v>11</v>
      </c>
      <c r="B23" s="19">
        <v>99</v>
      </c>
      <c r="C23" s="19">
        <v>82</v>
      </c>
      <c r="D23" s="19">
        <v>54</v>
      </c>
      <c r="E23" s="19">
        <v>63</v>
      </c>
      <c r="F23" s="19">
        <v>48</v>
      </c>
      <c r="G23" s="20">
        <v>37</v>
      </c>
      <c r="H23" s="19">
        <v>42</v>
      </c>
      <c r="I23" s="19">
        <v>33</v>
      </c>
      <c r="J23" s="20">
        <v>30</v>
      </c>
      <c r="K23" s="19">
        <v>41</v>
      </c>
      <c r="L23" s="19">
        <v>40</v>
      </c>
      <c r="M23" s="19">
        <v>35</v>
      </c>
      <c r="N23" s="19">
        <v>37</v>
      </c>
      <c r="O23" s="19">
        <v>30</v>
      </c>
      <c r="P23" s="19">
        <v>46</v>
      </c>
      <c r="Q23" s="19">
        <v>45</v>
      </c>
      <c r="R23" s="56"/>
    </row>
    <row r="24" spans="1:18" ht="12.75">
      <c r="A24" s="3"/>
      <c r="B24" s="19"/>
      <c r="C24" s="19"/>
      <c r="D24" s="19"/>
      <c r="E24" s="19"/>
      <c r="F24" s="19"/>
      <c r="G24" s="20"/>
      <c r="H24" s="19"/>
      <c r="I24" s="19"/>
      <c r="J24" s="20"/>
      <c r="K24" s="19"/>
      <c r="L24" s="19"/>
      <c r="M24" s="19"/>
      <c r="N24" s="19"/>
      <c r="O24" s="19"/>
      <c r="P24" s="19"/>
      <c r="Q24" s="19"/>
      <c r="R24" s="56"/>
    </row>
    <row r="25" spans="1:18" ht="12.75">
      <c r="A25" s="3" t="s">
        <v>12</v>
      </c>
      <c r="B25" s="19">
        <v>107</v>
      </c>
      <c r="C25" s="19">
        <v>110</v>
      </c>
      <c r="D25" s="19">
        <v>49</v>
      </c>
      <c r="E25" s="19">
        <v>67</v>
      </c>
      <c r="F25" s="19">
        <v>53</v>
      </c>
      <c r="G25" s="20">
        <v>41</v>
      </c>
      <c r="H25" s="19">
        <v>39</v>
      </c>
      <c r="I25" s="19">
        <v>48</v>
      </c>
      <c r="J25" s="20">
        <v>39</v>
      </c>
      <c r="K25" s="19">
        <v>65</v>
      </c>
      <c r="L25" s="19">
        <v>46</v>
      </c>
      <c r="M25" s="19">
        <v>35</v>
      </c>
      <c r="N25" s="19">
        <v>43</v>
      </c>
      <c r="O25" s="19">
        <v>45</v>
      </c>
      <c r="P25" s="19">
        <v>56</v>
      </c>
      <c r="Q25" s="19">
        <v>48</v>
      </c>
      <c r="R25" s="56"/>
    </row>
    <row r="26" spans="1:18" ht="12.75">
      <c r="A26" s="3" t="s">
        <v>13</v>
      </c>
      <c r="B26" s="19">
        <v>63</v>
      </c>
      <c r="C26" s="19">
        <v>57</v>
      </c>
      <c r="D26" s="19">
        <v>43</v>
      </c>
      <c r="E26" s="19">
        <v>37</v>
      </c>
      <c r="F26" s="19">
        <v>25</v>
      </c>
      <c r="G26" s="20">
        <v>25</v>
      </c>
      <c r="H26" s="19">
        <v>24</v>
      </c>
      <c r="I26" s="19">
        <v>23</v>
      </c>
      <c r="J26" s="20">
        <v>22</v>
      </c>
      <c r="K26" s="19">
        <v>22</v>
      </c>
      <c r="L26" s="19">
        <v>26</v>
      </c>
      <c r="M26" s="19">
        <v>26</v>
      </c>
      <c r="N26" s="19">
        <v>19</v>
      </c>
      <c r="O26" s="19">
        <v>29</v>
      </c>
      <c r="P26" s="19">
        <v>21</v>
      </c>
      <c r="Q26" s="19">
        <v>25</v>
      </c>
      <c r="R26" s="56"/>
    </row>
    <row r="27" spans="1:18" ht="12.75">
      <c r="A27" s="3" t="s">
        <v>14</v>
      </c>
      <c r="B27" s="19">
        <v>59</v>
      </c>
      <c r="C27" s="19">
        <v>38</v>
      </c>
      <c r="D27" s="19">
        <v>26</v>
      </c>
      <c r="E27" s="19">
        <v>23</v>
      </c>
      <c r="F27" s="19">
        <v>23</v>
      </c>
      <c r="G27" s="20">
        <v>22</v>
      </c>
      <c r="H27" s="19">
        <v>17</v>
      </c>
      <c r="I27" s="19">
        <v>28</v>
      </c>
      <c r="J27" s="20">
        <v>12</v>
      </c>
      <c r="K27" s="19">
        <v>25</v>
      </c>
      <c r="L27" s="19">
        <v>16</v>
      </c>
      <c r="M27" s="19">
        <v>15</v>
      </c>
      <c r="N27" s="19">
        <v>17</v>
      </c>
      <c r="O27" s="19">
        <v>21</v>
      </c>
      <c r="P27" s="19">
        <v>21</v>
      </c>
      <c r="Q27" s="19">
        <v>18</v>
      </c>
      <c r="R27" s="56"/>
    </row>
    <row r="28" spans="1:18" ht="12.75">
      <c r="A28" s="3" t="s">
        <v>15</v>
      </c>
      <c r="B28" s="19">
        <v>91</v>
      </c>
      <c r="C28" s="19">
        <v>68</v>
      </c>
      <c r="D28" s="19">
        <v>55</v>
      </c>
      <c r="E28" s="19">
        <v>59</v>
      </c>
      <c r="F28" s="19">
        <v>46</v>
      </c>
      <c r="G28" s="20">
        <v>29</v>
      </c>
      <c r="H28" s="19">
        <v>26</v>
      </c>
      <c r="I28" s="19">
        <v>23</v>
      </c>
      <c r="J28" s="20">
        <v>27</v>
      </c>
      <c r="K28" s="19">
        <v>36</v>
      </c>
      <c r="L28" s="19">
        <v>40</v>
      </c>
      <c r="M28" s="19">
        <v>33</v>
      </c>
      <c r="N28" s="19">
        <v>28</v>
      </c>
      <c r="O28" s="19">
        <v>44</v>
      </c>
      <c r="P28" s="19">
        <v>21</v>
      </c>
      <c r="Q28" s="19">
        <v>34</v>
      </c>
      <c r="R28" s="56"/>
    </row>
    <row r="29" spans="1:18" ht="12.75">
      <c r="A29" s="3" t="s">
        <v>16</v>
      </c>
      <c r="B29" s="19">
        <v>59</v>
      </c>
      <c r="C29" s="19">
        <v>42</v>
      </c>
      <c r="D29" s="19">
        <v>35</v>
      </c>
      <c r="E29" s="19">
        <v>30</v>
      </c>
      <c r="F29" s="19">
        <v>30</v>
      </c>
      <c r="G29" s="20">
        <v>28</v>
      </c>
      <c r="H29" s="19">
        <v>35</v>
      </c>
      <c r="I29" s="19">
        <v>23</v>
      </c>
      <c r="J29" s="20">
        <v>25</v>
      </c>
      <c r="K29" s="19">
        <v>27</v>
      </c>
      <c r="L29" s="19">
        <v>30</v>
      </c>
      <c r="M29" s="19">
        <v>25</v>
      </c>
      <c r="N29" s="19">
        <v>28</v>
      </c>
      <c r="O29" s="19">
        <v>38</v>
      </c>
      <c r="P29" s="19">
        <v>22</v>
      </c>
      <c r="Q29" s="19">
        <v>25</v>
      </c>
      <c r="R29" s="56"/>
    </row>
    <row r="30" spans="1:18" ht="12.75">
      <c r="A30" s="3" t="s">
        <v>17</v>
      </c>
      <c r="B30" s="19">
        <v>31</v>
      </c>
      <c r="C30" s="19">
        <v>41</v>
      </c>
      <c r="D30" s="19">
        <v>31</v>
      </c>
      <c r="E30" s="19">
        <v>26</v>
      </c>
      <c r="F30" s="19">
        <v>17</v>
      </c>
      <c r="G30" s="20">
        <v>14</v>
      </c>
      <c r="H30" s="19">
        <v>13</v>
      </c>
      <c r="I30" s="19">
        <v>25</v>
      </c>
      <c r="J30" s="20">
        <v>16</v>
      </c>
      <c r="K30" s="19">
        <v>16</v>
      </c>
      <c r="L30" s="19">
        <v>17</v>
      </c>
      <c r="M30" s="19">
        <v>17</v>
      </c>
      <c r="N30" s="19">
        <v>17</v>
      </c>
      <c r="O30" s="19">
        <v>16</v>
      </c>
      <c r="P30" s="19">
        <v>14</v>
      </c>
      <c r="Q30" s="19">
        <v>14</v>
      </c>
      <c r="R30" s="56"/>
    </row>
    <row r="31" spans="1:18" ht="12.75">
      <c r="A31" s="3"/>
      <c r="B31" s="19"/>
      <c r="C31" s="19"/>
      <c r="D31" s="19"/>
      <c r="E31" s="19"/>
      <c r="F31" s="19"/>
      <c r="G31" s="20"/>
      <c r="H31" s="19"/>
      <c r="I31" s="19"/>
      <c r="J31" s="20"/>
      <c r="K31" s="19"/>
      <c r="L31" s="19"/>
      <c r="M31" s="19"/>
      <c r="N31" s="19"/>
      <c r="O31" s="19"/>
      <c r="P31" s="19"/>
      <c r="Q31" s="19"/>
      <c r="R31" s="56"/>
    </row>
    <row r="32" spans="1:18" ht="12.75">
      <c r="A32" s="3" t="s">
        <v>18</v>
      </c>
      <c r="B32" s="19">
        <v>95</v>
      </c>
      <c r="C32" s="19">
        <v>87</v>
      </c>
      <c r="D32" s="19">
        <v>46</v>
      </c>
      <c r="E32" s="19">
        <v>59</v>
      </c>
      <c r="F32" s="19">
        <v>47</v>
      </c>
      <c r="G32" s="20">
        <v>38</v>
      </c>
      <c r="H32" s="19">
        <v>37</v>
      </c>
      <c r="I32" s="19">
        <v>36</v>
      </c>
      <c r="J32" s="20">
        <v>42</v>
      </c>
      <c r="K32" s="19">
        <v>35</v>
      </c>
      <c r="L32" s="19">
        <v>33</v>
      </c>
      <c r="M32" s="19">
        <v>38</v>
      </c>
      <c r="N32" s="19">
        <v>31</v>
      </c>
      <c r="O32" s="19">
        <v>42</v>
      </c>
      <c r="P32" s="19">
        <v>35</v>
      </c>
      <c r="Q32" s="19">
        <v>35</v>
      </c>
      <c r="R32" s="56"/>
    </row>
    <row r="33" spans="1:18" ht="12.75">
      <c r="A33" s="3" t="s">
        <v>19</v>
      </c>
      <c r="B33" s="19">
        <v>47</v>
      </c>
      <c r="C33" s="19">
        <v>50</v>
      </c>
      <c r="D33" s="19">
        <v>41</v>
      </c>
      <c r="E33" s="19">
        <v>48</v>
      </c>
      <c r="F33" s="19">
        <v>21</v>
      </c>
      <c r="G33" s="20">
        <v>32</v>
      </c>
      <c r="H33" s="19">
        <v>21</v>
      </c>
      <c r="I33" s="19">
        <v>28</v>
      </c>
      <c r="J33" s="20">
        <v>25</v>
      </c>
      <c r="K33" s="19">
        <v>18</v>
      </c>
      <c r="L33" s="19">
        <v>26</v>
      </c>
      <c r="M33" s="19">
        <v>24</v>
      </c>
      <c r="N33" s="19">
        <v>24</v>
      </c>
      <c r="O33" s="19">
        <v>22</v>
      </c>
      <c r="P33" s="19">
        <v>23</v>
      </c>
      <c r="Q33" s="19">
        <v>36</v>
      </c>
      <c r="R33" s="56"/>
    </row>
    <row r="34" spans="1:18" ht="12.75">
      <c r="A34" s="3" t="s">
        <v>20</v>
      </c>
      <c r="B34" s="19">
        <v>66</v>
      </c>
      <c r="C34" s="19">
        <v>45</v>
      </c>
      <c r="D34" s="19">
        <v>42</v>
      </c>
      <c r="E34" s="19">
        <v>32</v>
      </c>
      <c r="F34" s="19">
        <v>23</v>
      </c>
      <c r="G34" s="20">
        <v>24</v>
      </c>
      <c r="H34" s="19">
        <v>23</v>
      </c>
      <c r="I34" s="19">
        <v>33</v>
      </c>
      <c r="J34" s="20">
        <v>22</v>
      </c>
      <c r="K34" s="19">
        <v>39</v>
      </c>
      <c r="L34" s="19">
        <v>27</v>
      </c>
      <c r="M34" s="19">
        <v>30</v>
      </c>
      <c r="N34" s="19">
        <v>12</v>
      </c>
      <c r="O34" s="19">
        <v>26</v>
      </c>
      <c r="P34" s="19">
        <v>21</v>
      </c>
      <c r="Q34" s="19">
        <v>22</v>
      </c>
      <c r="R34" s="56"/>
    </row>
    <row r="35" spans="1:18" ht="12.75">
      <c r="A35" s="3" t="s">
        <v>21</v>
      </c>
      <c r="B35" s="19">
        <v>65</v>
      </c>
      <c r="C35" s="19">
        <v>74</v>
      </c>
      <c r="D35" s="19">
        <v>48</v>
      </c>
      <c r="E35" s="19">
        <v>44</v>
      </c>
      <c r="F35" s="19">
        <v>40</v>
      </c>
      <c r="G35" s="20">
        <v>27</v>
      </c>
      <c r="H35" s="19">
        <v>25</v>
      </c>
      <c r="I35" s="19">
        <v>35</v>
      </c>
      <c r="J35" s="20">
        <v>30</v>
      </c>
      <c r="K35" s="19">
        <v>33</v>
      </c>
      <c r="L35" s="19">
        <v>34</v>
      </c>
      <c r="M35" s="19">
        <v>36</v>
      </c>
      <c r="N35" s="19">
        <v>46</v>
      </c>
      <c r="O35" s="19">
        <v>48</v>
      </c>
      <c r="P35" s="19">
        <v>42</v>
      </c>
      <c r="Q35" s="19">
        <v>40</v>
      </c>
      <c r="R35" s="56"/>
    </row>
    <row r="36" spans="1:18" ht="12.75">
      <c r="A36" s="3" t="s">
        <v>22</v>
      </c>
      <c r="B36" s="19">
        <v>75</v>
      </c>
      <c r="C36" s="19">
        <v>74</v>
      </c>
      <c r="D36" s="19">
        <v>38</v>
      </c>
      <c r="E36" s="19">
        <v>64</v>
      </c>
      <c r="F36" s="19">
        <v>55</v>
      </c>
      <c r="G36" s="20">
        <v>34</v>
      </c>
      <c r="H36" s="19">
        <v>46</v>
      </c>
      <c r="I36" s="19">
        <v>53</v>
      </c>
      <c r="J36" s="20">
        <v>29</v>
      </c>
      <c r="K36" s="19">
        <v>48</v>
      </c>
      <c r="L36" s="19">
        <v>51</v>
      </c>
      <c r="M36" s="19">
        <v>44</v>
      </c>
      <c r="N36" s="19">
        <v>42</v>
      </c>
      <c r="O36" s="19">
        <v>33</v>
      </c>
      <c r="P36" s="19">
        <v>34</v>
      </c>
      <c r="Q36" s="19">
        <v>47</v>
      </c>
      <c r="R36" s="56"/>
    </row>
    <row r="37" spans="1:18" ht="12.75">
      <c r="A37" s="3"/>
      <c r="B37" s="19"/>
      <c r="C37" s="19"/>
      <c r="D37" s="19"/>
      <c r="E37" s="19"/>
      <c r="F37" s="19"/>
      <c r="G37" s="20"/>
      <c r="H37" s="19"/>
      <c r="I37" s="19"/>
      <c r="J37" s="20"/>
      <c r="K37" s="19"/>
      <c r="L37" s="19"/>
      <c r="M37" s="19"/>
      <c r="N37" s="19"/>
      <c r="O37" s="19"/>
      <c r="P37" s="19"/>
      <c r="Q37" s="19"/>
      <c r="R37" s="56"/>
    </row>
    <row r="38" spans="1:18" ht="12.75">
      <c r="A38" s="5" t="s">
        <v>23</v>
      </c>
      <c r="B38" s="21">
        <v>1438</v>
      </c>
      <c r="C38" s="21">
        <v>1387</v>
      </c>
      <c r="D38" s="21">
        <v>897</v>
      </c>
      <c r="E38" s="21">
        <v>972</v>
      </c>
      <c r="F38" s="21">
        <v>766</v>
      </c>
      <c r="G38" s="23">
        <v>645</v>
      </c>
      <c r="H38" s="23">
        <v>661</v>
      </c>
      <c r="I38" s="23">
        <v>726</v>
      </c>
      <c r="J38" s="23">
        <v>660</v>
      </c>
      <c r="K38" s="21">
        <v>773</v>
      </c>
      <c r="L38" s="21">
        <v>723</v>
      </c>
      <c r="M38" s="21">
        <v>670</v>
      </c>
      <c r="N38" s="21">
        <v>679</v>
      </c>
      <c r="O38" s="21">
        <v>732</v>
      </c>
      <c r="P38" s="21">
        <v>698</v>
      </c>
      <c r="Q38" s="21">
        <v>708</v>
      </c>
      <c r="R38" s="56"/>
    </row>
    <row r="39" spans="2:18" ht="12.75"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0"/>
      <c r="R39" s="56"/>
    </row>
    <row r="40" spans="1:18" ht="12.75">
      <c r="A40" s="15"/>
      <c r="Q40" s="10"/>
      <c r="R40" s="56"/>
    </row>
    <row r="41" ht="12.75">
      <c r="R41" s="56"/>
    </row>
  </sheetData>
  <sheetProtection/>
  <mergeCells count="21">
    <mergeCell ref="P5:P9"/>
    <mergeCell ref="M5:M9"/>
    <mergeCell ref="D5:D9"/>
    <mergeCell ref="O5:O9"/>
    <mergeCell ref="G5:G9"/>
    <mergeCell ref="H5:H9"/>
    <mergeCell ref="I5:I9"/>
    <mergeCell ref="E5:E9"/>
    <mergeCell ref="F5:F9"/>
    <mergeCell ref="N5:N9"/>
    <mergeCell ref="K5:K9"/>
    <mergeCell ref="A1:Q1"/>
    <mergeCell ref="J5:J9"/>
    <mergeCell ref="C5:C9"/>
    <mergeCell ref="L5:L9"/>
    <mergeCell ref="Q5:Q9"/>
    <mergeCell ref="R1:R41"/>
    <mergeCell ref="A2:Q2"/>
    <mergeCell ref="A3:Q3"/>
    <mergeCell ref="A5:A9"/>
    <mergeCell ref="B5:B9"/>
  </mergeCells>
  <printOptions/>
  <pageMargins left="0.7874015748031497" right="0" top="0.984251968503937" bottom="0.984251968503937" header="0.5118110236220472" footer="0.5118110236220472"/>
  <pageSetup horizontalDpi="600" verticalDpi="600" orientation="landscape" paperSize="9" scale="89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R41"/>
  <sheetViews>
    <sheetView zoomScalePageLayoutView="0" workbookViewId="0" topLeftCell="A1">
      <selection activeCell="A4" sqref="A4"/>
    </sheetView>
  </sheetViews>
  <sheetFormatPr defaultColWidth="11.421875" defaultRowHeight="12.75"/>
  <cols>
    <col min="1" max="1" width="22.7109375" style="0" customWidth="1"/>
    <col min="2" max="17" width="7.7109375" style="0" customWidth="1"/>
    <col min="18" max="18" width="5.7109375" style="0" customWidth="1"/>
  </cols>
  <sheetData>
    <row r="1" spans="1:18" ht="12.75">
      <c r="A1" s="57" t="s">
        <v>64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6" t="str">
        <f>"- 42 -"</f>
        <v>- 42 -</v>
      </c>
    </row>
    <row r="2" spans="1:18" ht="12.75">
      <c r="A2" s="57" t="s">
        <v>315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6"/>
    </row>
    <row r="3" spans="1:18" ht="12.75">
      <c r="A3" s="57" t="s">
        <v>316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6"/>
    </row>
    <row r="4" spans="2:18" ht="12.75">
      <c r="B4" s="7"/>
      <c r="P4" s="7"/>
      <c r="Q4" s="7"/>
      <c r="R4" s="56"/>
    </row>
    <row r="5" spans="1:18" ht="12.75">
      <c r="A5" s="59" t="s">
        <v>34</v>
      </c>
      <c r="B5" s="62">
        <v>1980</v>
      </c>
      <c r="C5" s="53">
        <v>1985</v>
      </c>
      <c r="D5" s="53">
        <v>1990</v>
      </c>
      <c r="E5" s="53">
        <v>1995</v>
      </c>
      <c r="F5" s="53">
        <v>2000</v>
      </c>
      <c r="G5" s="53">
        <v>2001</v>
      </c>
      <c r="H5" s="53">
        <v>2002</v>
      </c>
      <c r="I5" s="53">
        <v>2003</v>
      </c>
      <c r="J5" s="53">
        <v>2004</v>
      </c>
      <c r="K5" s="53">
        <v>2005</v>
      </c>
      <c r="L5" s="53">
        <v>2006</v>
      </c>
      <c r="M5" s="53">
        <v>2007</v>
      </c>
      <c r="N5" s="53">
        <v>2008</v>
      </c>
      <c r="O5" s="53">
        <v>2009</v>
      </c>
      <c r="P5" s="53">
        <v>2010</v>
      </c>
      <c r="Q5" s="65">
        <v>2011</v>
      </c>
      <c r="R5" s="56"/>
    </row>
    <row r="6" spans="1:18" ht="12.75">
      <c r="A6" s="60"/>
      <c r="B6" s="63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66"/>
      <c r="R6" s="56"/>
    </row>
    <row r="7" spans="1:18" ht="12.75">
      <c r="A7" s="60"/>
      <c r="B7" s="63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66"/>
      <c r="R7" s="56"/>
    </row>
    <row r="8" spans="1:18" ht="12.75">
      <c r="A8" s="60"/>
      <c r="B8" s="63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66"/>
      <c r="R8" s="56"/>
    </row>
    <row r="9" spans="1:18" ht="12.75">
      <c r="A9" s="61"/>
      <c r="B9" s="64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67"/>
      <c r="R9" s="56"/>
    </row>
    <row r="10" spans="1:18" ht="12.75">
      <c r="A10" s="1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9"/>
      <c r="Q10" s="10"/>
      <c r="R10" s="56"/>
    </row>
    <row r="11" spans="1:18" ht="12.75">
      <c r="A11" s="3" t="s">
        <v>0</v>
      </c>
      <c r="B11" s="17">
        <v>50.8</v>
      </c>
      <c r="C11" s="17">
        <v>56.2</v>
      </c>
      <c r="D11" s="17">
        <v>31</v>
      </c>
      <c r="E11" s="17">
        <v>33.4</v>
      </c>
      <c r="F11" s="17">
        <v>26.4</v>
      </c>
      <c r="G11" s="17">
        <v>25</v>
      </c>
      <c r="H11" s="17">
        <v>27.5</v>
      </c>
      <c r="I11" s="17">
        <v>34.4</v>
      </c>
      <c r="J11" s="17">
        <v>41.1</v>
      </c>
      <c r="K11" s="17">
        <v>36</v>
      </c>
      <c r="L11" s="17">
        <v>28.6</v>
      </c>
      <c r="M11" s="17">
        <v>30.6</v>
      </c>
      <c r="N11" s="17">
        <v>38</v>
      </c>
      <c r="O11" s="17">
        <v>37.9</v>
      </c>
      <c r="P11" s="17">
        <v>24</v>
      </c>
      <c r="Q11" s="17">
        <v>35</v>
      </c>
      <c r="R11" s="56"/>
    </row>
    <row r="12" spans="1:18" ht="12.75">
      <c r="A12" s="3" t="s">
        <v>1</v>
      </c>
      <c r="B12" s="17">
        <v>32.2</v>
      </c>
      <c r="C12" s="17">
        <v>29.2</v>
      </c>
      <c r="D12" s="17">
        <v>19.3</v>
      </c>
      <c r="E12" s="17">
        <v>28</v>
      </c>
      <c r="F12" s="17">
        <v>28.1</v>
      </c>
      <c r="G12" s="17">
        <v>22.4</v>
      </c>
      <c r="H12" s="17">
        <v>31.2</v>
      </c>
      <c r="I12" s="17">
        <v>41</v>
      </c>
      <c r="J12" s="17">
        <v>38.7</v>
      </c>
      <c r="K12" s="17">
        <v>41.1</v>
      </c>
      <c r="L12" s="17">
        <v>33.8</v>
      </c>
      <c r="M12" s="17">
        <v>22.5</v>
      </c>
      <c r="N12" s="17">
        <v>27.7</v>
      </c>
      <c r="O12" s="17">
        <v>29.9</v>
      </c>
      <c r="P12" s="17">
        <v>31.1</v>
      </c>
      <c r="Q12" s="17">
        <v>25.3</v>
      </c>
      <c r="R12" s="56"/>
    </row>
    <row r="13" spans="1:18" ht="12.75">
      <c r="A13" s="3" t="s">
        <v>2</v>
      </c>
      <c r="B13" s="17">
        <v>31.8</v>
      </c>
      <c r="C13" s="17">
        <v>30.8</v>
      </c>
      <c r="D13" s="17">
        <v>24.6</v>
      </c>
      <c r="E13" s="17">
        <v>24.6</v>
      </c>
      <c r="F13" s="17">
        <v>22.1</v>
      </c>
      <c r="G13" s="17">
        <v>30.9</v>
      </c>
      <c r="H13" s="17">
        <v>18.8</v>
      </c>
      <c r="I13" s="17">
        <v>18.8</v>
      </c>
      <c r="J13" s="17">
        <v>24.5</v>
      </c>
      <c r="K13" s="17">
        <v>33.2</v>
      </c>
      <c r="L13" s="17">
        <v>28.4</v>
      </c>
      <c r="M13" s="17">
        <v>18.6</v>
      </c>
      <c r="N13" s="17">
        <v>15.6</v>
      </c>
      <c r="O13" s="17">
        <v>19.3</v>
      </c>
      <c r="P13" s="17">
        <v>35.4</v>
      </c>
      <c r="Q13" s="17">
        <v>32.4</v>
      </c>
      <c r="R13" s="56"/>
    </row>
    <row r="14" spans="1:18" ht="12.75">
      <c r="A14" s="3" t="s">
        <v>3</v>
      </c>
      <c r="B14" s="17">
        <v>24.3</v>
      </c>
      <c r="C14" s="17">
        <v>24.7</v>
      </c>
      <c r="D14" s="17">
        <v>22.5</v>
      </c>
      <c r="E14" s="17">
        <v>16.7</v>
      </c>
      <c r="F14" s="17">
        <v>32.8</v>
      </c>
      <c r="G14" s="17">
        <v>19</v>
      </c>
      <c r="H14" s="17">
        <v>30.3</v>
      </c>
      <c r="I14" s="17">
        <v>22.1</v>
      </c>
      <c r="J14" s="17">
        <v>20.4</v>
      </c>
      <c r="K14" s="17">
        <v>18.5</v>
      </c>
      <c r="L14" s="17">
        <v>52</v>
      </c>
      <c r="M14" s="17">
        <v>29</v>
      </c>
      <c r="N14" s="17">
        <v>56.6</v>
      </c>
      <c r="O14" s="17">
        <v>30.1</v>
      </c>
      <c r="P14" s="17">
        <v>33.2</v>
      </c>
      <c r="Q14" s="17">
        <v>54.5</v>
      </c>
      <c r="R14" s="56"/>
    </row>
    <row r="15" spans="1:18" ht="12.75">
      <c r="A15" s="3" t="s">
        <v>4</v>
      </c>
      <c r="B15" s="17">
        <v>31.2</v>
      </c>
      <c r="C15" s="17">
        <v>37</v>
      </c>
      <c r="D15" s="17">
        <v>17.1</v>
      </c>
      <c r="E15" s="17">
        <v>28.9</v>
      </c>
      <c r="F15" s="17">
        <v>25.6</v>
      </c>
      <c r="G15" s="17">
        <v>22.3</v>
      </c>
      <c r="H15" s="17">
        <v>34.5</v>
      </c>
      <c r="I15" s="17">
        <v>21.8</v>
      </c>
      <c r="J15" s="17">
        <v>20.2</v>
      </c>
      <c r="K15" s="17">
        <v>48.1</v>
      </c>
      <c r="L15" s="17">
        <v>31</v>
      </c>
      <c r="M15" s="17">
        <v>34.1</v>
      </c>
      <c r="N15" s="17">
        <v>34</v>
      </c>
      <c r="O15" s="17">
        <v>26.2</v>
      </c>
      <c r="P15" s="17">
        <v>29.1</v>
      </c>
      <c r="Q15" s="17">
        <v>22.9</v>
      </c>
      <c r="R15" s="56"/>
    </row>
    <row r="16" spans="1:18" ht="12.75">
      <c r="A16" s="3" t="s">
        <v>5</v>
      </c>
      <c r="B16" s="25" t="s">
        <v>95</v>
      </c>
      <c r="C16" s="17">
        <v>56</v>
      </c>
      <c r="D16" s="17">
        <v>33.8</v>
      </c>
      <c r="E16" s="17">
        <v>50.4</v>
      </c>
      <c r="F16" s="17">
        <v>36</v>
      </c>
      <c r="G16" s="17">
        <v>27.1</v>
      </c>
      <c r="H16" s="17">
        <v>29.4</v>
      </c>
      <c r="I16" s="17">
        <v>43</v>
      </c>
      <c r="J16" s="17">
        <v>25</v>
      </c>
      <c r="K16" s="17">
        <v>47.9</v>
      </c>
      <c r="L16" s="17">
        <v>38.9</v>
      </c>
      <c r="M16" s="17">
        <v>29.9</v>
      </c>
      <c r="N16" s="17">
        <v>34.8</v>
      </c>
      <c r="O16" s="17">
        <v>21</v>
      </c>
      <c r="P16" s="17">
        <v>30.4</v>
      </c>
      <c r="Q16" s="17">
        <v>30.4</v>
      </c>
      <c r="R16" s="56"/>
    </row>
    <row r="17" spans="1:18" ht="12.75">
      <c r="A17" s="3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56"/>
    </row>
    <row r="18" spans="1:18" ht="12.75">
      <c r="A18" s="3" t="s">
        <v>6</v>
      </c>
      <c r="B18" s="17">
        <v>56.2</v>
      </c>
      <c r="C18" s="17">
        <v>55.1</v>
      </c>
      <c r="D18" s="17">
        <v>30.7</v>
      </c>
      <c r="E18" s="17">
        <v>39.9</v>
      </c>
      <c r="F18" s="17">
        <v>32.3</v>
      </c>
      <c r="G18" s="17">
        <v>30.8</v>
      </c>
      <c r="H18" s="17">
        <v>28.3</v>
      </c>
      <c r="I18" s="17">
        <v>25.9</v>
      </c>
      <c r="J18" s="17">
        <v>29.7</v>
      </c>
      <c r="K18" s="17">
        <v>29</v>
      </c>
      <c r="L18" s="17">
        <v>30.1</v>
      </c>
      <c r="M18" s="17">
        <v>31.4</v>
      </c>
      <c r="N18" s="17">
        <v>29.8</v>
      </c>
      <c r="O18" s="17">
        <v>24.4</v>
      </c>
      <c r="P18" s="17">
        <v>37.9</v>
      </c>
      <c r="Q18" s="17">
        <v>29.6</v>
      </c>
      <c r="R18" s="56"/>
    </row>
    <row r="19" spans="1:18" ht="12.75">
      <c r="A19" s="3" t="s">
        <v>7</v>
      </c>
      <c r="B19" s="17">
        <v>46.5</v>
      </c>
      <c r="C19" s="17">
        <v>50</v>
      </c>
      <c r="D19" s="17">
        <v>48.2</v>
      </c>
      <c r="E19" s="17">
        <v>49.9</v>
      </c>
      <c r="F19" s="17">
        <v>40.4</v>
      </c>
      <c r="G19" s="17">
        <v>24.5</v>
      </c>
      <c r="H19" s="17">
        <v>31.9</v>
      </c>
      <c r="I19" s="17">
        <v>26</v>
      </c>
      <c r="J19" s="17">
        <v>27.3</v>
      </c>
      <c r="K19" s="17">
        <v>23.4</v>
      </c>
      <c r="L19" s="17">
        <v>35.4</v>
      </c>
      <c r="M19" s="17">
        <v>46.6</v>
      </c>
      <c r="N19" s="17">
        <v>20.8</v>
      </c>
      <c r="O19" s="17">
        <v>30.9</v>
      </c>
      <c r="P19" s="17">
        <v>35.5</v>
      </c>
      <c r="Q19" s="17">
        <v>26.8</v>
      </c>
      <c r="R19" s="56"/>
    </row>
    <row r="20" spans="1:18" ht="12.75">
      <c r="A20" s="3" t="s">
        <v>8</v>
      </c>
      <c r="B20" s="17">
        <v>31.9</v>
      </c>
      <c r="C20" s="17">
        <v>58.4</v>
      </c>
      <c r="D20" s="17">
        <v>37.3</v>
      </c>
      <c r="E20" s="17">
        <v>28.8</v>
      </c>
      <c r="F20" s="17">
        <v>23.4</v>
      </c>
      <c r="G20" s="17">
        <v>23.6</v>
      </c>
      <c r="H20" s="17">
        <v>18.2</v>
      </c>
      <c r="I20" s="17">
        <v>31</v>
      </c>
      <c r="J20" s="17">
        <v>19.2</v>
      </c>
      <c r="K20" s="17">
        <v>23</v>
      </c>
      <c r="L20" s="17">
        <v>21.1</v>
      </c>
      <c r="M20" s="17">
        <v>19.9</v>
      </c>
      <c r="N20" s="17">
        <v>26.1</v>
      </c>
      <c r="O20" s="17">
        <v>27.1</v>
      </c>
      <c r="P20" s="17">
        <v>19.8</v>
      </c>
      <c r="Q20" s="17">
        <v>24.6</v>
      </c>
      <c r="R20" s="56"/>
    </row>
    <row r="21" spans="1:18" ht="12.75">
      <c r="A21" s="3" t="s">
        <v>9</v>
      </c>
      <c r="B21" s="17">
        <v>54</v>
      </c>
      <c r="C21" s="17">
        <v>57.5</v>
      </c>
      <c r="D21" s="17">
        <v>36.9</v>
      </c>
      <c r="E21" s="17">
        <v>42.4</v>
      </c>
      <c r="F21" s="17">
        <v>42.4</v>
      </c>
      <c r="G21" s="17">
        <v>31.1</v>
      </c>
      <c r="H21" s="17">
        <v>32.3</v>
      </c>
      <c r="I21" s="17">
        <v>36.8</v>
      </c>
      <c r="J21" s="17">
        <v>36.3</v>
      </c>
      <c r="K21" s="17">
        <v>38.4</v>
      </c>
      <c r="L21" s="17">
        <v>30.9</v>
      </c>
      <c r="M21" s="17">
        <v>30.3</v>
      </c>
      <c r="N21" s="17">
        <v>43.2</v>
      </c>
      <c r="O21" s="17">
        <v>47.2</v>
      </c>
      <c r="P21" s="17">
        <v>46.7</v>
      </c>
      <c r="Q21" s="17">
        <v>26.7</v>
      </c>
      <c r="R21" s="56"/>
    </row>
    <row r="22" spans="1:18" ht="12.75">
      <c r="A22" s="3" t="s">
        <v>10</v>
      </c>
      <c r="B22" s="17">
        <v>54.9</v>
      </c>
      <c r="C22" s="17">
        <v>54.8</v>
      </c>
      <c r="D22" s="17">
        <v>33.7</v>
      </c>
      <c r="E22" s="17">
        <v>46.7</v>
      </c>
      <c r="F22" s="17">
        <v>22.1</v>
      </c>
      <c r="G22" s="17">
        <v>24.5</v>
      </c>
      <c r="H22" s="17">
        <v>31.4</v>
      </c>
      <c r="I22" s="17">
        <v>24.1</v>
      </c>
      <c r="J22" s="17">
        <v>34.4</v>
      </c>
      <c r="K22" s="17">
        <v>31.5</v>
      </c>
      <c r="L22" s="17">
        <v>29.6</v>
      </c>
      <c r="M22" s="17">
        <v>26.7</v>
      </c>
      <c r="N22" s="17">
        <v>23.6</v>
      </c>
      <c r="O22" s="17">
        <v>37.2</v>
      </c>
      <c r="P22" s="17">
        <v>37.8</v>
      </c>
      <c r="Q22" s="17">
        <v>28.4</v>
      </c>
      <c r="R22" s="56"/>
    </row>
    <row r="23" spans="1:18" ht="12.75">
      <c r="A23" s="3" t="s">
        <v>11</v>
      </c>
      <c r="B23" s="17">
        <v>62.3</v>
      </c>
      <c r="C23" s="17">
        <v>52.2</v>
      </c>
      <c r="D23" s="17">
        <v>35.3</v>
      </c>
      <c r="E23" s="17">
        <v>42.8</v>
      </c>
      <c r="F23" s="17">
        <v>33.3</v>
      </c>
      <c r="G23" s="17">
        <v>25.9</v>
      </c>
      <c r="H23" s="17">
        <v>29.6</v>
      </c>
      <c r="I23" s="17">
        <v>23.5</v>
      </c>
      <c r="J23" s="17">
        <v>21.6</v>
      </c>
      <c r="K23" s="17">
        <v>29.7</v>
      </c>
      <c r="L23" s="17">
        <v>29.3</v>
      </c>
      <c r="M23" s="17">
        <v>25.9</v>
      </c>
      <c r="N23" s="17">
        <v>27.7</v>
      </c>
      <c r="O23" s="17">
        <v>22.7</v>
      </c>
      <c r="P23" s="17">
        <v>35.2</v>
      </c>
      <c r="Q23" s="17">
        <v>34.8</v>
      </c>
      <c r="R23" s="56"/>
    </row>
    <row r="24" spans="1:18" ht="12.75">
      <c r="A24" s="3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56"/>
    </row>
    <row r="25" spans="1:18" ht="12.75">
      <c r="A25" s="3" t="s">
        <v>12</v>
      </c>
      <c r="B25" s="17">
        <v>65.7</v>
      </c>
      <c r="C25" s="17">
        <v>68.2</v>
      </c>
      <c r="D25" s="17">
        <v>31.7</v>
      </c>
      <c r="E25" s="17">
        <v>45.2</v>
      </c>
      <c r="F25" s="17">
        <v>35.5</v>
      </c>
      <c r="G25" s="17">
        <v>27.7</v>
      </c>
      <c r="H25" s="17">
        <v>26.5</v>
      </c>
      <c r="I25" s="17">
        <v>32.9</v>
      </c>
      <c r="J25" s="17">
        <v>26.9</v>
      </c>
      <c r="K25" s="17">
        <v>45</v>
      </c>
      <c r="L25" s="17">
        <v>32.1</v>
      </c>
      <c r="M25" s="17">
        <v>24.7</v>
      </c>
      <c r="N25" s="17">
        <v>30.6</v>
      </c>
      <c r="O25" s="17">
        <v>32.3</v>
      </c>
      <c r="P25" s="17">
        <v>40.5</v>
      </c>
      <c r="Q25" s="17">
        <v>34.9</v>
      </c>
      <c r="R25" s="56"/>
    </row>
    <row r="26" spans="1:18" ht="12.75">
      <c r="A26" s="3" t="s">
        <v>13</v>
      </c>
      <c r="B26" s="17">
        <v>71.4</v>
      </c>
      <c r="C26" s="17">
        <v>65.3</v>
      </c>
      <c r="D26" s="17">
        <v>51.1</v>
      </c>
      <c r="E26" s="17">
        <v>44.8</v>
      </c>
      <c r="F26" s="17">
        <v>30.7</v>
      </c>
      <c r="G26" s="17">
        <v>31</v>
      </c>
      <c r="H26" s="17">
        <v>30</v>
      </c>
      <c r="I26" s="17">
        <v>29.1</v>
      </c>
      <c r="J26" s="17">
        <v>28.1</v>
      </c>
      <c r="K26" s="17">
        <v>28.4</v>
      </c>
      <c r="L26" s="17">
        <v>34</v>
      </c>
      <c r="M26" s="17">
        <v>34.4</v>
      </c>
      <c r="N26" s="17">
        <v>25.4</v>
      </c>
      <c r="O26" s="17">
        <v>39.2</v>
      </c>
      <c r="P26" s="17">
        <v>28.6</v>
      </c>
      <c r="Q26" s="17">
        <v>34.4</v>
      </c>
      <c r="R26" s="56"/>
    </row>
    <row r="27" spans="1:18" ht="12.75">
      <c r="A27" s="3" t="s">
        <v>14</v>
      </c>
      <c r="B27" s="17">
        <v>72.8</v>
      </c>
      <c r="C27" s="17">
        <v>48.1</v>
      </c>
      <c r="D27" s="17">
        <v>33.9</v>
      </c>
      <c r="E27" s="17">
        <v>30.5</v>
      </c>
      <c r="F27" s="17">
        <v>31.1</v>
      </c>
      <c r="G27" s="17">
        <v>29.9</v>
      </c>
      <c r="H27" s="17">
        <v>23.3</v>
      </c>
      <c r="I27" s="17">
        <v>38.7</v>
      </c>
      <c r="J27" s="17">
        <v>16.7</v>
      </c>
      <c r="K27" s="17">
        <v>35</v>
      </c>
      <c r="L27" s="17">
        <v>22.7</v>
      </c>
      <c r="M27" s="17">
        <v>21.5</v>
      </c>
      <c r="N27" s="17">
        <v>24.6</v>
      </c>
      <c r="O27" s="17">
        <v>30.8</v>
      </c>
      <c r="P27" s="17">
        <v>31.1</v>
      </c>
      <c r="Q27" s="17">
        <v>27</v>
      </c>
      <c r="R27" s="56"/>
    </row>
    <row r="28" spans="1:18" ht="12.75">
      <c r="A28" s="3" t="s">
        <v>15</v>
      </c>
      <c r="B28" s="17">
        <v>67.1</v>
      </c>
      <c r="C28" s="17">
        <v>50.4</v>
      </c>
      <c r="D28" s="17">
        <v>42.5</v>
      </c>
      <c r="E28" s="17">
        <v>47.8</v>
      </c>
      <c r="F28" s="17">
        <v>37.7</v>
      </c>
      <c r="G28" s="17">
        <v>23.9</v>
      </c>
      <c r="H28" s="17">
        <v>21.5</v>
      </c>
      <c r="I28" s="17">
        <v>19.2</v>
      </c>
      <c r="J28" s="17">
        <v>22.7</v>
      </c>
      <c r="K28" s="17">
        <v>30.6</v>
      </c>
      <c r="L28" s="17">
        <v>34.4</v>
      </c>
      <c r="M28" s="17">
        <v>28.7</v>
      </c>
      <c r="N28" s="17">
        <v>24.6</v>
      </c>
      <c r="O28" s="17">
        <v>38.9</v>
      </c>
      <c r="P28" s="17">
        <v>18.7</v>
      </c>
      <c r="Q28" s="17">
        <v>30.4</v>
      </c>
      <c r="R28" s="56"/>
    </row>
    <row r="29" spans="1:18" ht="12.75">
      <c r="A29" s="3" t="s">
        <v>16</v>
      </c>
      <c r="B29" s="17">
        <v>63.3</v>
      </c>
      <c r="C29" s="17">
        <v>45.5</v>
      </c>
      <c r="D29" s="17">
        <v>39.2</v>
      </c>
      <c r="E29" s="17">
        <v>33.8</v>
      </c>
      <c r="F29" s="17">
        <v>32.7</v>
      </c>
      <c r="G29" s="17">
        <v>30.7</v>
      </c>
      <c r="H29" s="17">
        <v>38.6</v>
      </c>
      <c r="I29" s="17">
        <v>25.6</v>
      </c>
      <c r="J29" s="17">
        <v>28</v>
      </c>
      <c r="K29" s="17">
        <v>30.5</v>
      </c>
      <c r="L29" s="17">
        <v>34.2</v>
      </c>
      <c r="M29" s="17">
        <v>28.7</v>
      </c>
      <c r="N29" s="17">
        <v>32.5</v>
      </c>
      <c r="O29" s="17">
        <v>44.6</v>
      </c>
      <c r="P29" s="17">
        <v>25.9</v>
      </c>
      <c r="Q29" s="17">
        <v>29.6</v>
      </c>
      <c r="R29" s="56"/>
    </row>
    <row r="30" spans="1:18" ht="12.75">
      <c r="A30" s="3" t="s">
        <v>17</v>
      </c>
      <c r="B30" s="17">
        <v>39.5</v>
      </c>
      <c r="C30" s="17">
        <v>53.8</v>
      </c>
      <c r="D30" s="17">
        <v>42.2</v>
      </c>
      <c r="E30" s="17">
        <v>36.5</v>
      </c>
      <c r="F30" s="17">
        <v>25</v>
      </c>
      <c r="G30" s="17">
        <v>20.7</v>
      </c>
      <c r="H30" s="17">
        <v>19.4</v>
      </c>
      <c r="I30" s="17">
        <v>37.8</v>
      </c>
      <c r="J30" s="17">
        <v>24.5</v>
      </c>
      <c r="K30" s="17">
        <v>24.8</v>
      </c>
      <c r="L30" s="17">
        <v>26.8</v>
      </c>
      <c r="M30" s="17">
        <v>27.1</v>
      </c>
      <c r="N30" s="17">
        <v>27.5</v>
      </c>
      <c r="O30" s="17">
        <v>26.3</v>
      </c>
      <c r="P30" s="17">
        <v>23.2</v>
      </c>
      <c r="Q30" s="17">
        <v>23.5</v>
      </c>
      <c r="R30" s="56"/>
    </row>
    <row r="31" spans="1:18" ht="12.75">
      <c r="A31" s="3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56"/>
    </row>
    <row r="32" spans="1:18" ht="12.75">
      <c r="A32" s="3" t="s">
        <v>18</v>
      </c>
      <c r="B32" s="17">
        <v>61.7</v>
      </c>
      <c r="C32" s="17">
        <v>57.2</v>
      </c>
      <c r="D32" s="17">
        <v>31.6</v>
      </c>
      <c r="E32" s="17">
        <v>42.3</v>
      </c>
      <c r="F32" s="17">
        <v>35.2</v>
      </c>
      <c r="G32" s="17">
        <v>28.8</v>
      </c>
      <c r="H32" s="17">
        <v>28.4</v>
      </c>
      <c r="I32" s="17">
        <v>28</v>
      </c>
      <c r="J32" s="17">
        <v>33</v>
      </c>
      <c r="K32" s="17">
        <v>27.8</v>
      </c>
      <c r="L32" s="17">
        <v>26.5</v>
      </c>
      <c r="M32" s="17">
        <v>31</v>
      </c>
      <c r="N32" s="17">
        <v>25.7</v>
      </c>
      <c r="O32" s="17">
        <v>35.3</v>
      </c>
      <c r="P32" s="17">
        <v>29.8</v>
      </c>
      <c r="Q32" s="17">
        <v>30.1</v>
      </c>
      <c r="R32" s="56"/>
    </row>
    <row r="33" spans="1:18" ht="12.75">
      <c r="A33" s="3" t="s">
        <v>19</v>
      </c>
      <c r="B33" s="17">
        <v>47.3</v>
      </c>
      <c r="C33" s="17">
        <v>50.3</v>
      </c>
      <c r="D33" s="17">
        <v>43.4</v>
      </c>
      <c r="E33" s="17">
        <v>52.2</v>
      </c>
      <c r="F33" s="17">
        <v>22.5</v>
      </c>
      <c r="G33" s="17">
        <v>34.2</v>
      </c>
      <c r="H33" s="17">
        <v>22.5</v>
      </c>
      <c r="I33" s="17">
        <v>30.2</v>
      </c>
      <c r="J33" s="17">
        <v>27.2</v>
      </c>
      <c r="K33" s="17">
        <v>19.8</v>
      </c>
      <c r="L33" s="17">
        <v>28.8</v>
      </c>
      <c r="M33" s="17">
        <v>26.8</v>
      </c>
      <c r="N33" s="17">
        <v>27.1</v>
      </c>
      <c r="O33" s="17">
        <v>25</v>
      </c>
      <c r="P33" s="17">
        <v>26.4</v>
      </c>
      <c r="Q33" s="17">
        <v>41.6</v>
      </c>
      <c r="R33" s="56"/>
    </row>
    <row r="34" spans="1:18" ht="12.75">
      <c r="A34" s="3" t="s">
        <v>20</v>
      </c>
      <c r="B34" s="17">
        <v>59.2</v>
      </c>
      <c r="C34" s="17">
        <v>41</v>
      </c>
      <c r="D34" s="17">
        <v>39.7</v>
      </c>
      <c r="E34" s="17">
        <v>31.2</v>
      </c>
      <c r="F34" s="17">
        <v>23.2</v>
      </c>
      <c r="G34" s="17">
        <v>24.5</v>
      </c>
      <c r="H34" s="17">
        <v>23.7</v>
      </c>
      <c r="I34" s="17">
        <v>34.4</v>
      </c>
      <c r="J34" s="17">
        <v>23.2</v>
      </c>
      <c r="K34" s="17">
        <v>41.5</v>
      </c>
      <c r="L34" s="17">
        <v>29.1</v>
      </c>
      <c r="M34" s="17">
        <v>32.8</v>
      </c>
      <c r="N34" s="17">
        <v>13.3</v>
      </c>
      <c r="O34" s="17">
        <v>29.1</v>
      </c>
      <c r="P34" s="17">
        <v>23.8</v>
      </c>
      <c r="Q34" s="17">
        <v>25.2</v>
      </c>
      <c r="R34" s="56"/>
    </row>
    <row r="35" spans="1:18" ht="12.75">
      <c r="A35" s="3" t="s">
        <v>21</v>
      </c>
      <c r="B35" s="17">
        <v>44.4</v>
      </c>
      <c r="C35" s="17">
        <v>52.3</v>
      </c>
      <c r="D35" s="17">
        <v>36.1</v>
      </c>
      <c r="E35" s="17">
        <v>34.5</v>
      </c>
      <c r="F35" s="17">
        <v>32.1</v>
      </c>
      <c r="G35" s="17">
        <v>21.9</v>
      </c>
      <c r="H35" s="17">
        <v>20.5</v>
      </c>
      <c r="I35" s="17">
        <v>29.1</v>
      </c>
      <c r="J35" s="17">
        <v>25.2</v>
      </c>
      <c r="K35" s="17">
        <v>28.1</v>
      </c>
      <c r="L35" s="17">
        <v>29.5</v>
      </c>
      <c r="M35" s="17">
        <v>31.7</v>
      </c>
      <c r="N35" s="17">
        <v>41.2</v>
      </c>
      <c r="O35" s="17">
        <v>43.7</v>
      </c>
      <c r="P35" s="17">
        <v>38.8</v>
      </c>
      <c r="Q35" s="17">
        <v>37.5</v>
      </c>
      <c r="R35" s="56"/>
    </row>
    <row r="36" spans="1:18" ht="12.75">
      <c r="A36" s="3" t="s">
        <v>22</v>
      </c>
      <c r="B36" s="17">
        <v>51.4</v>
      </c>
      <c r="C36" s="17">
        <v>52.7</v>
      </c>
      <c r="D36" s="17">
        <v>29.2</v>
      </c>
      <c r="E36" s="17">
        <v>52.8</v>
      </c>
      <c r="F36" s="17">
        <v>47.9</v>
      </c>
      <c r="G36" s="17">
        <v>30</v>
      </c>
      <c r="H36" s="17">
        <v>41.2</v>
      </c>
      <c r="I36" s="17">
        <v>48.1</v>
      </c>
      <c r="J36" s="17">
        <v>26.7</v>
      </c>
      <c r="K36" s="17">
        <v>44.8</v>
      </c>
      <c r="L36" s="17">
        <v>48.3</v>
      </c>
      <c r="M36" s="17">
        <v>42.3</v>
      </c>
      <c r="N36" s="17">
        <v>40.9</v>
      </c>
      <c r="O36" s="17">
        <v>32.7</v>
      </c>
      <c r="P36" s="17">
        <v>34.2</v>
      </c>
      <c r="Q36" s="17">
        <v>47.9</v>
      </c>
      <c r="R36" s="56"/>
    </row>
    <row r="37" spans="1:18" ht="12.75">
      <c r="A37" s="3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56"/>
    </row>
    <row r="38" spans="1:18" ht="12.75">
      <c r="A38" s="5" t="s">
        <v>23</v>
      </c>
      <c r="B38" s="27">
        <v>52.9</v>
      </c>
      <c r="C38" s="27">
        <v>51.2</v>
      </c>
      <c r="D38" s="27">
        <v>34.3</v>
      </c>
      <c r="E38" s="27">
        <v>38.7</v>
      </c>
      <c r="F38" s="27">
        <v>31.4</v>
      </c>
      <c r="G38" s="27">
        <v>26.6</v>
      </c>
      <c r="H38" s="27">
        <v>27.5</v>
      </c>
      <c r="I38" s="27">
        <v>30.5</v>
      </c>
      <c r="J38" s="27">
        <v>27.9</v>
      </c>
      <c r="K38" s="27">
        <v>33</v>
      </c>
      <c r="L38" s="27">
        <v>31.1</v>
      </c>
      <c r="M38" s="27">
        <v>29.1</v>
      </c>
      <c r="N38" s="27">
        <v>29.8</v>
      </c>
      <c r="O38" s="27">
        <v>32.4</v>
      </c>
      <c r="P38" s="27">
        <v>31.1</v>
      </c>
      <c r="Q38" s="27">
        <v>31.8</v>
      </c>
      <c r="R38" s="56"/>
    </row>
    <row r="39" spans="2:18" ht="12.75"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0"/>
      <c r="R39" s="56"/>
    </row>
    <row r="40" spans="1:18" ht="12.75">
      <c r="A40" s="15"/>
      <c r="Q40" s="10"/>
      <c r="R40" s="56"/>
    </row>
    <row r="41" ht="12.75">
      <c r="R41" s="56"/>
    </row>
  </sheetData>
  <sheetProtection/>
  <mergeCells count="21">
    <mergeCell ref="P5:P9"/>
    <mergeCell ref="M5:M9"/>
    <mergeCell ref="D5:D9"/>
    <mergeCell ref="O5:O9"/>
    <mergeCell ref="G5:G9"/>
    <mergeCell ref="H5:H9"/>
    <mergeCell ref="I5:I9"/>
    <mergeCell ref="E5:E9"/>
    <mergeCell ref="F5:F9"/>
    <mergeCell ref="N5:N9"/>
    <mergeCell ref="K5:K9"/>
    <mergeCell ref="A1:Q1"/>
    <mergeCell ref="J5:J9"/>
    <mergeCell ref="C5:C9"/>
    <mergeCell ref="L5:L9"/>
    <mergeCell ref="Q5:Q9"/>
    <mergeCell ref="R1:R41"/>
    <mergeCell ref="A2:Q2"/>
    <mergeCell ref="A3:Q3"/>
    <mergeCell ref="A5:A9"/>
    <mergeCell ref="B5:B9"/>
  </mergeCells>
  <printOptions/>
  <pageMargins left="0.7874015748031497" right="0" top="0.984251968503937" bottom="0.984251968503937" header="0.5118110236220472" footer="0.5118110236220472"/>
  <pageSetup horizontalDpi="600" verticalDpi="600" orientation="landscape" paperSize="9" scale="89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R41"/>
  <sheetViews>
    <sheetView zoomScalePageLayoutView="0" workbookViewId="0" topLeftCell="A1">
      <selection activeCell="A4" sqref="A4"/>
    </sheetView>
  </sheetViews>
  <sheetFormatPr defaultColWidth="11.421875" defaultRowHeight="12.75"/>
  <cols>
    <col min="1" max="1" width="22.7109375" style="0" customWidth="1"/>
    <col min="2" max="17" width="7.7109375" style="0" customWidth="1"/>
    <col min="18" max="18" width="5.7109375" style="0" customWidth="1"/>
  </cols>
  <sheetData>
    <row r="1" spans="1:18" ht="12.75">
      <c r="A1" s="57" t="s">
        <v>74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6" t="str">
        <f>"- 43 -"</f>
        <v>- 43 -</v>
      </c>
    </row>
    <row r="2" spans="1:18" ht="12.75">
      <c r="A2" s="57" t="s">
        <v>75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6"/>
    </row>
    <row r="3" spans="1:18" ht="12.75">
      <c r="A3" s="57" t="s">
        <v>76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6"/>
    </row>
    <row r="4" spans="2:18" ht="12.75">
      <c r="B4" s="7"/>
      <c r="P4" s="7"/>
      <c r="Q4" s="7"/>
      <c r="R4" s="56"/>
    </row>
    <row r="5" spans="1:18" ht="12.75">
      <c r="A5" s="59" t="s">
        <v>34</v>
      </c>
      <c r="B5" s="62">
        <v>1980</v>
      </c>
      <c r="C5" s="53">
        <v>1985</v>
      </c>
      <c r="D5" s="53">
        <v>1990</v>
      </c>
      <c r="E5" s="53">
        <v>1995</v>
      </c>
      <c r="F5" s="53">
        <v>2000</v>
      </c>
      <c r="G5" s="53">
        <v>2001</v>
      </c>
      <c r="H5" s="53">
        <v>2002</v>
      </c>
      <c r="I5" s="53">
        <v>2003</v>
      </c>
      <c r="J5" s="53">
        <v>2004</v>
      </c>
      <c r="K5" s="53">
        <v>2005</v>
      </c>
      <c r="L5" s="53">
        <v>2006</v>
      </c>
      <c r="M5" s="53">
        <v>2007</v>
      </c>
      <c r="N5" s="53">
        <v>2008</v>
      </c>
      <c r="O5" s="53">
        <v>2009</v>
      </c>
      <c r="P5" s="53">
        <v>2010</v>
      </c>
      <c r="Q5" s="65">
        <v>2011</v>
      </c>
      <c r="R5" s="56"/>
    </row>
    <row r="6" spans="1:18" ht="12.75">
      <c r="A6" s="60"/>
      <c r="B6" s="63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66"/>
      <c r="R6" s="56"/>
    </row>
    <row r="7" spans="1:18" ht="12.75">
      <c r="A7" s="60"/>
      <c r="B7" s="63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66"/>
      <c r="R7" s="56"/>
    </row>
    <row r="8" spans="1:18" ht="12.75">
      <c r="A8" s="60"/>
      <c r="B8" s="63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66"/>
      <c r="R8" s="56"/>
    </row>
    <row r="9" spans="1:18" ht="12.75">
      <c r="A9" s="61"/>
      <c r="B9" s="64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67"/>
      <c r="R9" s="56"/>
    </row>
    <row r="10" spans="1:18" ht="12.75">
      <c r="A10" s="1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9"/>
      <c r="Q10" s="10"/>
      <c r="R10" s="56"/>
    </row>
    <row r="11" spans="1:18" ht="12.75">
      <c r="A11" s="3" t="s">
        <v>0</v>
      </c>
      <c r="B11" s="19">
        <v>129</v>
      </c>
      <c r="C11" s="19">
        <v>127</v>
      </c>
      <c r="D11" s="19">
        <v>118</v>
      </c>
      <c r="E11" s="19">
        <v>131</v>
      </c>
      <c r="F11" s="19">
        <v>113</v>
      </c>
      <c r="G11" s="20">
        <v>97</v>
      </c>
      <c r="H11" s="19">
        <v>95</v>
      </c>
      <c r="I11" s="19">
        <v>123</v>
      </c>
      <c r="J11" s="20">
        <v>109</v>
      </c>
      <c r="K11" s="19">
        <v>127</v>
      </c>
      <c r="L11" s="19">
        <v>132</v>
      </c>
      <c r="M11" s="19">
        <v>117</v>
      </c>
      <c r="N11" s="19">
        <v>120</v>
      </c>
      <c r="O11" s="19">
        <v>110</v>
      </c>
      <c r="P11" s="19">
        <v>114</v>
      </c>
      <c r="Q11" s="19">
        <v>112</v>
      </c>
      <c r="R11" s="56"/>
    </row>
    <row r="12" spans="1:18" ht="12.75">
      <c r="A12" s="3" t="s">
        <v>1</v>
      </c>
      <c r="B12" s="19">
        <v>66</v>
      </c>
      <c r="C12" s="19">
        <v>59</v>
      </c>
      <c r="D12" s="19">
        <v>51</v>
      </c>
      <c r="E12" s="19">
        <v>84</v>
      </c>
      <c r="F12" s="19">
        <v>70</v>
      </c>
      <c r="G12" s="20">
        <v>89</v>
      </c>
      <c r="H12" s="19">
        <v>87</v>
      </c>
      <c r="I12" s="19">
        <v>72</v>
      </c>
      <c r="J12" s="20">
        <v>83</v>
      </c>
      <c r="K12" s="19">
        <v>57</v>
      </c>
      <c r="L12" s="19">
        <v>68</v>
      </c>
      <c r="M12" s="19">
        <v>65</v>
      </c>
      <c r="N12" s="19">
        <v>68</v>
      </c>
      <c r="O12" s="19">
        <v>63</v>
      </c>
      <c r="P12" s="19">
        <v>58</v>
      </c>
      <c r="Q12" s="19">
        <v>59</v>
      </c>
      <c r="R12" s="56"/>
    </row>
    <row r="13" spans="1:18" ht="12.75">
      <c r="A13" s="3" t="s">
        <v>2</v>
      </c>
      <c r="B13" s="19">
        <v>47</v>
      </c>
      <c r="C13" s="19">
        <v>51</v>
      </c>
      <c r="D13" s="19">
        <v>66</v>
      </c>
      <c r="E13" s="19">
        <v>69</v>
      </c>
      <c r="F13" s="19">
        <v>58</v>
      </c>
      <c r="G13" s="20">
        <v>50</v>
      </c>
      <c r="H13" s="19">
        <v>56</v>
      </c>
      <c r="I13" s="19">
        <v>59</v>
      </c>
      <c r="J13" s="20">
        <v>66</v>
      </c>
      <c r="K13" s="19">
        <v>47</v>
      </c>
      <c r="L13" s="19">
        <v>70</v>
      </c>
      <c r="M13" s="19">
        <v>73</v>
      </c>
      <c r="N13" s="19">
        <v>48</v>
      </c>
      <c r="O13" s="19">
        <v>63</v>
      </c>
      <c r="P13" s="19">
        <v>57</v>
      </c>
      <c r="Q13" s="19">
        <v>64</v>
      </c>
      <c r="R13" s="56"/>
    </row>
    <row r="14" spans="1:18" ht="12.75">
      <c r="A14" s="3" t="s">
        <v>3</v>
      </c>
      <c r="B14" s="19">
        <v>33</v>
      </c>
      <c r="C14" s="19">
        <v>32</v>
      </c>
      <c r="D14" s="19">
        <v>21</v>
      </c>
      <c r="E14" s="19">
        <v>22</v>
      </c>
      <c r="F14" s="19">
        <v>23</v>
      </c>
      <c r="G14" s="20">
        <v>30</v>
      </c>
      <c r="H14" s="19">
        <v>31</v>
      </c>
      <c r="I14" s="19">
        <v>22</v>
      </c>
      <c r="J14" s="20">
        <v>28</v>
      </c>
      <c r="K14" s="19">
        <v>37</v>
      </c>
      <c r="L14" s="19">
        <v>26</v>
      </c>
      <c r="M14" s="19">
        <v>23</v>
      </c>
      <c r="N14" s="19">
        <v>34</v>
      </c>
      <c r="O14" s="19">
        <v>30</v>
      </c>
      <c r="P14" s="19">
        <v>33</v>
      </c>
      <c r="Q14" s="19">
        <v>34</v>
      </c>
      <c r="R14" s="56"/>
    </row>
    <row r="15" spans="1:18" ht="12.75">
      <c r="A15" s="3" t="s">
        <v>4</v>
      </c>
      <c r="B15" s="19">
        <v>37</v>
      </c>
      <c r="C15" s="19">
        <v>35</v>
      </c>
      <c r="D15" s="19">
        <v>46</v>
      </c>
      <c r="E15" s="19">
        <v>43</v>
      </c>
      <c r="F15" s="19">
        <v>24</v>
      </c>
      <c r="G15" s="20">
        <v>31</v>
      </c>
      <c r="H15" s="19">
        <v>19</v>
      </c>
      <c r="I15" s="19">
        <v>38</v>
      </c>
      <c r="J15" s="20">
        <v>36</v>
      </c>
      <c r="K15" s="19">
        <v>32</v>
      </c>
      <c r="L15" s="19">
        <v>37</v>
      </c>
      <c r="M15" s="19">
        <v>34</v>
      </c>
      <c r="N15" s="19">
        <v>33</v>
      </c>
      <c r="O15" s="19">
        <v>25</v>
      </c>
      <c r="P15" s="19">
        <v>36</v>
      </c>
      <c r="Q15" s="19">
        <v>32</v>
      </c>
      <c r="R15" s="56"/>
    </row>
    <row r="16" spans="1:18" ht="12.75">
      <c r="A16" s="3" t="s">
        <v>5</v>
      </c>
      <c r="B16" s="19">
        <v>30</v>
      </c>
      <c r="C16" s="19">
        <v>30</v>
      </c>
      <c r="D16" s="19">
        <v>26</v>
      </c>
      <c r="E16" s="19">
        <v>26</v>
      </c>
      <c r="F16" s="19">
        <v>26</v>
      </c>
      <c r="G16" s="20">
        <v>34</v>
      </c>
      <c r="H16" s="19">
        <v>26</v>
      </c>
      <c r="I16" s="19">
        <v>24</v>
      </c>
      <c r="J16" s="20">
        <v>36</v>
      </c>
      <c r="K16" s="19">
        <v>31</v>
      </c>
      <c r="L16" s="19">
        <v>43</v>
      </c>
      <c r="M16" s="19">
        <v>24</v>
      </c>
      <c r="N16" s="19">
        <v>31</v>
      </c>
      <c r="O16" s="19">
        <v>27</v>
      </c>
      <c r="P16" s="19">
        <v>31</v>
      </c>
      <c r="Q16" s="19">
        <v>32</v>
      </c>
      <c r="R16" s="56"/>
    </row>
    <row r="17" spans="1:18" ht="12.75">
      <c r="A17" s="3"/>
      <c r="B17" s="19"/>
      <c r="C17" s="19"/>
      <c r="D17" s="19"/>
      <c r="E17" s="19"/>
      <c r="F17" s="19"/>
      <c r="G17" s="20"/>
      <c r="H17" s="19"/>
      <c r="I17" s="19"/>
      <c r="J17" s="20"/>
      <c r="K17" s="19"/>
      <c r="L17" s="19"/>
      <c r="M17" s="19"/>
      <c r="N17" s="19"/>
      <c r="O17" s="19"/>
      <c r="P17" s="19"/>
      <c r="Q17" s="19"/>
      <c r="R17" s="56"/>
    </row>
    <row r="18" spans="1:18" ht="12.75">
      <c r="A18" s="3" t="s">
        <v>6</v>
      </c>
      <c r="B18" s="19">
        <v>61</v>
      </c>
      <c r="C18" s="19">
        <v>61</v>
      </c>
      <c r="D18" s="19">
        <v>63</v>
      </c>
      <c r="E18" s="19">
        <v>56</v>
      </c>
      <c r="F18" s="19">
        <v>41</v>
      </c>
      <c r="G18" s="20">
        <v>37</v>
      </c>
      <c r="H18" s="19">
        <v>35</v>
      </c>
      <c r="I18" s="19">
        <v>37</v>
      </c>
      <c r="J18" s="20">
        <v>46</v>
      </c>
      <c r="K18" s="19">
        <v>44</v>
      </c>
      <c r="L18" s="19">
        <v>31</v>
      </c>
      <c r="M18" s="19">
        <v>40</v>
      </c>
      <c r="N18" s="19">
        <v>53</v>
      </c>
      <c r="O18" s="19">
        <v>48</v>
      </c>
      <c r="P18" s="19">
        <v>43</v>
      </c>
      <c r="Q18" s="19">
        <v>48</v>
      </c>
      <c r="R18" s="56"/>
    </row>
    <row r="19" spans="1:18" ht="12.75">
      <c r="A19" s="3" t="s">
        <v>7</v>
      </c>
      <c r="B19" s="19">
        <v>82</v>
      </c>
      <c r="C19" s="19">
        <v>35</v>
      </c>
      <c r="D19" s="19">
        <v>65</v>
      </c>
      <c r="E19" s="19">
        <v>63</v>
      </c>
      <c r="F19" s="19">
        <v>39</v>
      </c>
      <c r="G19" s="20">
        <v>63</v>
      </c>
      <c r="H19" s="19">
        <v>53</v>
      </c>
      <c r="I19" s="19">
        <v>65</v>
      </c>
      <c r="J19" s="20">
        <v>49</v>
      </c>
      <c r="K19" s="19">
        <v>60</v>
      </c>
      <c r="L19" s="19">
        <v>47</v>
      </c>
      <c r="M19" s="19">
        <v>64</v>
      </c>
      <c r="N19" s="19">
        <v>44</v>
      </c>
      <c r="O19" s="19">
        <v>39</v>
      </c>
      <c r="P19" s="19">
        <v>51</v>
      </c>
      <c r="Q19" s="19">
        <v>59</v>
      </c>
      <c r="R19" s="56"/>
    </row>
    <row r="20" spans="1:18" ht="12.75">
      <c r="A20" s="3" t="s">
        <v>8</v>
      </c>
      <c r="B20" s="19">
        <v>78</v>
      </c>
      <c r="C20" s="19">
        <v>69</v>
      </c>
      <c r="D20" s="19">
        <v>85</v>
      </c>
      <c r="E20" s="19">
        <v>59</v>
      </c>
      <c r="F20" s="19">
        <v>68</v>
      </c>
      <c r="G20" s="20">
        <v>84</v>
      </c>
      <c r="H20" s="19">
        <v>66</v>
      </c>
      <c r="I20" s="19">
        <v>61</v>
      </c>
      <c r="J20" s="20">
        <v>75</v>
      </c>
      <c r="K20" s="19">
        <v>71</v>
      </c>
      <c r="L20" s="19">
        <v>55</v>
      </c>
      <c r="M20" s="19">
        <v>63</v>
      </c>
      <c r="N20" s="19">
        <v>65</v>
      </c>
      <c r="O20" s="19">
        <v>62</v>
      </c>
      <c r="P20" s="19">
        <v>51</v>
      </c>
      <c r="Q20" s="19">
        <v>68</v>
      </c>
      <c r="R20" s="56"/>
    </row>
    <row r="21" spans="1:18" ht="12.75">
      <c r="A21" s="3" t="s">
        <v>9</v>
      </c>
      <c r="B21" s="19">
        <v>60</v>
      </c>
      <c r="C21" s="19">
        <v>85</v>
      </c>
      <c r="D21" s="19">
        <v>82</v>
      </c>
      <c r="E21" s="19">
        <v>89</v>
      </c>
      <c r="F21" s="19">
        <v>65</v>
      </c>
      <c r="G21" s="20">
        <v>64</v>
      </c>
      <c r="H21" s="19">
        <v>72</v>
      </c>
      <c r="I21" s="19">
        <v>54</v>
      </c>
      <c r="J21" s="20">
        <v>63</v>
      </c>
      <c r="K21" s="19">
        <v>72</v>
      </c>
      <c r="L21" s="19">
        <v>70</v>
      </c>
      <c r="M21" s="19">
        <v>65</v>
      </c>
      <c r="N21" s="19">
        <v>64</v>
      </c>
      <c r="O21" s="19">
        <v>61</v>
      </c>
      <c r="P21" s="19">
        <v>48</v>
      </c>
      <c r="Q21" s="19">
        <v>50</v>
      </c>
      <c r="R21" s="56"/>
    </row>
    <row r="22" spans="1:18" ht="12.75">
      <c r="A22" s="3" t="s">
        <v>10</v>
      </c>
      <c r="B22" s="19">
        <v>55</v>
      </c>
      <c r="C22" s="19">
        <v>59</v>
      </c>
      <c r="D22" s="19">
        <v>46</v>
      </c>
      <c r="E22" s="19">
        <v>60</v>
      </c>
      <c r="F22" s="19">
        <v>59</v>
      </c>
      <c r="G22" s="20">
        <v>65</v>
      </c>
      <c r="H22" s="19">
        <v>44</v>
      </c>
      <c r="I22" s="19">
        <v>46</v>
      </c>
      <c r="J22" s="20">
        <v>44</v>
      </c>
      <c r="K22" s="19">
        <v>42</v>
      </c>
      <c r="L22" s="19">
        <v>51</v>
      </c>
      <c r="M22" s="19">
        <v>56</v>
      </c>
      <c r="N22" s="19">
        <v>46</v>
      </c>
      <c r="O22" s="19">
        <v>59</v>
      </c>
      <c r="P22" s="19">
        <v>40</v>
      </c>
      <c r="Q22" s="19">
        <v>43</v>
      </c>
      <c r="R22" s="56"/>
    </row>
    <row r="23" spans="1:18" ht="12.75">
      <c r="A23" s="3" t="s">
        <v>11</v>
      </c>
      <c r="B23" s="19">
        <v>84</v>
      </c>
      <c r="C23" s="19">
        <v>92</v>
      </c>
      <c r="D23" s="19">
        <v>93</v>
      </c>
      <c r="E23" s="19">
        <v>97</v>
      </c>
      <c r="F23" s="19">
        <v>77</v>
      </c>
      <c r="G23" s="20">
        <v>70</v>
      </c>
      <c r="H23" s="19">
        <v>82</v>
      </c>
      <c r="I23" s="19">
        <v>81</v>
      </c>
      <c r="J23" s="20">
        <v>71</v>
      </c>
      <c r="K23" s="19">
        <v>86</v>
      </c>
      <c r="L23" s="19">
        <v>59</v>
      </c>
      <c r="M23" s="19">
        <v>75</v>
      </c>
      <c r="N23" s="19">
        <v>69</v>
      </c>
      <c r="O23" s="19">
        <v>70</v>
      </c>
      <c r="P23" s="19">
        <v>73</v>
      </c>
      <c r="Q23" s="19">
        <v>72</v>
      </c>
      <c r="R23" s="56"/>
    </row>
    <row r="24" spans="1:18" ht="12.75">
      <c r="A24" s="3"/>
      <c r="B24" s="19"/>
      <c r="C24" s="19"/>
      <c r="D24" s="19"/>
      <c r="E24" s="19"/>
      <c r="F24" s="19"/>
      <c r="G24" s="20"/>
      <c r="H24" s="19"/>
      <c r="I24" s="19"/>
      <c r="J24" s="20"/>
      <c r="K24" s="19"/>
      <c r="L24" s="19"/>
      <c r="M24" s="19"/>
      <c r="N24" s="19"/>
      <c r="O24" s="19"/>
      <c r="P24" s="19"/>
      <c r="Q24" s="19"/>
      <c r="R24" s="56"/>
    </row>
    <row r="25" spans="1:18" ht="12.75">
      <c r="A25" s="3" t="s">
        <v>12</v>
      </c>
      <c r="B25" s="19">
        <v>95</v>
      </c>
      <c r="C25" s="19">
        <v>84</v>
      </c>
      <c r="D25" s="19">
        <v>88</v>
      </c>
      <c r="E25" s="19">
        <v>111</v>
      </c>
      <c r="F25" s="19">
        <v>115</v>
      </c>
      <c r="G25" s="20">
        <v>79</v>
      </c>
      <c r="H25" s="19">
        <v>101</v>
      </c>
      <c r="I25" s="19">
        <v>107</v>
      </c>
      <c r="J25" s="20">
        <v>90</v>
      </c>
      <c r="K25" s="19">
        <v>81</v>
      </c>
      <c r="L25" s="19">
        <v>103</v>
      </c>
      <c r="M25" s="19">
        <v>93</v>
      </c>
      <c r="N25" s="19">
        <v>86</v>
      </c>
      <c r="O25" s="19">
        <v>85</v>
      </c>
      <c r="P25" s="19">
        <v>94</v>
      </c>
      <c r="Q25" s="19">
        <v>95</v>
      </c>
      <c r="R25" s="56"/>
    </row>
    <row r="26" spans="1:18" ht="12.75">
      <c r="A26" s="3" t="s">
        <v>13</v>
      </c>
      <c r="B26" s="19">
        <v>59</v>
      </c>
      <c r="C26" s="19">
        <v>53</v>
      </c>
      <c r="D26" s="19">
        <v>40</v>
      </c>
      <c r="E26" s="19">
        <v>56</v>
      </c>
      <c r="F26" s="19">
        <v>46</v>
      </c>
      <c r="G26" s="20">
        <v>43</v>
      </c>
      <c r="H26" s="19">
        <v>58</v>
      </c>
      <c r="I26" s="19">
        <v>43</v>
      </c>
      <c r="J26" s="20">
        <v>60</v>
      </c>
      <c r="K26" s="19">
        <v>39</v>
      </c>
      <c r="L26" s="19">
        <v>46</v>
      </c>
      <c r="M26" s="19">
        <v>52</v>
      </c>
      <c r="N26" s="19">
        <v>43</v>
      </c>
      <c r="O26" s="19">
        <v>34</v>
      </c>
      <c r="P26" s="19">
        <v>40</v>
      </c>
      <c r="Q26" s="19">
        <v>54</v>
      </c>
      <c r="R26" s="56"/>
    </row>
    <row r="27" spans="1:18" ht="12.75">
      <c r="A27" s="3" t="s">
        <v>14</v>
      </c>
      <c r="B27" s="19">
        <v>39</v>
      </c>
      <c r="C27" s="19">
        <v>49</v>
      </c>
      <c r="D27" s="19">
        <v>44</v>
      </c>
      <c r="E27" s="19">
        <v>47</v>
      </c>
      <c r="F27" s="19">
        <v>52</v>
      </c>
      <c r="G27" s="20">
        <v>49</v>
      </c>
      <c r="H27" s="19">
        <v>44</v>
      </c>
      <c r="I27" s="19">
        <v>54</v>
      </c>
      <c r="J27" s="20">
        <v>46</v>
      </c>
      <c r="K27" s="19">
        <v>49</v>
      </c>
      <c r="L27" s="19">
        <v>60</v>
      </c>
      <c r="M27" s="19">
        <v>40</v>
      </c>
      <c r="N27" s="19">
        <v>45</v>
      </c>
      <c r="O27" s="19">
        <v>45</v>
      </c>
      <c r="P27" s="19">
        <v>36</v>
      </c>
      <c r="Q27" s="19">
        <v>41</v>
      </c>
      <c r="R27" s="56"/>
    </row>
    <row r="28" spans="1:18" ht="12.75">
      <c r="A28" s="3" t="s">
        <v>15</v>
      </c>
      <c r="B28" s="19">
        <v>89</v>
      </c>
      <c r="C28" s="19">
        <v>78</v>
      </c>
      <c r="D28" s="19">
        <v>83</v>
      </c>
      <c r="E28" s="19">
        <v>66</v>
      </c>
      <c r="F28" s="19">
        <v>65</v>
      </c>
      <c r="G28" s="20">
        <v>55</v>
      </c>
      <c r="H28" s="19">
        <v>57</v>
      </c>
      <c r="I28" s="19">
        <v>73</v>
      </c>
      <c r="J28" s="20">
        <v>79</v>
      </c>
      <c r="K28" s="19">
        <v>68</v>
      </c>
      <c r="L28" s="19">
        <v>74</v>
      </c>
      <c r="M28" s="19">
        <v>65</v>
      </c>
      <c r="N28" s="19">
        <v>74</v>
      </c>
      <c r="O28" s="19">
        <v>63</v>
      </c>
      <c r="P28" s="19">
        <v>62</v>
      </c>
      <c r="Q28" s="19">
        <v>61</v>
      </c>
      <c r="R28" s="56"/>
    </row>
    <row r="29" spans="1:18" ht="12.75">
      <c r="A29" s="3" t="s">
        <v>16</v>
      </c>
      <c r="B29" s="19">
        <v>52</v>
      </c>
      <c r="C29" s="19">
        <v>44</v>
      </c>
      <c r="D29" s="19">
        <v>55</v>
      </c>
      <c r="E29" s="19">
        <v>48</v>
      </c>
      <c r="F29" s="19">
        <v>56</v>
      </c>
      <c r="G29" s="20">
        <v>37</v>
      </c>
      <c r="H29" s="19">
        <v>57</v>
      </c>
      <c r="I29" s="19">
        <v>48</v>
      </c>
      <c r="J29" s="20">
        <v>60</v>
      </c>
      <c r="K29" s="19">
        <v>58</v>
      </c>
      <c r="L29" s="19">
        <v>48</v>
      </c>
      <c r="M29" s="19">
        <v>35</v>
      </c>
      <c r="N29" s="19">
        <v>47</v>
      </c>
      <c r="O29" s="19">
        <v>51</v>
      </c>
      <c r="P29" s="19">
        <v>44</v>
      </c>
      <c r="Q29" s="19">
        <v>40</v>
      </c>
      <c r="R29" s="56"/>
    </row>
    <row r="30" spans="1:18" ht="12.75">
      <c r="A30" s="3" t="s">
        <v>17</v>
      </c>
      <c r="B30" s="19">
        <v>48</v>
      </c>
      <c r="C30" s="19">
        <v>62</v>
      </c>
      <c r="D30" s="19">
        <v>63</v>
      </c>
      <c r="E30" s="19">
        <v>62</v>
      </c>
      <c r="F30" s="19">
        <v>44</v>
      </c>
      <c r="G30" s="20">
        <v>47</v>
      </c>
      <c r="H30" s="19">
        <v>53</v>
      </c>
      <c r="I30" s="19">
        <v>53</v>
      </c>
      <c r="J30" s="20">
        <v>51</v>
      </c>
      <c r="K30" s="19">
        <v>49</v>
      </c>
      <c r="L30" s="19">
        <v>55</v>
      </c>
      <c r="M30" s="19">
        <v>43</v>
      </c>
      <c r="N30" s="19">
        <v>50</v>
      </c>
      <c r="O30" s="19">
        <v>51</v>
      </c>
      <c r="P30" s="19">
        <v>56</v>
      </c>
      <c r="Q30" s="19">
        <v>51</v>
      </c>
      <c r="R30" s="56"/>
    </row>
    <row r="31" spans="1:18" ht="12.75">
      <c r="A31" s="3"/>
      <c r="B31" s="19"/>
      <c r="C31" s="19"/>
      <c r="D31" s="19"/>
      <c r="E31" s="19"/>
      <c r="F31" s="19"/>
      <c r="G31" s="20"/>
      <c r="H31" s="19"/>
      <c r="I31" s="19"/>
      <c r="J31" s="20"/>
      <c r="K31" s="19"/>
      <c r="L31" s="19"/>
      <c r="M31" s="19"/>
      <c r="N31" s="19"/>
      <c r="O31" s="19"/>
      <c r="P31" s="19"/>
      <c r="Q31" s="19"/>
      <c r="R31" s="56"/>
    </row>
    <row r="32" spans="1:18" ht="12.75">
      <c r="A32" s="3" t="s">
        <v>18</v>
      </c>
      <c r="B32" s="19">
        <v>102</v>
      </c>
      <c r="C32" s="19">
        <v>94</v>
      </c>
      <c r="D32" s="19">
        <v>91</v>
      </c>
      <c r="E32" s="19">
        <v>111</v>
      </c>
      <c r="F32" s="19">
        <v>93</v>
      </c>
      <c r="G32" s="20">
        <v>89</v>
      </c>
      <c r="H32" s="19">
        <v>82</v>
      </c>
      <c r="I32" s="19">
        <v>92</v>
      </c>
      <c r="J32" s="20">
        <v>86</v>
      </c>
      <c r="K32" s="19">
        <v>107</v>
      </c>
      <c r="L32" s="19">
        <v>97</v>
      </c>
      <c r="M32" s="19">
        <v>81</v>
      </c>
      <c r="N32" s="19">
        <v>87</v>
      </c>
      <c r="O32" s="19">
        <v>83</v>
      </c>
      <c r="P32" s="19">
        <v>117</v>
      </c>
      <c r="Q32" s="19">
        <v>80</v>
      </c>
      <c r="R32" s="56"/>
    </row>
    <row r="33" spans="1:18" ht="12.75">
      <c r="A33" s="3" t="s">
        <v>19</v>
      </c>
      <c r="B33" s="19">
        <v>65</v>
      </c>
      <c r="C33" s="19">
        <v>59</v>
      </c>
      <c r="D33" s="19">
        <v>48</v>
      </c>
      <c r="E33" s="19">
        <v>56</v>
      </c>
      <c r="F33" s="19">
        <v>59</v>
      </c>
      <c r="G33" s="20">
        <v>55</v>
      </c>
      <c r="H33" s="19">
        <v>40</v>
      </c>
      <c r="I33" s="19">
        <v>57</v>
      </c>
      <c r="J33" s="20">
        <v>50</v>
      </c>
      <c r="K33" s="19">
        <v>51</v>
      </c>
      <c r="L33" s="19">
        <v>45</v>
      </c>
      <c r="M33" s="19">
        <v>52</v>
      </c>
      <c r="N33" s="19">
        <v>41</v>
      </c>
      <c r="O33" s="19">
        <v>54</v>
      </c>
      <c r="P33" s="19">
        <v>52</v>
      </c>
      <c r="Q33" s="19">
        <v>39</v>
      </c>
      <c r="R33" s="56"/>
    </row>
    <row r="34" spans="1:18" ht="12.75">
      <c r="A34" s="3" t="s">
        <v>20</v>
      </c>
      <c r="B34" s="19">
        <v>60</v>
      </c>
      <c r="C34" s="19">
        <v>61</v>
      </c>
      <c r="D34" s="19">
        <v>59</v>
      </c>
      <c r="E34" s="19">
        <v>57</v>
      </c>
      <c r="F34" s="19">
        <v>54</v>
      </c>
      <c r="G34" s="20">
        <v>65</v>
      </c>
      <c r="H34" s="19">
        <v>55</v>
      </c>
      <c r="I34" s="19">
        <v>53</v>
      </c>
      <c r="J34" s="20">
        <v>54</v>
      </c>
      <c r="K34" s="19">
        <v>65</v>
      </c>
      <c r="L34" s="19">
        <v>60</v>
      </c>
      <c r="M34" s="19">
        <v>55</v>
      </c>
      <c r="N34" s="19">
        <v>57</v>
      </c>
      <c r="O34" s="19">
        <v>59</v>
      </c>
      <c r="P34" s="19">
        <v>42</v>
      </c>
      <c r="Q34" s="19">
        <v>59</v>
      </c>
      <c r="R34" s="56"/>
    </row>
    <row r="35" spans="1:18" ht="12.75">
      <c r="A35" s="3" t="s">
        <v>21</v>
      </c>
      <c r="B35" s="19">
        <v>74</v>
      </c>
      <c r="C35" s="19">
        <v>79</v>
      </c>
      <c r="D35" s="19">
        <v>70</v>
      </c>
      <c r="E35" s="19">
        <v>76</v>
      </c>
      <c r="F35" s="19">
        <v>62</v>
      </c>
      <c r="G35" s="20">
        <v>76</v>
      </c>
      <c r="H35" s="19">
        <v>76</v>
      </c>
      <c r="I35" s="19">
        <v>68</v>
      </c>
      <c r="J35" s="20">
        <v>65</v>
      </c>
      <c r="K35" s="19">
        <v>85</v>
      </c>
      <c r="L35" s="19">
        <v>67</v>
      </c>
      <c r="M35" s="19">
        <v>62</v>
      </c>
      <c r="N35" s="19">
        <v>60</v>
      </c>
      <c r="O35" s="19">
        <v>87</v>
      </c>
      <c r="P35" s="19">
        <v>61</v>
      </c>
      <c r="Q35" s="19">
        <v>68</v>
      </c>
      <c r="R35" s="56"/>
    </row>
    <row r="36" spans="1:18" ht="12.75">
      <c r="A36" s="3" t="s">
        <v>22</v>
      </c>
      <c r="B36" s="19">
        <v>99</v>
      </c>
      <c r="C36" s="19">
        <v>95</v>
      </c>
      <c r="D36" s="19">
        <v>89</v>
      </c>
      <c r="E36" s="19">
        <v>96</v>
      </c>
      <c r="F36" s="19">
        <v>67</v>
      </c>
      <c r="G36" s="20">
        <v>62</v>
      </c>
      <c r="H36" s="19">
        <v>80</v>
      </c>
      <c r="I36" s="19">
        <v>92</v>
      </c>
      <c r="J36" s="20">
        <v>70</v>
      </c>
      <c r="K36" s="19">
        <v>67</v>
      </c>
      <c r="L36" s="19">
        <v>78</v>
      </c>
      <c r="M36" s="19">
        <v>60</v>
      </c>
      <c r="N36" s="19">
        <v>85</v>
      </c>
      <c r="O36" s="19">
        <v>75</v>
      </c>
      <c r="P36" s="19">
        <v>70</v>
      </c>
      <c r="Q36" s="19">
        <v>65</v>
      </c>
      <c r="R36" s="56"/>
    </row>
    <row r="37" spans="1:18" ht="12.75">
      <c r="A37" s="3"/>
      <c r="B37" s="19"/>
      <c r="C37" s="19"/>
      <c r="D37" s="19"/>
      <c r="E37" s="19"/>
      <c r="F37" s="19"/>
      <c r="G37" s="20"/>
      <c r="H37" s="19"/>
      <c r="I37" s="19"/>
      <c r="J37" s="20"/>
      <c r="K37" s="19"/>
      <c r="L37" s="19"/>
      <c r="M37" s="19"/>
      <c r="N37" s="19"/>
      <c r="O37" s="19"/>
      <c r="P37" s="19"/>
      <c r="Q37" s="19"/>
      <c r="R37" s="56"/>
    </row>
    <row r="38" spans="1:18" ht="12.75">
      <c r="A38" s="5" t="s">
        <v>23</v>
      </c>
      <c r="B38" s="21">
        <v>1544</v>
      </c>
      <c r="C38" s="21">
        <v>1493</v>
      </c>
      <c r="D38" s="21">
        <v>1492</v>
      </c>
      <c r="E38" s="21">
        <v>1585</v>
      </c>
      <c r="F38" s="21">
        <v>1376</v>
      </c>
      <c r="G38" s="23">
        <v>1371</v>
      </c>
      <c r="H38" s="23">
        <v>1369</v>
      </c>
      <c r="I38" s="23">
        <v>1422</v>
      </c>
      <c r="J38" s="23">
        <v>1417</v>
      </c>
      <c r="K38" s="21">
        <v>1425</v>
      </c>
      <c r="L38" s="21">
        <v>1422</v>
      </c>
      <c r="M38" s="21">
        <v>1337</v>
      </c>
      <c r="N38" s="21">
        <v>1350</v>
      </c>
      <c r="O38" s="21">
        <v>1344</v>
      </c>
      <c r="P38" s="21">
        <v>1309</v>
      </c>
      <c r="Q38" s="21">
        <v>1326</v>
      </c>
      <c r="R38" s="56"/>
    </row>
    <row r="39" spans="2:18" ht="12.75"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0"/>
      <c r="R39" s="56"/>
    </row>
    <row r="40" spans="1:18" ht="12.75">
      <c r="A40" s="15"/>
      <c r="Q40" s="10"/>
      <c r="R40" s="56"/>
    </row>
    <row r="41" ht="12.75">
      <c r="R41" s="56"/>
    </row>
  </sheetData>
  <sheetProtection/>
  <mergeCells count="21">
    <mergeCell ref="P5:P9"/>
    <mergeCell ref="M5:M9"/>
    <mergeCell ref="D5:D9"/>
    <mergeCell ref="O5:O9"/>
    <mergeCell ref="G5:G9"/>
    <mergeCell ref="H5:H9"/>
    <mergeCell ref="I5:I9"/>
    <mergeCell ref="E5:E9"/>
    <mergeCell ref="F5:F9"/>
    <mergeCell ref="N5:N9"/>
    <mergeCell ref="K5:K9"/>
    <mergeCell ref="A1:Q1"/>
    <mergeCell ref="J5:J9"/>
    <mergeCell ref="C5:C9"/>
    <mergeCell ref="L5:L9"/>
    <mergeCell ref="Q5:Q9"/>
    <mergeCell ref="R1:R41"/>
    <mergeCell ref="A2:Q2"/>
    <mergeCell ref="A3:Q3"/>
    <mergeCell ref="A5:A9"/>
    <mergeCell ref="B5:B9"/>
  </mergeCells>
  <printOptions/>
  <pageMargins left="0.7874015748031497" right="0" top="0.984251968503937" bottom="0.984251968503937" header="0.5118110236220472" footer="0.5118110236220472"/>
  <pageSetup horizontalDpi="600" verticalDpi="600" orientation="landscape" paperSize="9" scale="89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R41"/>
  <sheetViews>
    <sheetView zoomScalePageLayoutView="0" workbookViewId="0" topLeftCell="A1">
      <selection activeCell="A4" sqref="A4"/>
    </sheetView>
  </sheetViews>
  <sheetFormatPr defaultColWidth="11.421875" defaultRowHeight="12.75"/>
  <cols>
    <col min="1" max="1" width="22.7109375" style="0" customWidth="1"/>
    <col min="2" max="17" width="7.7109375" style="0" customWidth="1"/>
    <col min="18" max="18" width="5.7109375" style="0" customWidth="1"/>
  </cols>
  <sheetData>
    <row r="1" spans="1:18" ht="12.75">
      <c r="A1" s="57" t="s">
        <v>74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6" t="str">
        <f>"- 44 -"</f>
        <v>- 44 -</v>
      </c>
    </row>
    <row r="2" spans="1:18" ht="12.75">
      <c r="A2" s="57" t="s">
        <v>75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6"/>
    </row>
    <row r="3" spans="1:18" ht="12.75">
      <c r="A3" s="57" t="s">
        <v>78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6"/>
    </row>
    <row r="4" spans="2:18" ht="12.75">
      <c r="B4" s="7"/>
      <c r="P4" s="7"/>
      <c r="Q4" s="7"/>
      <c r="R4" s="56"/>
    </row>
    <row r="5" spans="1:18" ht="12.75">
      <c r="A5" s="59" t="s">
        <v>34</v>
      </c>
      <c r="B5" s="62">
        <v>1980</v>
      </c>
      <c r="C5" s="53">
        <v>1985</v>
      </c>
      <c r="D5" s="53">
        <v>1990</v>
      </c>
      <c r="E5" s="53">
        <v>1995</v>
      </c>
      <c r="F5" s="53">
        <v>2000</v>
      </c>
      <c r="G5" s="53">
        <v>2001</v>
      </c>
      <c r="H5" s="53">
        <v>2002</v>
      </c>
      <c r="I5" s="53">
        <v>2003</v>
      </c>
      <c r="J5" s="53">
        <v>2004</v>
      </c>
      <c r="K5" s="53">
        <v>2005</v>
      </c>
      <c r="L5" s="53">
        <v>2006</v>
      </c>
      <c r="M5" s="53">
        <v>2007</v>
      </c>
      <c r="N5" s="53">
        <v>2008</v>
      </c>
      <c r="O5" s="53">
        <v>2009</v>
      </c>
      <c r="P5" s="53">
        <v>2010</v>
      </c>
      <c r="Q5" s="65">
        <v>2011</v>
      </c>
      <c r="R5" s="56"/>
    </row>
    <row r="6" spans="1:18" ht="12.75">
      <c r="A6" s="60"/>
      <c r="B6" s="63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66"/>
      <c r="R6" s="56"/>
    </row>
    <row r="7" spans="1:18" ht="12.75">
      <c r="A7" s="60"/>
      <c r="B7" s="63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66"/>
      <c r="R7" s="56"/>
    </row>
    <row r="8" spans="1:18" ht="12.75">
      <c r="A8" s="60"/>
      <c r="B8" s="63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66"/>
      <c r="R8" s="56"/>
    </row>
    <row r="9" spans="1:18" ht="12.75">
      <c r="A9" s="61"/>
      <c r="B9" s="64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67"/>
      <c r="R9" s="56"/>
    </row>
    <row r="10" spans="1:18" ht="12.75">
      <c r="A10" s="1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9"/>
      <c r="Q10" s="10"/>
      <c r="R10" s="56"/>
    </row>
    <row r="11" spans="1:18" ht="12.75">
      <c r="A11" s="3" t="s">
        <v>0</v>
      </c>
      <c r="B11" s="19">
        <v>63</v>
      </c>
      <c r="C11" s="19">
        <v>59</v>
      </c>
      <c r="D11" s="19">
        <v>59</v>
      </c>
      <c r="E11" s="19">
        <v>64</v>
      </c>
      <c r="F11" s="19">
        <v>57</v>
      </c>
      <c r="G11" s="20">
        <v>49</v>
      </c>
      <c r="H11" s="19">
        <v>57</v>
      </c>
      <c r="I11" s="19">
        <v>69</v>
      </c>
      <c r="J11" s="20">
        <v>66</v>
      </c>
      <c r="K11" s="19">
        <v>76</v>
      </c>
      <c r="L11" s="19">
        <v>79</v>
      </c>
      <c r="M11" s="19">
        <v>67</v>
      </c>
      <c r="N11" s="19">
        <v>74</v>
      </c>
      <c r="O11" s="19">
        <v>67</v>
      </c>
      <c r="P11" s="19">
        <v>57</v>
      </c>
      <c r="Q11" s="19">
        <v>59</v>
      </c>
      <c r="R11" s="56"/>
    </row>
    <row r="12" spans="1:18" ht="12.75">
      <c r="A12" s="3" t="s">
        <v>1</v>
      </c>
      <c r="B12" s="19">
        <v>32</v>
      </c>
      <c r="C12" s="19">
        <v>35</v>
      </c>
      <c r="D12" s="19">
        <v>31</v>
      </c>
      <c r="E12" s="19">
        <v>55</v>
      </c>
      <c r="F12" s="19">
        <v>43</v>
      </c>
      <c r="G12" s="20">
        <v>45</v>
      </c>
      <c r="H12" s="19">
        <v>50</v>
      </c>
      <c r="I12" s="19">
        <v>39</v>
      </c>
      <c r="J12" s="20">
        <v>45</v>
      </c>
      <c r="K12" s="19">
        <v>36</v>
      </c>
      <c r="L12" s="19">
        <v>35</v>
      </c>
      <c r="M12" s="19">
        <v>33</v>
      </c>
      <c r="N12" s="19">
        <v>32</v>
      </c>
      <c r="O12" s="19">
        <v>35</v>
      </c>
      <c r="P12" s="19">
        <v>34</v>
      </c>
      <c r="Q12" s="19">
        <v>33</v>
      </c>
      <c r="R12" s="56"/>
    </row>
    <row r="13" spans="1:18" ht="12.75">
      <c r="A13" s="3" t="s">
        <v>2</v>
      </c>
      <c r="B13" s="19">
        <v>19</v>
      </c>
      <c r="C13" s="19">
        <v>29</v>
      </c>
      <c r="D13" s="19">
        <v>39</v>
      </c>
      <c r="E13" s="19">
        <v>44</v>
      </c>
      <c r="F13" s="19">
        <v>31</v>
      </c>
      <c r="G13" s="20">
        <v>18</v>
      </c>
      <c r="H13" s="19">
        <v>25</v>
      </c>
      <c r="I13" s="19">
        <v>30</v>
      </c>
      <c r="J13" s="20">
        <v>37</v>
      </c>
      <c r="K13" s="19">
        <v>23</v>
      </c>
      <c r="L13" s="19">
        <v>39</v>
      </c>
      <c r="M13" s="19">
        <v>47</v>
      </c>
      <c r="N13" s="19">
        <v>23</v>
      </c>
      <c r="O13" s="19">
        <v>29</v>
      </c>
      <c r="P13" s="19">
        <v>26</v>
      </c>
      <c r="Q13" s="19">
        <v>35</v>
      </c>
      <c r="R13" s="56"/>
    </row>
    <row r="14" spans="1:18" ht="12.75">
      <c r="A14" s="3" t="s">
        <v>3</v>
      </c>
      <c r="B14" s="19">
        <v>18</v>
      </c>
      <c r="C14" s="19">
        <v>19</v>
      </c>
      <c r="D14" s="19">
        <v>12</v>
      </c>
      <c r="E14" s="19">
        <v>16</v>
      </c>
      <c r="F14" s="19">
        <v>13</v>
      </c>
      <c r="G14" s="20">
        <v>17</v>
      </c>
      <c r="H14" s="19">
        <v>14</v>
      </c>
      <c r="I14" s="19">
        <v>13</v>
      </c>
      <c r="J14" s="20">
        <v>13</v>
      </c>
      <c r="K14" s="19">
        <v>18</v>
      </c>
      <c r="L14" s="19">
        <v>18</v>
      </c>
      <c r="M14" s="19">
        <v>14</v>
      </c>
      <c r="N14" s="19">
        <v>23</v>
      </c>
      <c r="O14" s="19">
        <v>17</v>
      </c>
      <c r="P14" s="19">
        <v>20</v>
      </c>
      <c r="Q14" s="19">
        <v>20</v>
      </c>
      <c r="R14" s="56"/>
    </row>
    <row r="15" spans="1:18" ht="12.75">
      <c r="A15" s="3" t="s">
        <v>4</v>
      </c>
      <c r="B15" s="19">
        <v>16</v>
      </c>
      <c r="C15" s="19">
        <v>11</v>
      </c>
      <c r="D15" s="19">
        <v>27</v>
      </c>
      <c r="E15" s="19">
        <v>20</v>
      </c>
      <c r="F15" s="19">
        <v>9</v>
      </c>
      <c r="G15" s="20">
        <v>18</v>
      </c>
      <c r="H15" s="19">
        <v>12</v>
      </c>
      <c r="I15" s="19">
        <v>18</v>
      </c>
      <c r="J15" s="20">
        <v>19</v>
      </c>
      <c r="K15" s="19">
        <v>19</v>
      </c>
      <c r="L15" s="19">
        <v>24</v>
      </c>
      <c r="M15" s="19">
        <v>20</v>
      </c>
      <c r="N15" s="19">
        <v>13</v>
      </c>
      <c r="O15" s="19">
        <v>9</v>
      </c>
      <c r="P15" s="19">
        <v>18</v>
      </c>
      <c r="Q15" s="19">
        <v>21</v>
      </c>
      <c r="R15" s="56"/>
    </row>
    <row r="16" spans="1:18" ht="12.75">
      <c r="A16" s="3" t="s">
        <v>5</v>
      </c>
      <c r="B16" s="19">
        <v>18</v>
      </c>
      <c r="C16" s="19">
        <v>11</v>
      </c>
      <c r="D16" s="19">
        <v>17</v>
      </c>
      <c r="E16" s="19">
        <v>16</v>
      </c>
      <c r="F16" s="19">
        <v>9</v>
      </c>
      <c r="G16" s="20">
        <v>17</v>
      </c>
      <c r="H16" s="19">
        <v>17</v>
      </c>
      <c r="I16" s="19">
        <v>16</v>
      </c>
      <c r="J16" s="20">
        <v>19</v>
      </c>
      <c r="K16" s="19">
        <v>13</v>
      </c>
      <c r="L16" s="19">
        <v>24</v>
      </c>
      <c r="M16" s="19">
        <v>13</v>
      </c>
      <c r="N16" s="19">
        <v>17</v>
      </c>
      <c r="O16" s="19">
        <v>18</v>
      </c>
      <c r="P16" s="19">
        <v>16</v>
      </c>
      <c r="Q16" s="19">
        <v>18</v>
      </c>
      <c r="R16" s="56"/>
    </row>
    <row r="17" spans="1:18" ht="12.75">
      <c r="A17" s="3"/>
      <c r="B17" s="19"/>
      <c r="C17" s="19"/>
      <c r="D17" s="19"/>
      <c r="E17" s="19"/>
      <c r="F17" s="19"/>
      <c r="G17" s="20"/>
      <c r="H17" s="19"/>
      <c r="I17" s="19"/>
      <c r="J17" s="20"/>
      <c r="K17" s="19"/>
      <c r="L17" s="19"/>
      <c r="M17" s="19"/>
      <c r="N17" s="19"/>
      <c r="O17" s="19"/>
      <c r="P17" s="19"/>
      <c r="Q17" s="19"/>
      <c r="R17" s="56"/>
    </row>
    <row r="18" spans="1:18" ht="12.75">
      <c r="A18" s="3" t="s">
        <v>6</v>
      </c>
      <c r="B18" s="19">
        <v>30</v>
      </c>
      <c r="C18" s="19">
        <v>29</v>
      </c>
      <c r="D18" s="19">
        <v>28</v>
      </c>
      <c r="E18" s="19">
        <v>19</v>
      </c>
      <c r="F18" s="19">
        <v>14</v>
      </c>
      <c r="G18" s="20">
        <v>19</v>
      </c>
      <c r="H18" s="19">
        <v>14</v>
      </c>
      <c r="I18" s="19">
        <v>23</v>
      </c>
      <c r="J18" s="20">
        <v>20</v>
      </c>
      <c r="K18" s="19">
        <v>29</v>
      </c>
      <c r="L18" s="19">
        <v>17</v>
      </c>
      <c r="M18" s="19">
        <v>20</v>
      </c>
      <c r="N18" s="19">
        <v>28</v>
      </c>
      <c r="O18" s="19">
        <v>21</v>
      </c>
      <c r="P18" s="19">
        <v>21</v>
      </c>
      <c r="Q18" s="19">
        <v>26</v>
      </c>
      <c r="R18" s="56"/>
    </row>
    <row r="19" spans="1:18" ht="12.75">
      <c r="A19" s="3" t="s">
        <v>7</v>
      </c>
      <c r="B19" s="19">
        <v>42</v>
      </c>
      <c r="C19" s="19">
        <v>23</v>
      </c>
      <c r="D19" s="19">
        <v>39</v>
      </c>
      <c r="E19" s="19">
        <v>39</v>
      </c>
      <c r="F19" s="19">
        <v>19</v>
      </c>
      <c r="G19" s="20">
        <v>34</v>
      </c>
      <c r="H19" s="19">
        <v>27</v>
      </c>
      <c r="I19" s="19">
        <v>37</v>
      </c>
      <c r="J19" s="20">
        <v>26</v>
      </c>
      <c r="K19" s="19">
        <v>39</v>
      </c>
      <c r="L19" s="19">
        <v>30</v>
      </c>
      <c r="M19" s="19">
        <v>35</v>
      </c>
      <c r="N19" s="19">
        <v>26</v>
      </c>
      <c r="O19" s="19">
        <v>21</v>
      </c>
      <c r="P19" s="19">
        <v>35</v>
      </c>
      <c r="Q19" s="19">
        <v>34</v>
      </c>
      <c r="R19" s="56"/>
    </row>
    <row r="20" spans="1:18" ht="12.75">
      <c r="A20" s="3" t="s">
        <v>8</v>
      </c>
      <c r="B20" s="19">
        <v>50</v>
      </c>
      <c r="C20" s="19">
        <v>37</v>
      </c>
      <c r="D20" s="19">
        <v>49</v>
      </c>
      <c r="E20" s="19">
        <v>34</v>
      </c>
      <c r="F20" s="19">
        <v>41</v>
      </c>
      <c r="G20" s="20">
        <v>57</v>
      </c>
      <c r="H20" s="19">
        <v>41</v>
      </c>
      <c r="I20" s="19">
        <v>35</v>
      </c>
      <c r="J20" s="20">
        <v>47</v>
      </c>
      <c r="K20" s="19">
        <v>46</v>
      </c>
      <c r="L20" s="19">
        <v>30</v>
      </c>
      <c r="M20" s="19">
        <v>40</v>
      </c>
      <c r="N20" s="19">
        <v>34</v>
      </c>
      <c r="O20" s="19">
        <v>31</v>
      </c>
      <c r="P20" s="19">
        <v>26</v>
      </c>
      <c r="Q20" s="19">
        <v>38</v>
      </c>
      <c r="R20" s="56"/>
    </row>
    <row r="21" spans="1:18" ht="12.75">
      <c r="A21" s="3" t="s">
        <v>9</v>
      </c>
      <c r="B21" s="19">
        <v>39</v>
      </c>
      <c r="C21" s="19">
        <v>37</v>
      </c>
      <c r="D21" s="19">
        <v>47</v>
      </c>
      <c r="E21" s="19">
        <v>48</v>
      </c>
      <c r="F21" s="19">
        <v>36</v>
      </c>
      <c r="G21" s="20">
        <v>29</v>
      </c>
      <c r="H21" s="19">
        <v>42</v>
      </c>
      <c r="I21" s="19">
        <v>31</v>
      </c>
      <c r="J21" s="20">
        <v>35</v>
      </c>
      <c r="K21" s="19">
        <v>37</v>
      </c>
      <c r="L21" s="19">
        <v>39</v>
      </c>
      <c r="M21" s="19">
        <v>32</v>
      </c>
      <c r="N21" s="19">
        <v>30</v>
      </c>
      <c r="O21" s="19">
        <v>32</v>
      </c>
      <c r="P21" s="19">
        <v>24</v>
      </c>
      <c r="Q21" s="19">
        <v>31</v>
      </c>
      <c r="R21" s="56"/>
    </row>
    <row r="22" spans="1:18" ht="12.75">
      <c r="A22" s="3" t="s">
        <v>10</v>
      </c>
      <c r="B22" s="19">
        <v>22</v>
      </c>
      <c r="C22" s="19">
        <v>31</v>
      </c>
      <c r="D22" s="19">
        <v>25</v>
      </c>
      <c r="E22" s="19">
        <v>37</v>
      </c>
      <c r="F22" s="19">
        <v>41</v>
      </c>
      <c r="G22" s="20">
        <v>38</v>
      </c>
      <c r="H22" s="19">
        <v>28</v>
      </c>
      <c r="I22" s="19">
        <v>21</v>
      </c>
      <c r="J22" s="20">
        <v>32</v>
      </c>
      <c r="K22" s="19">
        <v>22</v>
      </c>
      <c r="L22" s="19">
        <v>33</v>
      </c>
      <c r="M22" s="19">
        <v>30</v>
      </c>
      <c r="N22" s="19">
        <v>31</v>
      </c>
      <c r="O22" s="19">
        <v>34</v>
      </c>
      <c r="P22" s="19">
        <v>26</v>
      </c>
      <c r="Q22" s="19">
        <v>23</v>
      </c>
      <c r="R22" s="56"/>
    </row>
    <row r="23" spans="1:18" ht="12.75">
      <c r="A23" s="3" t="s">
        <v>11</v>
      </c>
      <c r="B23" s="19">
        <v>48</v>
      </c>
      <c r="C23" s="19">
        <v>53</v>
      </c>
      <c r="D23" s="19">
        <v>54</v>
      </c>
      <c r="E23" s="19">
        <v>64</v>
      </c>
      <c r="F23" s="19">
        <v>44</v>
      </c>
      <c r="G23" s="20">
        <v>42</v>
      </c>
      <c r="H23" s="19">
        <v>43</v>
      </c>
      <c r="I23" s="19">
        <v>42</v>
      </c>
      <c r="J23" s="20">
        <v>45</v>
      </c>
      <c r="K23" s="19">
        <v>43</v>
      </c>
      <c r="L23" s="19">
        <v>38</v>
      </c>
      <c r="M23" s="19">
        <v>43</v>
      </c>
      <c r="N23" s="19">
        <v>38</v>
      </c>
      <c r="O23" s="19">
        <v>34</v>
      </c>
      <c r="P23" s="19">
        <v>41</v>
      </c>
      <c r="Q23" s="19">
        <v>40</v>
      </c>
      <c r="R23" s="56"/>
    </row>
    <row r="24" spans="1:18" ht="12.75">
      <c r="A24" s="3"/>
      <c r="B24" s="19"/>
      <c r="C24" s="19"/>
      <c r="D24" s="19"/>
      <c r="E24" s="19"/>
      <c r="F24" s="19"/>
      <c r="G24" s="20"/>
      <c r="H24" s="19"/>
      <c r="I24" s="19"/>
      <c r="J24" s="20"/>
      <c r="K24" s="19"/>
      <c r="L24" s="19"/>
      <c r="M24" s="19"/>
      <c r="N24" s="19"/>
      <c r="O24" s="19"/>
      <c r="P24" s="19"/>
      <c r="Q24" s="19"/>
      <c r="R24" s="56"/>
    </row>
    <row r="25" spans="1:18" ht="12.75">
      <c r="A25" s="3" t="s">
        <v>12</v>
      </c>
      <c r="B25" s="19">
        <v>51</v>
      </c>
      <c r="C25" s="19">
        <v>42</v>
      </c>
      <c r="D25" s="19">
        <v>45</v>
      </c>
      <c r="E25" s="19">
        <v>63</v>
      </c>
      <c r="F25" s="19">
        <v>71</v>
      </c>
      <c r="G25" s="20">
        <v>39</v>
      </c>
      <c r="H25" s="19">
        <v>54</v>
      </c>
      <c r="I25" s="19">
        <v>60</v>
      </c>
      <c r="J25" s="20">
        <v>40</v>
      </c>
      <c r="K25" s="19">
        <v>40</v>
      </c>
      <c r="L25" s="19">
        <v>51</v>
      </c>
      <c r="M25" s="19">
        <v>55</v>
      </c>
      <c r="N25" s="19">
        <v>50</v>
      </c>
      <c r="O25" s="19">
        <v>43</v>
      </c>
      <c r="P25" s="19">
        <v>56</v>
      </c>
      <c r="Q25" s="19">
        <v>48</v>
      </c>
      <c r="R25" s="56"/>
    </row>
    <row r="26" spans="1:18" ht="12.75">
      <c r="A26" s="3" t="s">
        <v>13</v>
      </c>
      <c r="B26" s="19">
        <v>34</v>
      </c>
      <c r="C26" s="19">
        <v>31</v>
      </c>
      <c r="D26" s="19">
        <v>21</v>
      </c>
      <c r="E26" s="19">
        <v>37</v>
      </c>
      <c r="F26" s="19">
        <v>29</v>
      </c>
      <c r="G26" s="20">
        <v>26</v>
      </c>
      <c r="H26" s="19">
        <v>38</v>
      </c>
      <c r="I26" s="19">
        <v>19</v>
      </c>
      <c r="J26" s="20">
        <v>39</v>
      </c>
      <c r="K26" s="19">
        <v>21</v>
      </c>
      <c r="L26" s="19">
        <v>19</v>
      </c>
      <c r="M26" s="19">
        <v>30</v>
      </c>
      <c r="N26" s="19">
        <v>23</v>
      </c>
      <c r="O26" s="19">
        <v>19</v>
      </c>
      <c r="P26" s="19">
        <v>27</v>
      </c>
      <c r="Q26" s="19">
        <v>27</v>
      </c>
      <c r="R26" s="56"/>
    </row>
    <row r="27" spans="1:18" ht="12.75">
      <c r="A27" s="3" t="s">
        <v>14</v>
      </c>
      <c r="B27" s="19">
        <v>23</v>
      </c>
      <c r="C27" s="19">
        <v>22</v>
      </c>
      <c r="D27" s="19">
        <v>34</v>
      </c>
      <c r="E27" s="19">
        <v>34</v>
      </c>
      <c r="F27" s="19">
        <v>33</v>
      </c>
      <c r="G27" s="20">
        <v>22</v>
      </c>
      <c r="H27" s="19">
        <v>25</v>
      </c>
      <c r="I27" s="19">
        <v>34</v>
      </c>
      <c r="J27" s="20">
        <v>24</v>
      </c>
      <c r="K27" s="19">
        <v>29</v>
      </c>
      <c r="L27" s="19">
        <v>31</v>
      </c>
      <c r="M27" s="19">
        <v>23</v>
      </c>
      <c r="N27" s="19">
        <v>28</v>
      </c>
      <c r="O27" s="19">
        <v>29</v>
      </c>
      <c r="P27" s="19">
        <v>24</v>
      </c>
      <c r="Q27" s="19">
        <v>26</v>
      </c>
      <c r="R27" s="56"/>
    </row>
    <row r="28" spans="1:18" ht="12.75">
      <c r="A28" s="3" t="s">
        <v>15</v>
      </c>
      <c r="B28" s="19">
        <v>47</v>
      </c>
      <c r="C28" s="19">
        <v>36</v>
      </c>
      <c r="D28" s="19">
        <v>55</v>
      </c>
      <c r="E28" s="19">
        <v>40</v>
      </c>
      <c r="F28" s="19">
        <v>42</v>
      </c>
      <c r="G28" s="20">
        <v>29</v>
      </c>
      <c r="H28" s="19">
        <v>30</v>
      </c>
      <c r="I28" s="19">
        <v>41</v>
      </c>
      <c r="J28" s="20">
        <v>43</v>
      </c>
      <c r="K28" s="19">
        <v>42</v>
      </c>
      <c r="L28" s="19">
        <v>43</v>
      </c>
      <c r="M28" s="19">
        <v>41</v>
      </c>
      <c r="N28" s="19">
        <v>39</v>
      </c>
      <c r="O28" s="19">
        <v>40</v>
      </c>
      <c r="P28" s="19">
        <v>33</v>
      </c>
      <c r="Q28" s="19">
        <v>29</v>
      </c>
      <c r="R28" s="56"/>
    </row>
    <row r="29" spans="1:18" ht="12.75">
      <c r="A29" s="3" t="s">
        <v>16</v>
      </c>
      <c r="B29" s="19">
        <v>27</v>
      </c>
      <c r="C29" s="19">
        <v>19</v>
      </c>
      <c r="D29" s="19">
        <v>32</v>
      </c>
      <c r="E29" s="19">
        <v>21</v>
      </c>
      <c r="F29" s="19">
        <v>40</v>
      </c>
      <c r="G29" s="20">
        <v>19</v>
      </c>
      <c r="H29" s="19">
        <v>23</v>
      </c>
      <c r="I29" s="19">
        <v>29</v>
      </c>
      <c r="J29" s="20">
        <v>33</v>
      </c>
      <c r="K29" s="19">
        <v>32</v>
      </c>
      <c r="L29" s="19">
        <v>28</v>
      </c>
      <c r="M29" s="19">
        <v>19</v>
      </c>
      <c r="N29" s="19">
        <v>25</v>
      </c>
      <c r="O29" s="19">
        <v>33</v>
      </c>
      <c r="P29" s="19">
        <v>21</v>
      </c>
      <c r="Q29" s="19">
        <v>24</v>
      </c>
      <c r="R29" s="56"/>
    </row>
    <row r="30" spans="1:18" ht="12.75">
      <c r="A30" s="3" t="s">
        <v>17</v>
      </c>
      <c r="B30" s="19">
        <v>23</v>
      </c>
      <c r="C30" s="19">
        <v>30</v>
      </c>
      <c r="D30" s="19">
        <v>39</v>
      </c>
      <c r="E30" s="19">
        <v>31</v>
      </c>
      <c r="F30" s="19">
        <v>28</v>
      </c>
      <c r="G30" s="20">
        <v>26</v>
      </c>
      <c r="H30" s="19">
        <v>37</v>
      </c>
      <c r="I30" s="19">
        <v>30</v>
      </c>
      <c r="J30" s="20">
        <v>34</v>
      </c>
      <c r="K30" s="19">
        <v>25</v>
      </c>
      <c r="L30" s="19">
        <v>35</v>
      </c>
      <c r="M30" s="19">
        <v>27</v>
      </c>
      <c r="N30" s="19">
        <v>20</v>
      </c>
      <c r="O30" s="19">
        <v>31</v>
      </c>
      <c r="P30" s="19">
        <v>31</v>
      </c>
      <c r="Q30" s="19">
        <v>28</v>
      </c>
      <c r="R30" s="56"/>
    </row>
    <row r="31" spans="1:18" ht="12.75">
      <c r="A31" s="3"/>
      <c r="B31" s="19"/>
      <c r="C31" s="19"/>
      <c r="D31" s="19"/>
      <c r="E31" s="19"/>
      <c r="F31" s="19"/>
      <c r="G31" s="20"/>
      <c r="H31" s="19"/>
      <c r="I31" s="19"/>
      <c r="J31" s="20"/>
      <c r="K31" s="19"/>
      <c r="L31" s="19"/>
      <c r="M31" s="19"/>
      <c r="N31" s="19"/>
      <c r="O31" s="19"/>
      <c r="P31" s="19"/>
      <c r="Q31" s="19"/>
      <c r="R31" s="56"/>
    </row>
    <row r="32" spans="1:18" ht="12.75">
      <c r="A32" s="3" t="s">
        <v>18</v>
      </c>
      <c r="B32" s="19">
        <v>51</v>
      </c>
      <c r="C32" s="19">
        <v>44</v>
      </c>
      <c r="D32" s="19">
        <v>39</v>
      </c>
      <c r="E32" s="19">
        <v>63</v>
      </c>
      <c r="F32" s="19">
        <v>46</v>
      </c>
      <c r="G32" s="20">
        <v>52</v>
      </c>
      <c r="H32" s="19">
        <v>52</v>
      </c>
      <c r="I32" s="19">
        <v>54</v>
      </c>
      <c r="J32" s="20">
        <v>57</v>
      </c>
      <c r="K32" s="19">
        <v>59</v>
      </c>
      <c r="L32" s="19">
        <v>58</v>
      </c>
      <c r="M32" s="19">
        <v>45</v>
      </c>
      <c r="N32" s="19">
        <v>52</v>
      </c>
      <c r="O32" s="19">
        <v>46</v>
      </c>
      <c r="P32" s="19">
        <v>64</v>
      </c>
      <c r="Q32" s="19">
        <v>43</v>
      </c>
      <c r="R32" s="56"/>
    </row>
    <row r="33" spans="1:18" ht="12.75">
      <c r="A33" s="3" t="s">
        <v>19</v>
      </c>
      <c r="B33" s="19">
        <v>28</v>
      </c>
      <c r="C33" s="19">
        <v>26</v>
      </c>
      <c r="D33" s="19">
        <v>28</v>
      </c>
      <c r="E33" s="19">
        <v>36</v>
      </c>
      <c r="F33" s="19">
        <v>34</v>
      </c>
      <c r="G33" s="20">
        <v>31</v>
      </c>
      <c r="H33" s="19">
        <v>25</v>
      </c>
      <c r="I33" s="19">
        <v>33</v>
      </c>
      <c r="J33" s="20">
        <v>24</v>
      </c>
      <c r="K33" s="19">
        <v>27</v>
      </c>
      <c r="L33" s="19">
        <v>24</v>
      </c>
      <c r="M33" s="19">
        <v>28</v>
      </c>
      <c r="N33" s="19">
        <v>21</v>
      </c>
      <c r="O33" s="19">
        <v>27</v>
      </c>
      <c r="P33" s="19">
        <v>34</v>
      </c>
      <c r="Q33" s="19">
        <v>16</v>
      </c>
      <c r="R33" s="56"/>
    </row>
    <row r="34" spans="1:18" ht="12.75">
      <c r="A34" s="3" t="s">
        <v>20</v>
      </c>
      <c r="B34" s="19">
        <v>33</v>
      </c>
      <c r="C34" s="19">
        <v>30</v>
      </c>
      <c r="D34" s="19">
        <v>33</v>
      </c>
      <c r="E34" s="19">
        <v>35</v>
      </c>
      <c r="F34" s="19">
        <v>28</v>
      </c>
      <c r="G34" s="20">
        <v>39</v>
      </c>
      <c r="H34" s="19">
        <v>30</v>
      </c>
      <c r="I34" s="19">
        <v>37</v>
      </c>
      <c r="J34" s="20">
        <v>35</v>
      </c>
      <c r="K34" s="19">
        <v>36</v>
      </c>
      <c r="L34" s="19">
        <v>31</v>
      </c>
      <c r="M34" s="19">
        <v>33</v>
      </c>
      <c r="N34" s="19">
        <v>33</v>
      </c>
      <c r="O34" s="19">
        <v>30</v>
      </c>
      <c r="P34" s="19">
        <v>28</v>
      </c>
      <c r="Q34" s="19">
        <v>36</v>
      </c>
      <c r="R34" s="56"/>
    </row>
    <row r="35" spans="1:18" ht="12.75">
      <c r="A35" s="3" t="s">
        <v>21</v>
      </c>
      <c r="B35" s="19">
        <v>30</v>
      </c>
      <c r="C35" s="19">
        <v>41</v>
      </c>
      <c r="D35" s="19">
        <v>40</v>
      </c>
      <c r="E35" s="19">
        <v>40</v>
      </c>
      <c r="F35" s="19">
        <v>36</v>
      </c>
      <c r="G35" s="20">
        <v>46</v>
      </c>
      <c r="H35" s="19">
        <v>47</v>
      </c>
      <c r="I35" s="19">
        <v>40</v>
      </c>
      <c r="J35" s="20">
        <v>38</v>
      </c>
      <c r="K35" s="19">
        <v>44</v>
      </c>
      <c r="L35" s="19">
        <v>39</v>
      </c>
      <c r="M35" s="19">
        <v>34</v>
      </c>
      <c r="N35" s="19">
        <v>29</v>
      </c>
      <c r="O35" s="19">
        <v>43</v>
      </c>
      <c r="P35" s="19">
        <v>33</v>
      </c>
      <c r="Q35" s="19">
        <v>45</v>
      </c>
      <c r="R35" s="56"/>
    </row>
    <row r="36" spans="1:18" ht="12.75">
      <c r="A36" s="3" t="s">
        <v>22</v>
      </c>
      <c r="B36" s="19">
        <v>49</v>
      </c>
      <c r="C36" s="19">
        <v>51</v>
      </c>
      <c r="D36" s="19">
        <v>55</v>
      </c>
      <c r="E36" s="19">
        <v>54</v>
      </c>
      <c r="F36" s="19">
        <v>44</v>
      </c>
      <c r="G36" s="20">
        <v>32</v>
      </c>
      <c r="H36" s="19">
        <v>41</v>
      </c>
      <c r="I36" s="19">
        <v>45</v>
      </c>
      <c r="J36" s="20">
        <v>41</v>
      </c>
      <c r="K36" s="19">
        <v>42</v>
      </c>
      <c r="L36" s="19">
        <v>41</v>
      </c>
      <c r="M36" s="19">
        <v>39</v>
      </c>
      <c r="N36" s="19">
        <v>49</v>
      </c>
      <c r="O36" s="19">
        <v>38</v>
      </c>
      <c r="P36" s="19">
        <v>37</v>
      </c>
      <c r="Q36" s="19">
        <v>33</v>
      </c>
      <c r="R36" s="56"/>
    </row>
    <row r="37" spans="1:18" ht="12.75">
      <c r="A37" s="3"/>
      <c r="B37" s="19"/>
      <c r="C37" s="19"/>
      <c r="D37" s="19"/>
      <c r="E37" s="19"/>
      <c r="F37" s="19"/>
      <c r="G37" s="20"/>
      <c r="H37" s="19"/>
      <c r="I37" s="19"/>
      <c r="J37" s="20"/>
      <c r="K37" s="19"/>
      <c r="L37" s="19"/>
      <c r="M37" s="19"/>
      <c r="N37" s="19"/>
      <c r="O37" s="19"/>
      <c r="P37" s="19"/>
      <c r="Q37" s="19"/>
      <c r="R37" s="56"/>
    </row>
    <row r="38" spans="1:18" ht="12.75">
      <c r="A38" s="5" t="s">
        <v>23</v>
      </c>
      <c r="B38" s="21">
        <v>793</v>
      </c>
      <c r="C38" s="21">
        <v>746</v>
      </c>
      <c r="D38" s="21">
        <v>848</v>
      </c>
      <c r="E38" s="21">
        <v>910</v>
      </c>
      <c r="F38" s="21">
        <v>788</v>
      </c>
      <c r="G38" s="23">
        <v>744</v>
      </c>
      <c r="H38" s="23">
        <v>772</v>
      </c>
      <c r="I38" s="23">
        <v>796</v>
      </c>
      <c r="J38" s="23">
        <v>812</v>
      </c>
      <c r="K38" s="21">
        <v>798</v>
      </c>
      <c r="L38" s="21">
        <v>806</v>
      </c>
      <c r="M38" s="21">
        <v>768</v>
      </c>
      <c r="N38" s="21">
        <v>738</v>
      </c>
      <c r="O38" s="21">
        <v>727</v>
      </c>
      <c r="P38" s="21">
        <v>732</v>
      </c>
      <c r="Q38" s="21">
        <v>733</v>
      </c>
      <c r="R38" s="56"/>
    </row>
    <row r="39" spans="2:18" ht="12.75"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0"/>
      <c r="R39" s="56"/>
    </row>
    <row r="40" spans="1:18" ht="12.75">
      <c r="A40" s="15"/>
      <c r="Q40" s="10"/>
      <c r="R40" s="56"/>
    </row>
    <row r="41" ht="12.75">
      <c r="R41" s="56"/>
    </row>
  </sheetData>
  <sheetProtection/>
  <mergeCells count="21">
    <mergeCell ref="P5:P9"/>
    <mergeCell ref="M5:M9"/>
    <mergeCell ref="D5:D9"/>
    <mergeCell ref="O5:O9"/>
    <mergeCell ref="G5:G9"/>
    <mergeCell ref="H5:H9"/>
    <mergeCell ref="I5:I9"/>
    <mergeCell ref="E5:E9"/>
    <mergeCell ref="F5:F9"/>
    <mergeCell ref="N5:N9"/>
    <mergeCell ref="K5:K9"/>
    <mergeCell ref="A1:Q1"/>
    <mergeCell ref="J5:J9"/>
    <mergeCell ref="C5:C9"/>
    <mergeCell ref="L5:L9"/>
    <mergeCell ref="Q5:Q9"/>
    <mergeCell ref="R1:R41"/>
    <mergeCell ref="A2:Q2"/>
    <mergeCell ref="A3:Q3"/>
    <mergeCell ref="A5:A9"/>
    <mergeCell ref="B5:B9"/>
  </mergeCells>
  <printOptions/>
  <pageMargins left="0.7874015748031497" right="0" top="0.984251968503937" bottom="0.984251968503937" header="0.5118110236220472" footer="0.5118110236220472"/>
  <pageSetup horizontalDpi="600" verticalDpi="600" orientation="landscape" paperSize="9" scale="89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R41"/>
  <sheetViews>
    <sheetView zoomScalePageLayoutView="0" workbookViewId="0" topLeftCell="A1">
      <selection activeCell="A4" sqref="A4"/>
    </sheetView>
  </sheetViews>
  <sheetFormatPr defaultColWidth="11.421875" defaultRowHeight="12.75"/>
  <cols>
    <col min="1" max="1" width="22.7109375" style="0" customWidth="1"/>
    <col min="2" max="17" width="7.7109375" style="0" customWidth="1"/>
    <col min="18" max="18" width="5.7109375" style="0" customWidth="1"/>
  </cols>
  <sheetData>
    <row r="1" spans="1:18" ht="12.75">
      <c r="A1" s="57" t="s">
        <v>74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6" t="str">
        <f>"- 45 -"</f>
        <v>- 45 -</v>
      </c>
    </row>
    <row r="2" spans="1:18" ht="12.75">
      <c r="A2" s="57" t="s">
        <v>75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6"/>
    </row>
    <row r="3" spans="1:18" ht="12.75">
      <c r="A3" s="57" t="s">
        <v>80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6"/>
    </row>
    <row r="4" spans="2:18" ht="12.75">
      <c r="B4" s="7"/>
      <c r="P4" s="7"/>
      <c r="Q4" s="7"/>
      <c r="R4" s="56"/>
    </row>
    <row r="5" spans="1:18" ht="12.75">
      <c r="A5" s="59" t="s">
        <v>34</v>
      </c>
      <c r="B5" s="62">
        <v>1980</v>
      </c>
      <c r="C5" s="53">
        <v>1985</v>
      </c>
      <c r="D5" s="53">
        <v>1990</v>
      </c>
      <c r="E5" s="53">
        <v>1995</v>
      </c>
      <c r="F5" s="53">
        <v>2000</v>
      </c>
      <c r="G5" s="53">
        <v>2001</v>
      </c>
      <c r="H5" s="53">
        <v>2002</v>
      </c>
      <c r="I5" s="53">
        <v>2003</v>
      </c>
      <c r="J5" s="53">
        <v>2004</v>
      </c>
      <c r="K5" s="53">
        <v>2005</v>
      </c>
      <c r="L5" s="53">
        <v>2006</v>
      </c>
      <c r="M5" s="53">
        <v>2007</v>
      </c>
      <c r="N5" s="53">
        <v>2008</v>
      </c>
      <c r="O5" s="53">
        <v>2009</v>
      </c>
      <c r="P5" s="53">
        <v>2010</v>
      </c>
      <c r="Q5" s="65">
        <v>2011</v>
      </c>
      <c r="R5" s="56"/>
    </row>
    <row r="6" spans="1:18" ht="12.75">
      <c r="A6" s="60"/>
      <c r="B6" s="63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66"/>
      <c r="R6" s="56"/>
    </row>
    <row r="7" spans="1:18" ht="12.75">
      <c r="A7" s="60"/>
      <c r="B7" s="63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66"/>
      <c r="R7" s="56"/>
    </row>
    <row r="8" spans="1:18" ht="12.75">
      <c r="A8" s="60"/>
      <c r="B8" s="63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66"/>
      <c r="R8" s="56"/>
    </row>
    <row r="9" spans="1:18" ht="12.75">
      <c r="A9" s="61"/>
      <c r="B9" s="64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67"/>
      <c r="R9" s="56"/>
    </row>
    <row r="10" spans="1:18" ht="12.75">
      <c r="A10" s="1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9"/>
      <c r="Q10" s="10"/>
      <c r="R10" s="56"/>
    </row>
    <row r="11" spans="1:18" ht="12.75">
      <c r="A11" s="3" t="s">
        <v>0</v>
      </c>
      <c r="B11" s="19">
        <v>66</v>
      </c>
      <c r="C11" s="19">
        <v>68</v>
      </c>
      <c r="D11" s="19">
        <v>59</v>
      </c>
      <c r="E11" s="19">
        <v>67</v>
      </c>
      <c r="F11" s="19">
        <v>56</v>
      </c>
      <c r="G11" s="20">
        <v>48</v>
      </c>
      <c r="H11" s="19">
        <v>38</v>
      </c>
      <c r="I11" s="19">
        <v>54</v>
      </c>
      <c r="J11" s="20">
        <v>43</v>
      </c>
      <c r="K11" s="19">
        <v>51</v>
      </c>
      <c r="L11" s="19">
        <v>53</v>
      </c>
      <c r="M11" s="19">
        <v>50</v>
      </c>
      <c r="N11" s="19">
        <v>46</v>
      </c>
      <c r="O11" s="19">
        <v>43</v>
      </c>
      <c r="P11" s="19">
        <v>57</v>
      </c>
      <c r="Q11" s="19">
        <v>53</v>
      </c>
      <c r="R11" s="56"/>
    </row>
    <row r="12" spans="1:18" ht="12.75">
      <c r="A12" s="3" t="s">
        <v>1</v>
      </c>
      <c r="B12" s="19">
        <v>34</v>
      </c>
      <c r="C12" s="19">
        <v>24</v>
      </c>
      <c r="D12" s="19">
        <v>20</v>
      </c>
      <c r="E12" s="19">
        <v>29</v>
      </c>
      <c r="F12" s="19">
        <v>27</v>
      </c>
      <c r="G12" s="20">
        <v>44</v>
      </c>
      <c r="H12" s="19">
        <v>37</v>
      </c>
      <c r="I12" s="19">
        <v>33</v>
      </c>
      <c r="J12" s="20">
        <v>38</v>
      </c>
      <c r="K12" s="19">
        <v>21</v>
      </c>
      <c r="L12" s="19">
        <v>33</v>
      </c>
      <c r="M12" s="19">
        <v>32</v>
      </c>
      <c r="N12" s="19">
        <v>36</v>
      </c>
      <c r="O12" s="19">
        <v>28</v>
      </c>
      <c r="P12" s="19">
        <v>24</v>
      </c>
      <c r="Q12" s="19">
        <v>26</v>
      </c>
      <c r="R12" s="56"/>
    </row>
    <row r="13" spans="1:18" ht="12.75">
      <c r="A13" s="3" t="s">
        <v>2</v>
      </c>
      <c r="B13" s="19">
        <v>28</v>
      </c>
      <c r="C13" s="19">
        <v>22</v>
      </c>
      <c r="D13" s="19">
        <v>27</v>
      </c>
      <c r="E13" s="19">
        <v>25</v>
      </c>
      <c r="F13" s="19">
        <v>27</v>
      </c>
      <c r="G13" s="20">
        <v>32</v>
      </c>
      <c r="H13" s="19">
        <v>31</v>
      </c>
      <c r="I13" s="19">
        <v>29</v>
      </c>
      <c r="J13" s="20">
        <v>29</v>
      </c>
      <c r="K13" s="19">
        <v>24</v>
      </c>
      <c r="L13" s="19">
        <v>31</v>
      </c>
      <c r="M13" s="19">
        <v>26</v>
      </c>
      <c r="N13" s="19">
        <v>25</v>
      </c>
      <c r="O13" s="19">
        <v>34</v>
      </c>
      <c r="P13" s="19">
        <v>31</v>
      </c>
      <c r="Q13" s="19">
        <v>29</v>
      </c>
      <c r="R13" s="56"/>
    </row>
    <row r="14" spans="1:18" ht="12.75">
      <c r="A14" s="3" t="s">
        <v>3</v>
      </c>
      <c r="B14" s="19">
        <v>15</v>
      </c>
      <c r="C14" s="19">
        <v>13</v>
      </c>
      <c r="D14" s="19">
        <v>9</v>
      </c>
      <c r="E14" s="19">
        <v>6</v>
      </c>
      <c r="F14" s="19">
        <v>10</v>
      </c>
      <c r="G14" s="20">
        <v>13</v>
      </c>
      <c r="H14" s="19">
        <v>17</v>
      </c>
      <c r="I14" s="19">
        <v>9</v>
      </c>
      <c r="J14" s="20">
        <v>15</v>
      </c>
      <c r="K14" s="19">
        <v>19</v>
      </c>
      <c r="L14" s="19">
        <v>8</v>
      </c>
      <c r="M14" s="19">
        <v>9</v>
      </c>
      <c r="N14" s="19">
        <v>11</v>
      </c>
      <c r="O14" s="19">
        <v>13</v>
      </c>
      <c r="P14" s="19">
        <v>13</v>
      </c>
      <c r="Q14" s="19">
        <v>14</v>
      </c>
      <c r="R14" s="56"/>
    </row>
    <row r="15" spans="1:18" ht="12.75">
      <c r="A15" s="3" t="s">
        <v>4</v>
      </c>
      <c r="B15" s="19">
        <v>21</v>
      </c>
      <c r="C15" s="19">
        <v>24</v>
      </c>
      <c r="D15" s="19">
        <v>19</v>
      </c>
      <c r="E15" s="19">
        <v>23</v>
      </c>
      <c r="F15" s="19">
        <v>15</v>
      </c>
      <c r="G15" s="20">
        <v>13</v>
      </c>
      <c r="H15" s="19">
        <v>7</v>
      </c>
      <c r="I15" s="19">
        <v>20</v>
      </c>
      <c r="J15" s="20">
        <v>17</v>
      </c>
      <c r="K15" s="19">
        <v>13</v>
      </c>
      <c r="L15" s="19">
        <v>13</v>
      </c>
      <c r="M15" s="19">
        <v>14</v>
      </c>
      <c r="N15" s="19">
        <v>20</v>
      </c>
      <c r="O15" s="19">
        <v>16</v>
      </c>
      <c r="P15" s="19">
        <v>18</v>
      </c>
      <c r="Q15" s="19">
        <v>11</v>
      </c>
      <c r="R15" s="56"/>
    </row>
    <row r="16" spans="1:18" ht="12.75">
      <c r="A16" s="3" t="s">
        <v>5</v>
      </c>
      <c r="B16" s="19">
        <v>12</v>
      </c>
      <c r="C16" s="19">
        <v>19</v>
      </c>
      <c r="D16" s="19">
        <v>9</v>
      </c>
      <c r="E16" s="19">
        <v>10</v>
      </c>
      <c r="F16" s="19">
        <v>17</v>
      </c>
      <c r="G16" s="20">
        <v>17</v>
      </c>
      <c r="H16" s="19">
        <v>9</v>
      </c>
      <c r="I16" s="19">
        <v>8</v>
      </c>
      <c r="J16" s="20">
        <v>17</v>
      </c>
      <c r="K16" s="19">
        <v>18</v>
      </c>
      <c r="L16" s="19">
        <v>19</v>
      </c>
      <c r="M16" s="19">
        <v>11</v>
      </c>
      <c r="N16" s="19">
        <v>14</v>
      </c>
      <c r="O16" s="19">
        <v>9</v>
      </c>
      <c r="P16" s="19">
        <v>15</v>
      </c>
      <c r="Q16" s="19">
        <v>14</v>
      </c>
      <c r="R16" s="56"/>
    </row>
    <row r="17" spans="1:18" ht="12.75">
      <c r="A17" s="3"/>
      <c r="B17" s="19"/>
      <c r="C17" s="19"/>
      <c r="D17" s="19"/>
      <c r="E17" s="19"/>
      <c r="F17" s="19"/>
      <c r="G17" s="20"/>
      <c r="H17" s="19"/>
      <c r="I17" s="19"/>
      <c r="J17" s="20"/>
      <c r="K17" s="19"/>
      <c r="L17" s="19"/>
      <c r="M17" s="19"/>
      <c r="N17" s="19"/>
      <c r="O17" s="19"/>
      <c r="P17" s="19"/>
      <c r="Q17" s="19"/>
      <c r="R17" s="56"/>
    </row>
    <row r="18" spans="1:18" ht="12.75">
      <c r="A18" s="3" t="s">
        <v>6</v>
      </c>
      <c r="B18" s="19">
        <v>31</v>
      </c>
      <c r="C18" s="19">
        <v>32</v>
      </c>
      <c r="D18" s="19">
        <v>35</v>
      </c>
      <c r="E18" s="19">
        <v>37</v>
      </c>
      <c r="F18" s="19">
        <v>27</v>
      </c>
      <c r="G18" s="20">
        <v>18</v>
      </c>
      <c r="H18" s="19">
        <v>21</v>
      </c>
      <c r="I18" s="19">
        <v>14</v>
      </c>
      <c r="J18" s="20">
        <v>26</v>
      </c>
      <c r="K18" s="19">
        <v>15</v>
      </c>
      <c r="L18" s="19">
        <v>14</v>
      </c>
      <c r="M18" s="19">
        <v>20</v>
      </c>
      <c r="N18" s="19">
        <v>25</v>
      </c>
      <c r="O18" s="19">
        <v>27</v>
      </c>
      <c r="P18" s="19">
        <v>22</v>
      </c>
      <c r="Q18" s="19">
        <v>22</v>
      </c>
      <c r="R18" s="56"/>
    </row>
    <row r="19" spans="1:18" ht="12.75">
      <c r="A19" s="3" t="s">
        <v>7</v>
      </c>
      <c r="B19" s="19">
        <v>40</v>
      </c>
      <c r="C19" s="19">
        <v>12</v>
      </c>
      <c r="D19" s="19">
        <v>26</v>
      </c>
      <c r="E19" s="19">
        <v>24</v>
      </c>
      <c r="F19" s="19">
        <v>20</v>
      </c>
      <c r="G19" s="20">
        <v>29</v>
      </c>
      <c r="H19" s="19">
        <v>26</v>
      </c>
      <c r="I19" s="19">
        <v>28</v>
      </c>
      <c r="J19" s="20">
        <v>23</v>
      </c>
      <c r="K19" s="19">
        <v>21</v>
      </c>
      <c r="L19" s="19">
        <v>17</v>
      </c>
      <c r="M19" s="19">
        <v>29</v>
      </c>
      <c r="N19" s="19">
        <v>18</v>
      </c>
      <c r="O19" s="19">
        <v>18</v>
      </c>
      <c r="P19" s="19">
        <v>16</v>
      </c>
      <c r="Q19" s="19">
        <v>25</v>
      </c>
      <c r="R19" s="56"/>
    </row>
    <row r="20" spans="1:18" ht="12.75">
      <c r="A20" s="3" t="s">
        <v>8</v>
      </c>
      <c r="B20" s="19">
        <v>28</v>
      </c>
      <c r="C20" s="19">
        <v>32</v>
      </c>
      <c r="D20" s="19">
        <v>36</v>
      </c>
      <c r="E20" s="19">
        <v>25</v>
      </c>
      <c r="F20" s="19">
        <v>27</v>
      </c>
      <c r="G20" s="20">
        <v>27</v>
      </c>
      <c r="H20" s="19">
        <v>25</v>
      </c>
      <c r="I20" s="19">
        <v>26</v>
      </c>
      <c r="J20" s="20">
        <v>28</v>
      </c>
      <c r="K20" s="19">
        <v>25</v>
      </c>
      <c r="L20" s="19">
        <v>25</v>
      </c>
      <c r="M20" s="19">
        <v>23</v>
      </c>
      <c r="N20" s="19">
        <v>31</v>
      </c>
      <c r="O20" s="19">
        <v>31</v>
      </c>
      <c r="P20" s="19">
        <v>25</v>
      </c>
      <c r="Q20" s="19">
        <v>30</v>
      </c>
      <c r="R20" s="56"/>
    </row>
    <row r="21" spans="1:18" ht="12.75">
      <c r="A21" s="3" t="s">
        <v>9</v>
      </c>
      <c r="B21" s="19">
        <v>21</v>
      </c>
      <c r="C21" s="19">
        <v>48</v>
      </c>
      <c r="D21" s="19">
        <v>35</v>
      </c>
      <c r="E21" s="19">
        <v>41</v>
      </c>
      <c r="F21" s="19">
        <v>29</v>
      </c>
      <c r="G21" s="20">
        <v>35</v>
      </c>
      <c r="H21" s="19">
        <v>30</v>
      </c>
      <c r="I21" s="19">
        <v>23</v>
      </c>
      <c r="J21" s="20">
        <v>28</v>
      </c>
      <c r="K21" s="19">
        <v>35</v>
      </c>
      <c r="L21" s="19">
        <v>31</v>
      </c>
      <c r="M21" s="19">
        <v>33</v>
      </c>
      <c r="N21" s="19">
        <v>34</v>
      </c>
      <c r="O21" s="19">
        <v>29</v>
      </c>
      <c r="P21" s="19">
        <v>24</v>
      </c>
      <c r="Q21" s="19">
        <v>19</v>
      </c>
      <c r="R21" s="56"/>
    </row>
    <row r="22" spans="1:18" ht="12.75">
      <c r="A22" s="3" t="s">
        <v>10</v>
      </c>
      <c r="B22" s="19">
        <v>33</v>
      </c>
      <c r="C22" s="19">
        <v>28</v>
      </c>
      <c r="D22" s="19">
        <v>21</v>
      </c>
      <c r="E22" s="19">
        <v>23</v>
      </c>
      <c r="F22" s="19">
        <v>18</v>
      </c>
      <c r="G22" s="20">
        <v>27</v>
      </c>
      <c r="H22" s="19">
        <v>16</v>
      </c>
      <c r="I22" s="19">
        <v>25</v>
      </c>
      <c r="J22" s="20">
        <v>12</v>
      </c>
      <c r="K22" s="19">
        <v>20</v>
      </c>
      <c r="L22" s="19">
        <v>18</v>
      </c>
      <c r="M22" s="19">
        <v>26</v>
      </c>
      <c r="N22" s="19">
        <v>15</v>
      </c>
      <c r="O22" s="19">
        <v>25</v>
      </c>
      <c r="P22" s="19">
        <v>14</v>
      </c>
      <c r="Q22" s="19">
        <v>20</v>
      </c>
      <c r="R22" s="56"/>
    </row>
    <row r="23" spans="1:18" ht="12.75">
      <c r="A23" s="3" t="s">
        <v>11</v>
      </c>
      <c r="B23" s="19">
        <v>36</v>
      </c>
      <c r="C23" s="19">
        <v>39</v>
      </c>
      <c r="D23" s="19">
        <v>39</v>
      </c>
      <c r="E23" s="19">
        <v>33</v>
      </c>
      <c r="F23" s="19">
        <v>33</v>
      </c>
      <c r="G23" s="20">
        <v>28</v>
      </c>
      <c r="H23" s="19">
        <v>39</v>
      </c>
      <c r="I23" s="19">
        <v>39</v>
      </c>
      <c r="J23" s="20">
        <v>26</v>
      </c>
      <c r="K23" s="19">
        <v>43</v>
      </c>
      <c r="L23" s="19">
        <v>21</v>
      </c>
      <c r="M23" s="19">
        <v>32</v>
      </c>
      <c r="N23" s="19">
        <v>31</v>
      </c>
      <c r="O23" s="19">
        <v>36</v>
      </c>
      <c r="P23" s="19">
        <v>32</v>
      </c>
      <c r="Q23" s="19">
        <v>32</v>
      </c>
      <c r="R23" s="56"/>
    </row>
    <row r="24" spans="1:18" ht="12.75">
      <c r="A24" s="3"/>
      <c r="B24" s="19"/>
      <c r="C24" s="19"/>
      <c r="D24" s="19"/>
      <c r="E24" s="19"/>
      <c r="F24" s="19"/>
      <c r="G24" s="20"/>
      <c r="H24" s="19"/>
      <c r="I24" s="19"/>
      <c r="J24" s="20"/>
      <c r="K24" s="19"/>
      <c r="L24" s="19"/>
      <c r="M24" s="19"/>
      <c r="N24" s="19"/>
      <c r="O24" s="19"/>
      <c r="P24" s="19"/>
      <c r="Q24" s="19"/>
      <c r="R24" s="56"/>
    </row>
    <row r="25" spans="1:18" ht="12.75">
      <c r="A25" s="3" t="s">
        <v>12</v>
      </c>
      <c r="B25" s="19">
        <v>44</v>
      </c>
      <c r="C25" s="19">
        <v>42</v>
      </c>
      <c r="D25" s="19">
        <v>43</v>
      </c>
      <c r="E25" s="19">
        <v>48</v>
      </c>
      <c r="F25" s="19">
        <v>44</v>
      </c>
      <c r="G25" s="20">
        <v>40</v>
      </c>
      <c r="H25" s="19">
        <v>47</v>
      </c>
      <c r="I25" s="19">
        <v>47</v>
      </c>
      <c r="J25" s="20">
        <v>50</v>
      </c>
      <c r="K25" s="19">
        <v>41</v>
      </c>
      <c r="L25" s="19">
        <v>52</v>
      </c>
      <c r="M25" s="19">
        <v>38</v>
      </c>
      <c r="N25" s="19">
        <v>36</v>
      </c>
      <c r="O25" s="19">
        <v>42</v>
      </c>
      <c r="P25" s="19">
        <v>38</v>
      </c>
      <c r="Q25" s="19">
        <v>47</v>
      </c>
      <c r="R25" s="56"/>
    </row>
    <row r="26" spans="1:18" ht="12.75">
      <c r="A26" s="3" t="s">
        <v>13</v>
      </c>
      <c r="B26" s="19">
        <v>25</v>
      </c>
      <c r="C26" s="19">
        <v>22</v>
      </c>
      <c r="D26" s="19">
        <v>19</v>
      </c>
      <c r="E26" s="19">
        <v>19</v>
      </c>
      <c r="F26" s="19">
        <v>17</v>
      </c>
      <c r="G26" s="20">
        <v>17</v>
      </c>
      <c r="H26" s="19">
        <v>20</v>
      </c>
      <c r="I26" s="19">
        <v>24</v>
      </c>
      <c r="J26" s="20">
        <v>21</v>
      </c>
      <c r="K26" s="19">
        <v>18</v>
      </c>
      <c r="L26" s="19">
        <v>27</v>
      </c>
      <c r="M26" s="19">
        <v>22</v>
      </c>
      <c r="N26" s="19">
        <v>20</v>
      </c>
      <c r="O26" s="19">
        <v>15</v>
      </c>
      <c r="P26" s="19">
        <v>13</v>
      </c>
      <c r="Q26" s="19">
        <v>27</v>
      </c>
      <c r="R26" s="56"/>
    </row>
    <row r="27" spans="1:18" ht="12.75">
      <c r="A27" s="3" t="s">
        <v>14</v>
      </c>
      <c r="B27" s="19">
        <v>16</v>
      </c>
      <c r="C27" s="19">
        <v>27</v>
      </c>
      <c r="D27" s="19">
        <v>10</v>
      </c>
      <c r="E27" s="19">
        <v>13</v>
      </c>
      <c r="F27" s="19">
        <v>19</v>
      </c>
      <c r="G27" s="20">
        <v>27</v>
      </c>
      <c r="H27" s="19">
        <v>19</v>
      </c>
      <c r="I27" s="19">
        <v>20</v>
      </c>
      <c r="J27" s="20">
        <v>22</v>
      </c>
      <c r="K27" s="19">
        <v>20</v>
      </c>
      <c r="L27" s="19">
        <v>29</v>
      </c>
      <c r="M27" s="19">
        <v>17</v>
      </c>
      <c r="N27" s="19">
        <v>17</v>
      </c>
      <c r="O27" s="19">
        <v>16</v>
      </c>
      <c r="P27" s="19">
        <v>12</v>
      </c>
      <c r="Q27" s="19">
        <v>15</v>
      </c>
      <c r="R27" s="56"/>
    </row>
    <row r="28" spans="1:18" ht="12.75">
      <c r="A28" s="3" t="s">
        <v>15</v>
      </c>
      <c r="B28" s="19">
        <v>42</v>
      </c>
      <c r="C28" s="19">
        <v>42</v>
      </c>
      <c r="D28" s="19">
        <v>28</v>
      </c>
      <c r="E28" s="19">
        <v>26</v>
      </c>
      <c r="F28" s="19">
        <v>23</v>
      </c>
      <c r="G28" s="20">
        <v>26</v>
      </c>
      <c r="H28" s="19">
        <v>27</v>
      </c>
      <c r="I28" s="19">
        <v>32</v>
      </c>
      <c r="J28" s="20">
        <v>36</v>
      </c>
      <c r="K28" s="19">
        <v>26</v>
      </c>
      <c r="L28" s="19">
        <v>31</v>
      </c>
      <c r="M28" s="19">
        <v>24</v>
      </c>
      <c r="N28" s="19">
        <v>35</v>
      </c>
      <c r="O28" s="19">
        <v>23</v>
      </c>
      <c r="P28" s="19">
        <v>29</v>
      </c>
      <c r="Q28" s="19">
        <v>32</v>
      </c>
      <c r="R28" s="56"/>
    </row>
    <row r="29" spans="1:18" ht="12.75">
      <c r="A29" s="3" t="s">
        <v>16</v>
      </c>
      <c r="B29" s="19">
        <v>25</v>
      </c>
      <c r="C29" s="19">
        <v>25</v>
      </c>
      <c r="D29" s="19">
        <v>23</v>
      </c>
      <c r="E29" s="19">
        <v>27</v>
      </c>
      <c r="F29" s="19">
        <v>16</v>
      </c>
      <c r="G29" s="20">
        <v>18</v>
      </c>
      <c r="H29" s="19">
        <v>34</v>
      </c>
      <c r="I29" s="19">
        <v>19</v>
      </c>
      <c r="J29" s="20">
        <v>27</v>
      </c>
      <c r="K29" s="19">
        <v>26</v>
      </c>
      <c r="L29" s="19">
        <v>20</v>
      </c>
      <c r="M29" s="19">
        <v>16</v>
      </c>
      <c r="N29" s="19">
        <v>22</v>
      </c>
      <c r="O29" s="19">
        <v>18</v>
      </c>
      <c r="P29" s="19">
        <v>23</v>
      </c>
      <c r="Q29" s="19">
        <v>16</v>
      </c>
      <c r="R29" s="56"/>
    </row>
    <row r="30" spans="1:18" ht="12.75">
      <c r="A30" s="3" t="s">
        <v>17</v>
      </c>
      <c r="B30" s="19">
        <v>25</v>
      </c>
      <c r="C30" s="19">
        <v>32</v>
      </c>
      <c r="D30" s="19">
        <v>24</v>
      </c>
      <c r="E30" s="19">
        <v>31</v>
      </c>
      <c r="F30" s="19">
        <v>16</v>
      </c>
      <c r="G30" s="20">
        <v>21</v>
      </c>
      <c r="H30" s="19">
        <v>16</v>
      </c>
      <c r="I30" s="19">
        <v>23</v>
      </c>
      <c r="J30" s="20">
        <v>17</v>
      </c>
      <c r="K30" s="19">
        <v>24</v>
      </c>
      <c r="L30" s="19">
        <v>20</v>
      </c>
      <c r="M30" s="19">
        <v>16</v>
      </c>
      <c r="N30" s="19">
        <v>30</v>
      </c>
      <c r="O30" s="19">
        <v>20</v>
      </c>
      <c r="P30" s="19">
        <v>25</v>
      </c>
      <c r="Q30" s="19">
        <v>23</v>
      </c>
      <c r="R30" s="56"/>
    </row>
    <row r="31" spans="1:18" ht="12.75">
      <c r="A31" s="3"/>
      <c r="B31" s="19"/>
      <c r="C31" s="19"/>
      <c r="D31" s="19"/>
      <c r="E31" s="19"/>
      <c r="F31" s="19"/>
      <c r="G31" s="20"/>
      <c r="H31" s="19"/>
      <c r="I31" s="19"/>
      <c r="J31" s="20"/>
      <c r="K31" s="19"/>
      <c r="L31" s="19"/>
      <c r="M31" s="19"/>
      <c r="N31" s="19"/>
      <c r="O31" s="19"/>
      <c r="P31" s="19"/>
      <c r="Q31" s="19"/>
      <c r="R31" s="56"/>
    </row>
    <row r="32" spans="1:18" ht="12.75">
      <c r="A32" s="3" t="s">
        <v>18</v>
      </c>
      <c r="B32" s="19">
        <v>51</v>
      </c>
      <c r="C32" s="19">
        <v>50</v>
      </c>
      <c r="D32" s="19">
        <v>52</v>
      </c>
      <c r="E32" s="19">
        <v>48</v>
      </c>
      <c r="F32" s="19">
        <v>47</v>
      </c>
      <c r="G32" s="20">
        <v>37</v>
      </c>
      <c r="H32" s="19">
        <v>30</v>
      </c>
      <c r="I32" s="19">
        <v>38</v>
      </c>
      <c r="J32" s="20">
        <v>29</v>
      </c>
      <c r="K32" s="19">
        <v>48</v>
      </c>
      <c r="L32" s="19">
        <v>39</v>
      </c>
      <c r="M32" s="19">
        <v>36</v>
      </c>
      <c r="N32" s="19">
        <v>35</v>
      </c>
      <c r="O32" s="19">
        <v>37</v>
      </c>
      <c r="P32" s="19">
        <v>53</v>
      </c>
      <c r="Q32" s="19">
        <v>37</v>
      </c>
      <c r="R32" s="56"/>
    </row>
    <row r="33" spans="1:18" ht="12.75">
      <c r="A33" s="3" t="s">
        <v>19</v>
      </c>
      <c r="B33" s="19">
        <v>37</v>
      </c>
      <c r="C33" s="19">
        <v>33</v>
      </c>
      <c r="D33" s="19">
        <v>20</v>
      </c>
      <c r="E33" s="19">
        <v>20</v>
      </c>
      <c r="F33" s="19">
        <v>25</v>
      </c>
      <c r="G33" s="20">
        <v>24</v>
      </c>
      <c r="H33" s="19">
        <v>15</v>
      </c>
      <c r="I33" s="19">
        <v>24</v>
      </c>
      <c r="J33" s="20">
        <v>26</v>
      </c>
      <c r="K33" s="19">
        <v>24</v>
      </c>
      <c r="L33" s="19">
        <v>21</v>
      </c>
      <c r="M33" s="19">
        <v>24</v>
      </c>
      <c r="N33" s="19">
        <v>20</v>
      </c>
      <c r="O33" s="19">
        <v>27</v>
      </c>
      <c r="P33" s="19">
        <v>18</v>
      </c>
      <c r="Q33" s="19">
        <v>23</v>
      </c>
      <c r="R33" s="56"/>
    </row>
    <row r="34" spans="1:18" ht="12.75">
      <c r="A34" s="3" t="s">
        <v>20</v>
      </c>
      <c r="B34" s="19">
        <v>27</v>
      </c>
      <c r="C34" s="19">
        <v>31</v>
      </c>
      <c r="D34" s="19">
        <v>26</v>
      </c>
      <c r="E34" s="19">
        <v>22</v>
      </c>
      <c r="F34" s="19">
        <v>26</v>
      </c>
      <c r="G34" s="20">
        <v>26</v>
      </c>
      <c r="H34" s="19">
        <v>25</v>
      </c>
      <c r="I34" s="19">
        <v>16</v>
      </c>
      <c r="J34" s="20">
        <v>19</v>
      </c>
      <c r="K34" s="19">
        <v>29</v>
      </c>
      <c r="L34" s="19">
        <v>29</v>
      </c>
      <c r="M34" s="19">
        <v>22</v>
      </c>
      <c r="N34" s="19">
        <v>24</v>
      </c>
      <c r="O34" s="19">
        <v>29</v>
      </c>
      <c r="P34" s="19">
        <v>14</v>
      </c>
      <c r="Q34" s="19">
        <v>23</v>
      </c>
      <c r="R34" s="56"/>
    </row>
    <row r="35" spans="1:18" ht="12.75">
      <c r="A35" s="3" t="s">
        <v>21</v>
      </c>
      <c r="B35" s="19">
        <v>44</v>
      </c>
      <c r="C35" s="19">
        <v>38</v>
      </c>
      <c r="D35" s="19">
        <v>30</v>
      </c>
      <c r="E35" s="19">
        <v>36</v>
      </c>
      <c r="F35" s="19">
        <v>26</v>
      </c>
      <c r="G35" s="20">
        <v>30</v>
      </c>
      <c r="H35" s="19">
        <v>29</v>
      </c>
      <c r="I35" s="19">
        <v>28</v>
      </c>
      <c r="J35" s="20">
        <v>27</v>
      </c>
      <c r="K35" s="19">
        <v>41</v>
      </c>
      <c r="L35" s="19">
        <v>28</v>
      </c>
      <c r="M35" s="19">
        <v>28</v>
      </c>
      <c r="N35" s="19">
        <v>31</v>
      </c>
      <c r="O35" s="19">
        <v>44</v>
      </c>
      <c r="P35" s="19">
        <v>28</v>
      </c>
      <c r="Q35" s="19">
        <v>23</v>
      </c>
      <c r="R35" s="56"/>
    </row>
    <row r="36" spans="1:18" ht="12.75">
      <c r="A36" s="3" t="s">
        <v>22</v>
      </c>
      <c r="B36" s="19">
        <v>50</v>
      </c>
      <c r="C36" s="19">
        <v>44</v>
      </c>
      <c r="D36" s="19">
        <v>34</v>
      </c>
      <c r="E36" s="19">
        <v>42</v>
      </c>
      <c r="F36" s="19">
        <v>23</v>
      </c>
      <c r="G36" s="20">
        <v>30</v>
      </c>
      <c r="H36" s="19">
        <v>39</v>
      </c>
      <c r="I36" s="19">
        <v>47</v>
      </c>
      <c r="J36" s="20">
        <v>29</v>
      </c>
      <c r="K36" s="19">
        <v>25</v>
      </c>
      <c r="L36" s="19">
        <v>37</v>
      </c>
      <c r="M36" s="19">
        <v>21</v>
      </c>
      <c r="N36" s="19">
        <v>36</v>
      </c>
      <c r="O36" s="19">
        <v>37</v>
      </c>
      <c r="P36" s="19">
        <v>33</v>
      </c>
      <c r="Q36" s="19">
        <v>32</v>
      </c>
      <c r="R36" s="56"/>
    </row>
    <row r="37" spans="1:18" ht="12.75">
      <c r="A37" s="3"/>
      <c r="B37" s="19"/>
      <c r="C37" s="19"/>
      <c r="D37" s="19"/>
      <c r="E37" s="19"/>
      <c r="F37" s="19"/>
      <c r="G37" s="20"/>
      <c r="H37" s="19"/>
      <c r="I37" s="19"/>
      <c r="J37" s="20"/>
      <c r="K37" s="19"/>
      <c r="L37" s="19"/>
      <c r="M37" s="19"/>
      <c r="N37" s="19"/>
      <c r="O37" s="19"/>
      <c r="P37" s="19"/>
      <c r="Q37" s="19"/>
      <c r="R37" s="56"/>
    </row>
    <row r="38" spans="1:18" ht="12.75">
      <c r="A38" s="5" t="s">
        <v>23</v>
      </c>
      <c r="B38" s="21">
        <v>751</v>
      </c>
      <c r="C38" s="21">
        <v>747</v>
      </c>
      <c r="D38" s="21">
        <v>644</v>
      </c>
      <c r="E38" s="21">
        <v>675</v>
      </c>
      <c r="F38" s="21">
        <v>588</v>
      </c>
      <c r="G38" s="23">
        <v>627</v>
      </c>
      <c r="H38" s="23">
        <v>597</v>
      </c>
      <c r="I38" s="23">
        <v>626</v>
      </c>
      <c r="J38" s="23">
        <v>605</v>
      </c>
      <c r="K38" s="21">
        <v>627</v>
      </c>
      <c r="L38" s="21">
        <v>616</v>
      </c>
      <c r="M38" s="21">
        <v>569</v>
      </c>
      <c r="N38" s="21">
        <v>612</v>
      </c>
      <c r="O38" s="21">
        <v>617</v>
      </c>
      <c r="P38" s="21">
        <v>577</v>
      </c>
      <c r="Q38" s="21">
        <v>593</v>
      </c>
      <c r="R38" s="56"/>
    </row>
    <row r="39" spans="2:18" ht="12.75"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0"/>
      <c r="R39" s="56"/>
    </row>
    <row r="40" spans="1:18" ht="12.75">
      <c r="A40" s="15"/>
      <c r="Q40" s="10"/>
      <c r="R40" s="56"/>
    </row>
    <row r="41" ht="12.75">
      <c r="R41" s="56"/>
    </row>
  </sheetData>
  <sheetProtection/>
  <mergeCells count="21">
    <mergeCell ref="P5:P9"/>
    <mergeCell ref="M5:M9"/>
    <mergeCell ref="D5:D9"/>
    <mergeCell ref="O5:O9"/>
    <mergeCell ref="G5:G9"/>
    <mergeCell ref="H5:H9"/>
    <mergeCell ref="I5:I9"/>
    <mergeCell ref="E5:E9"/>
    <mergeCell ref="F5:F9"/>
    <mergeCell ref="N5:N9"/>
    <mergeCell ref="K5:K9"/>
    <mergeCell ref="A1:Q1"/>
    <mergeCell ref="J5:J9"/>
    <mergeCell ref="C5:C9"/>
    <mergeCell ref="L5:L9"/>
    <mergeCell ref="Q5:Q9"/>
    <mergeCell ref="R1:R41"/>
    <mergeCell ref="A2:Q2"/>
    <mergeCell ref="A3:Q3"/>
    <mergeCell ref="A5:A9"/>
    <mergeCell ref="B5:B9"/>
  </mergeCells>
  <printOptions/>
  <pageMargins left="0.7874015748031497" right="0" top="0.984251968503937" bottom="0.984251968503937" header="0.5118110236220472" footer="0.5118110236220472"/>
  <pageSetup horizontalDpi="600" verticalDpi="600" orientation="landscape" paperSize="9" scale="89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R41"/>
  <sheetViews>
    <sheetView zoomScalePageLayoutView="0" workbookViewId="0" topLeftCell="A1">
      <selection activeCell="A4" sqref="A4"/>
    </sheetView>
  </sheetViews>
  <sheetFormatPr defaultColWidth="11.421875" defaultRowHeight="12.75"/>
  <cols>
    <col min="1" max="1" width="22.7109375" style="0" customWidth="1"/>
    <col min="2" max="17" width="7.7109375" style="0" customWidth="1"/>
    <col min="18" max="18" width="5.7109375" style="0" customWidth="1"/>
  </cols>
  <sheetData>
    <row r="1" spans="1:18" ht="12.75">
      <c r="A1" s="57" t="s">
        <v>74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6" t="str">
        <f>"- 46 -"</f>
        <v>- 46 -</v>
      </c>
    </row>
    <row r="2" spans="1:18" ht="12.75">
      <c r="A2" s="57" t="s">
        <v>77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6"/>
    </row>
    <row r="3" spans="1:18" ht="12.75">
      <c r="A3" s="57" t="s">
        <v>82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6"/>
    </row>
    <row r="4" spans="2:18" ht="12.75">
      <c r="B4" s="7"/>
      <c r="P4" s="7"/>
      <c r="Q4" s="7"/>
      <c r="R4" s="56"/>
    </row>
    <row r="5" spans="1:18" ht="12.75">
      <c r="A5" s="59" t="s">
        <v>34</v>
      </c>
      <c r="B5" s="62">
        <v>1980</v>
      </c>
      <c r="C5" s="53">
        <v>1985</v>
      </c>
      <c r="D5" s="53">
        <v>1990</v>
      </c>
      <c r="E5" s="53">
        <v>1995</v>
      </c>
      <c r="F5" s="53">
        <v>2000</v>
      </c>
      <c r="G5" s="53">
        <v>2001</v>
      </c>
      <c r="H5" s="53">
        <v>2002</v>
      </c>
      <c r="I5" s="53">
        <v>2003</v>
      </c>
      <c r="J5" s="53">
        <v>2004</v>
      </c>
      <c r="K5" s="53">
        <v>2005</v>
      </c>
      <c r="L5" s="53">
        <v>2006</v>
      </c>
      <c r="M5" s="53">
        <v>2007</v>
      </c>
      <c r="N5" s="53">
        <v>2008</v>
      </c>
      <c r="O5" s="53">
        <v>2009</v>
      </c>
      <c r="P5" s="53">
        <v>2010</v>
      </c>
      <c r="Q5" s="65">
        <v>2011</v>
      </c>
      <c r="R5" s="56"/>
    </row>
    <row r="6" spans="1:18" ht="12.75">
      <c r="A6" s="60"/>
      <c r="B6" s="63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66"/>
      <c r="R6" s="56"/>
    </row>
    <row r="7" spans="1:18" ht="12.75">
      <c r="A7" s="60"/>
      <c r="B7" s="63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66"/>
      <c r="R7" s="56"/>
    </row>
    <row r="8" spans="1:18" ht="12.75">
      <c r="A8" s="60"/>
      <c r="B8" s="63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66"/>
      <c r="R8" s="56"/>
    </row>
    <row r="9" spans="1:18" ht="12.75">
      <c r="A9" s="61"/>
      <c r="B9" s="64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67"/>
      <c r="R9" s="56"/>
    </row>
    <row r="10" spans="1:18" ht="12.75">
      <c r="A10" s="1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9"/>
      <c r="Q10" s="10"/>
      <c r="R10" s="56"/>
    </row>
    <row r="11" spans="1:18" ht="12.75">
      <c r="A11" s="3" t="s">
        <v>0</v>
      </c>
      <c r="B11" s="17">
        <v>57</v>
      </c>
      <c r="C11" s="17">
        <v>54.9</v>
      </c>
      <c r="D11" s="17">
        <v>52.2</v>
      </c>
      <c r="E11" s="17">
        <v>61.6</v>
      </c>
      <c r="F11" s="17">
        <v>56.3</v>
      </c>
      <c r="G11" s="17">
        <v>48.4</v>
      </c>
      <c r="H11" s="17">
        <v>47.5</v>
      </c>
      <c r="I11" s="17">
        <v>61.3</v>
      </c>
      <c r="J11" s="17">
        <v>54</v>
      </c>
      <c r="K11" s="17">
        <v>62.7</v>
      </c>
      <c r="L11" s="17">
        <v>65.1</v>
      </c>
      <c r="M11" s="17">
        <v>57.8</v>
      </c>
      <c r="N11" s="17">
        <v>59.1</v>
      </c>
      <c r="O11" s="17">
        <v>54.1</v>
      </c>
      <c r="P11" s="17">
        <v>55.8</v>
      </c>
      <c r="Q11" s="17">
        <v>54.5</v>
      </c>
      <c r="R11" s="56"/>
    </row>
    <row r="12" spans="1:18" ht="12.75">
      <c r="A12" s="3" t="s">
        <v>1</v>
      </c>
      <c r="B12" s="17">
        <v>50.7</v>
      </c>
      <c r="C12" s="17">
        <v>43.1</v>
      </c>
      <c r="D12" s="17">
        <v>37.8</v>
      </c>
      <c r="E12" s="17">
        <v>67.2</v>
      </c>
      <c r="F12" s="17">
        <v>61.4</v>
      </c>
      <c r="G12" s="17">
        <v>79.8</v>
      </c>
      <c r="H12" s="17">
        <v>79.8</v>
      </c>
      <c r="I12" s="17">
        <v>67.1</v>
      </c>
      <c r="J12" s="17">
        <v>78.4</v>
      </c>
      <c r="K12" s="17">
        <v>54.5</v>
      </c>
      <c r="L12" s="17">
        <v>65.7</v>
      </c>
      <c r="M12" s="17">
        <v>63.6</v>
      </c>
      <c r="N12" s="17">
        <v>67.2</v>
      </c>
      <c r="O12" s="17">
        <v>62.8</v>
      </c>
      <c r="P12" s="17">
        <v>58.2</v>
      </c>
      <c r="Q12" s="17">
        <v>59.6</v>
      </c>
      <c r="R12" s="56"/>
    </row>
    <row r="13" spans="1:18" ht="12.75">
      <c r="A13" s="3" t="s">
        <v>2</v>
      </c>
      <c r="B13" s="17">
        <v>43.9</v>
      </c>
      <c r="C13" s="17">
        <v>46.2</v>
      </c>
      <c r="D13" s="17">
        <v>62.4</v>
      </c>
      <c r="E13" s="17">
        <v>67.8</v>
      </c>
      <c r="F13" s="17">
        <v>58.1</v>
      </c>
      <c r="G13" s="17">
        <v>49.9</v>
      </c>
      <c r="H13" s="17">
        <v>55.4</v>
      </c>
      <c r="I13" s="17">
        <v>58.3</v>
      </c>
      <c r="J13" s="17">
        <v>64.6</v>
      </c>
      <c r="K13" s="17">
        <v>46</v>
      </c>
      <c r="L13" s="17">
        <v>68.4</v>
      </c>
      <c r="M13" s="17">
        <v>71.3</v>
      </c>
      <c r="N13" s="17">
        <v>46.8</v>
      </c>
      <c r="O13" s="17">
        <v>60.8</v>
      </c>
      <c r="P13" s="17">
        <v>54.6</v>
      </c>
      <c r="Q13" s="17">
        <v>61</v>
      </c>
      <c r="R13" s="56"/>
    </row>
    <row r="14" spans="1:18" ht="12.75">
      <c r="A14" s="3" t="s">
        <v>3</v>
      </c>
      <c r="B14" s="17">
        <v>66.9</v>
      </c>
      <c r="C14" s="17">
        <v>56.4</v>
      </c>
      <c r="D14" s="17">
        <v>36.4</v>
      </c>
      <c r="E14" s="17">
        <v>40.8</v>
      </c>
      <c r="F14" s="17">
        <v>47.2</v>
      </c>
      <c r="G14" s="17">
        <v>63.2</v>
      </c>
      <c r="H14" s="17">
        <v>67</v>
      </c>
      <c r="I14" s="17">
        <v>48.7</v>
      </c>
      <c r="J14" s="17">
        <v>63.4</v>
      </c>
      <c r="K14" s="17">
        <v>85.7</v>
      </c>
      <c r="L14" s="17">
        <v>61.5</v>
      </c>
      <c r="M14" s="17">
        <v>55.5</v>
      </c>
      <c r="N14" s="17">
        <v>83.6</v>
      </c>
      <c r="O14" s="17">
        <v>75.4</v>
      </c>
      <c r="P14" s="17">
        <v>84.3</v>
      </c>
      <c r="Q14" s="17">
        <v>88.3</v>
      </c>
      <c r="R14" s="56"/>
    </row>
    <row r="15" spans="1:18" ht="12.75">
      <c r="A15" s="3" t="s">
        <v>4</v>
      </c>
      <c r="B15" s="17">
        <v>54.9</v>
      </c>
      <c r="C15" s="17">
        <v>51.7</v>
      </c>
      <c r="D15" s="17">
        <v>71.4</v>
      </c>
      <c r="E15" s="17">
        <v>69.1</v>
      </c>
      <c r="F15" s="17">
        <v>38.4</v>
      </c>
      <c r="G15" s="17">
        <v>49.4</v>
      </c>
      <c r="H15" s="17">
        <v>29.8</v>
      </c>
      <c r="I15" s="17">
        <v>59.2</v>
      </c>
      <c r="J15" s="17">
        <v>55.9</v>
      </c>
      <c r="K15" s="17">
        <v>49.7</v>
      </c>
      <c r="L15" s="17">
        <v>57.3</v>
      </c>
      <c r="M15" s="17">
        <v>52.7</v>
      </c>
      <c r="N15" s="17">
        <v>51</v>
      </c>
      <c r="O15" s="17">
        <v>38.5</v>
      </c>
      <c r="P15" s="17">
        <v>55.2</v>
      </c>
      <c r="Q15" s="17">
        <v>48.9</v>
      </c>
      <c r="R15" s="56"/>
    </row>
    <row r="16" spans="1:18" ht="12.75">
      <c r="A16" s="3" t="s">
        <v>5</v>
      </c>
      <c r="B16" s="25" t="s">
        <v>95</v>
      </c>
      <c r="C16" s="17">
        <v>54.2</v>
      </c>
      <c r="D16" s="17">
        <v>51.7</v>
      </c>
      <c r="E16" s="17">
        <v>57</v>
      </c>
      <c r="F16" s="17">
        <v>58.4</v>
      </c>
      <c r="G16" s="17">
        <v>76.7</v>
      </c>
      <c r="H16" s="17">
        <v>58.8</v>
      </c>
      <c r="I16" s="17">
        <v>54.3</v>
      </c>
      <c r="J16" s="17">
        <v>81.7</v>
      </c>
      <c r="K16" s="17">
        <v>70.7</v>
      </c>
      <c r="L16" s="17">
        <v>98.4</v>
      </c>
      <c r="M16" s="17">
        <v>55.2</v>
      </c>
      <c r="N16" s="17">
        <v>71.8</v>
      </c>
      <c r="O16" s="17">
        <v>62.9</v>
      </c>
      <c r="P16" s="17">
        <v>72.5</v>
      </c>
      <c r="Q16" s="17">
        <v>74.9</v>
      </c>
      <c r="R16" s="56"/>
    </row>
    <row r="17" spans="1:18" ht="12.75">
      <c r="A17" s="3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56"/>
    </row>
    <row r="18" spans="1:18" ht="12.75">
      <c r="A18" s="3" t="s">
        <v>6</v>
      </c>
      <c r="B18" s="17">
        <v>52.8</v>
      </c>
      <c r="C18" s="17">
        <v>51.7</v>
      </c>
      <c r="D18" s="17">
        <v>53.8</v>
      </c>
      <c r="E18" s="17">
        <v>47.6</v>
      </c>
      <c r="F18" s="17">
        <v>35.8</v>
      </c>
      <c r="G18" s="17">
        <v>32.5</v>
      </c>
      <c r="H18" s="17">
        <v>31</v>
      </c>
      <c r="I18" s="17">
        <v>33</v>
      </c>
      <c r="J18" s="17">
        <v>41.4</v>
      </c>
      <c r="K18" s="17">
        <v>39.8</v>
      </c>
      <c r="L18" s="17">
        <v>28.3</v>
      </c>
      <c r="M18" s="17">
        <v>36.9</v>
      </c>
      <c r="N18" s="17">
        <v>49.3</v>
      </c>
      <c r="O18" s="17">
        <v>45.1</v>
      </c>
      <c r="P18" s="17">
        <v>40.7</v>
      </c>
      <c r="Q18" s="17">
        <v>45.8</v>
      </c>
      <c r="R18" s="56"/>
    </row>
    <row r="19" spans="1:18" ht="12.75">
      <c r="A19" s="3" t="s">
        <v>7</v>
      </c>
      <c r="B19" s="17">
        <v>73.3</v>
      </c>
      <c r="C19" s="17">
        <v>31.8</v>
      </c>
      <c r="D19" s="17">
        <v>61.4</v>
      </c>
      <c r="E19" s="17">
        <v>61.7</v>
      </c>
      <c r="F19" s="17">
        <v>39.4</v>
      </c>
      <c r="G19" s="17">
        <v>64.2</v>
      </c>
      <c r="H19" s="17">
        <v>54.5</v>
      </c>
      <c r="I19" s="17">
        <v>67.6</v>
      </c>
      <c r="J19" s="17">
        <v>51.5</v>
      </c>
      <c r="K19" s="17">
        <v>63.8</v>
      </c>
      <c r="L19" s="17">
        <v>50.5</v>
      </c>
      <c r="M19" s="17">
        <v>69.4</v>
      </c>
      <c r="N19" s="17">
        <v>48.2</v>
      </c>
      <c r="O19" s="17">
        <v>43</v>
      </c>
      <c r="P19" s="17">
        <v>56.6</v>
      </c>
      <c r="Q19" s="17">
        <v>65.9</v>
      </c>
      <c r="R19" s="56"/>
    </row>
    <row r="20" spans="1:18" ht="12.75">
      <c r="A20" s="3" t="s">
        <v>8</v>
      </c>
      <c r="B20" s="17">
        <v>37.1</v>
      </c>
      <c r="C20" s="17">
        <v>44.8</v>
      </c>
      <c r="D20" s="17">
        <v>55.7</v>
      </c>
      <c r="E20" s="17">
        <v>39.5</v>
      </c>
      <c r="F20" s="17">
        <v>46.8</v>
      </c>
      <c r="G20" s="17">
        <v>58.2</v>
      </c>
      <c r="H20" s="17">
        <v>46.1</v>
      </c>
      <c r="I20" s="17">
        <v>43</v>
      </c>
      <c r="J20" s="17">
        <v>53.4</v>
      </c>
      <c r="K20" s="17">
        <v>51.1</v>
      </c>
      <c r="L20" s="17">
        <v>40</v>
      </c>
      <c r="M20" s="17">
        <v>46.3</v>
      </c>
      <c r="N20" s="17">
        <v>48.4</v>
      </c>
      <c r="O20" s="17">
        <v>46.7</v>
      </c>
      <c r="P20" s="17">
        <v>38.9</v>
      </c>
      <c r="Q20" s="17">
        <v>52.3</v>
      </c>
      <c r="R20" s="56"/>
    </row>
    <row r="21" spans="1:18" ht="12.75">
      <c r="A21" s="3" t="s">
        <v>9</v>
      </c>
      <c r="B21" s="17">
        <v>45</v>
      </c>
      <c r="C21" s="17">
        <v>64.3</v>
      </c>
      <c r="D21" s="17">
        <v>64.4</v>
      </c>
      <c r="E21" s="17">
        <v>72.6</v>
      </c>
      <c r="F21" s="17">
        <v>54.1</v>
      </c>
      <c r="G21" s="17">
        <v>53.8</v>
      </c>
      <c r="H21" s="17">
        <v>61.1</v>
      </c>
      <c r="I21" s="17">
        <v>46.3</v>
      </c>
      <c r="J21" s="17">
        <v>54.5</v>
      </c>
      <c r="K21" s="17">
        <v>62.8</v>
      </c>
      <c r="L21" s="17">
        <v>61.8</v>
      </c>
      <c r="M21" s="17">
        <v>57.9</v>
      </c>
      <c r="N21" s="17">
        <v>57.6</v>
      </c>
      <c r="O21" s="17">
        <v>55.4</v>
      </c>
      <c r="P21" s="17">
        <v>44</v>
      </c>
      <c r="Q21" s="17">
        <v>46.1</v>
      </c>
      <c r="R21" s="56"/>
    </row>
    <row r="22" spans="1:18" ht="12.75">
      <c r="A22" s="3" t="s">
        <v>10</v>
      </c>
      <c r="B22" s="17">
        <v>50.4</v>
      </c>
      <c r="C22" s="17">
        <v>54.8</v>
      </c>
      <c r="D22" s="17">
        <v>44.3</v>
      </c>
      <c r="E22" s="17">
        <v>60.9</v>
      </c>
      <c r="F22" s="17">
        <v>62.2</v>
      </c>
      <c r="G22" s="17">
        <v>69.4</v>
      </c>
      <c r="H22" s="17">
        <v>47.6</v>
      </c>
      <c r="I22" s="17">
        <v>50.4</v>
      </c>
      <c r="J22" s="17">
        <v>48.8</v>
      </c>
      <c r="K22" s="17">
        <v>47.2</v>
      </c>
      <c r="L22" s="17">
        <v>58.1</v>
      </c>
      <c r="M22" s="17">
        <v>64.9</v>
      </c>
      <c r="N22" s="17">
        <v>54.4</v>
      </c>
      <c r="O22" s="17">
        <v>70.9</v>
      </c>
      <c r="P22" s="17">
        <v>48.7</v>
      </c>
      <c r="Q22" s="17">
        <v>53.1</v>
      </c>
      <c r="R22" s="56"/>
    </row>
    <row r="23" spans="1:18" ht="12.75">
      <c r="A23" s="3" t="s">
        <v>11</v>
      </c>
      <c r="B23" s="17">
        <v>52.9</v>
      </c>
      <c r="C23" s="17">
        <v>58.6</v>
      </c>
      <c r="D23" s="17">
        <v>60.9</v>
      </c>
      <c r="E23" s="17">
        <v>65.9</v>
      </c>
      <c r="F23" s="17">
        <v>53.4</v>
      </c>
      <c r="G23" s="17">
        <v>48.9</v>
      </c>
      <c r="H23" s="17">
        <v>57.8</v>
      </c>
      <c r="I23" s="17">
        <v>57.7</v>
      </c>
      <c r="J23" s="17">
        <v>51</v>
      </c>
      <c r="K23" s="17">
        <v>62.3</v>
      </c>
      <c r="L23" s="17">
        <v>43.2</v>
      </c>
      <c r="M23" s="17">
        <v>55.5</v>
      </c>
      <c r="N23" s="17">
        <v>51.7</v>
      </c>
      <c r="O23" s="17">
        <v>53</v>
      </c>
      <c r="P23" s="17">
        <v>55.9</v>
      </c>
      <c r="Q23" s="17">
        <v>55.7</v>
      </c>
      <c r="R23" s="56"/>
    </row>
    <row r="24" spans="1:18" ht="12.75">
      <c r="A24" s="3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56"/>
    </row>
    <row r="25" spans="1:18" ht="12.75">
      <c r="A25" s="3" t="s">
        <v>12</v>
      </c>
      <c r="B25" s="17">
        <v>58.3</v>
      </c>
      <c r="C25" s="17">
        <v>52.1</v>
      </c>
      <c r="D25" s="17">
        <v>56.9</v>
      </c>
      <c r="E25" s="17">
        <v>74.8</v>
      </c>
      <c r="F25" s="17">
        <v>77.1</v>
      </c>
      <c r="G25" s="17">
        <v>53.4</v>
      </c>
      <c r="H25" s="17">
        <v>68.7</v>
      </c>
      <c r="I25" s="17">
        <v>73.2</v>
      </c>
      <c r="J25" s="17">
        <v>62</v>
      </c>
      <c r="K25" s="17">
        <v>56.1</v>
      </c>
      <c r="L25" s="17">
        <v>72</v>
      </c>
      <c r="M25" s="17">
        <v>65.5</v>
      </c>
      <c r="N25" s="17">
        <v>61.1</v>
      </c>
      <c r="O25" s="17">
        <v>61</v>
      </c>
      <c r="P25" s="17">
        <v>67.9</v>
      </c>
      <c r="Q25" s="17">
        <v>69</v>
      </c>
      <c r="R25" s="56"/>
    </row>
    <row r="26" spans="1:18" ht="12.75">
      <c r="A26" s="3" t="s">
        <v>13</v>
      </c>
      <c r="B26" s="17">
        <v>66.8</v>
      </c>
      <c r="C26" s="17">
        <v>60.7</v>
      </c>
      <c r="D26" s="17">
        <v>47.5</v>
      </c>
      <c r="E26" s="17">
        <v>67.8</v>
      </c>
      <c r="F26" s="17">
        <v>56.4</v>
      </c>
      <c r="G26" s="17">
        <v>53.3</v>
      </c>
      <c r="H26" s="17">
        <v>72.5</v>
      </c>
      <c r="I26" s="17">
        <v>54.3</v>
      </c>
      <c r="J26" s="17">
        <v>76.7</v>
      </c>
      <c r="K26" s="17">
        <v>50.4</v>
      </c>
      <c r="L26" s="17">
        <v>60.1</v>
      </c>
      <c r="M26" s="17">
        <v>68.7</v>
      </c>
      <c r="N26" s="17">
        <v>57.5</v>
      </c>
      <c r="O26" s="17">
        <v>45.9</v>
      </c>
      <c r="P26" s="17">
        <v>54.6</v>
      </c>
      <c r="Q26" s="17">
        <v>74.4</v>
      </c>
      <c r="R26" s="56"/>
    </row>
    <row r="27" spans="1:18" ht="12.75">
      <c r="A27" s="3" t="s">
        <v>14</v>
      </c>
      <c r="B27" s="17">
        <v>48.1</v>
      </c>
      <c r="C27" s="17">
        <v>62.1</v>
      </c>
      <c r="D27" s="17">
        <v>57.4</v>
      </c>
      <c r="E27" s="17">
        <v>62.4</v>
      </c>
      <c r="F27" s="17">
        <v>70.3</v>
      </c>
      <c r="G27" s="17">
        <v>66.6</v>
      </c>
      <c r="H27" s="17">
        <v>60.3</v>
      </c>
      <c r="I27" s="17">
        <v>74.6</v>
      </c>
      <c r="J27" s="17">
        <v>64.1</v>
      </c>
      <c r="K27" s="17">
        <v>68.7</v>
      </c>
      <c r="L27" s="17">
        <v>85</v>
      </c>
      <c r="M27" s="17">
        <v>57.3</v>
      </c>
      <c r="N27" s="17">
        <v>65.2</v>
      </c>
      <c r="O27" s="17">
        <v>65.9</v>
      </c>
      <c r="P27" s="17">
        <v>53.4</v>
      </c>
      <c r="Q27" s="17">
        <v>61.5</v>
      </c>
      <c r="R27" s="56"/>
    </row>
    <row r="28" spans="1:18" ht="12.75">
      <c r="A28" s="3" t="s">
        <v>15</v>
      </c>
      <c r="B28" s="17">
        <v>65.6</v>
      </c>
      <c r="C28" s="17">
        <v>57.8</v>
      </c>
      <c r="D28" s="17">
        <v>64.1</v>
      </c>
      <c r="E28" s="17">
        <v>53.4</v>
      </c>
      <c r="F28" s="17">
        <v>53.2</v>
      </c>
      <c r="G28" s="17">
        <v>45.3</v>
      </c>
      <c r="H28" s="17">
        <v>47.2</v>
      </c>
      <c r="I28" s="17">
        <v>60.9</v>
      </c>
      <c r="J28" s="17">
        <v>66.5</v>
      </c>
      <c r="K28" s="17">
        <v>57.9</v>
      </c>
      <c r="L28" s="17">
        <v>63.6</v>
      </c>
      <c r="M28" s="17">
        <v>56.5</v>
      </c>
      <c r="N28" s="17">
        <v>65</v>
      </c>
      <c r="O28" s="17">
        <v>55.7</v>
      </c>
      <c r="P28" s="17">
        <v>55.1</v>
      </c>
      <c r="Q28" s="17">
        <v>54.5</v>
      </c>
      <c r="R28" s="56"/>
    </row>
    <row r="29" spans="1:18" ht="12.75">
      <c r="A29" s="3" t="s">
        <v>16</v>
      </c>
      <c r="B29" s="17">
        <v>55.8</v>
      </c>
      <c r="C29" s="17">
        <v>47.6</v>
      </c>
      <c r="D29" s="17">
        <v>61.6</v>
      </c>
      <c r="E29" s="17">
        <v>54.1</v>
      </c>
      <c r="F29" s="17">
        <v>61.1</v>
      </c>
      <c r="G29" s="17">
        <v>40.6</v>
      </c>
      <c r="H29" s="17">
        <v>62.9</v>
      </c>
      <c r="I29" s="17">
        <v>53.4</v>
      </c>
      <c r="J29" s="17">
        <v>67.3</v>
      </c>
      <c r="K29" s="17">
        <v>65.5</v>
      </c>
      <c r="L29" s="17">
        <v>54.7</v>
      </c>
      <c r="M29" s="17">
        <v>40.2</v>
      </c>
      <c r="N29" s="17">
        <v>54.6</v>
      </c>
      <c r="O29" s="17">
        <v>59.8</v>
      </c>
      <c r="P29" s="17">
        <v>51.9</v>
      </c>
      <c r="Q29" s="17">
        <v>47.4</v>
      </c>
      <c r="R29" s="56"/>
    </row>
    <row r="30" spans="1:18" ht="12.75">
      <c r="A30" s="3" t="s">
        <v>17</v>
      </c>
      <c r="B30" s="17">
        <v>61.1</v>
      </c>
      <c r="C30" s="17">
        <v>81.4</v>
      </c>
      <c r="D30" s="17">
        <v>85.8</v>
      </c>
      <c r="E30" s="17">
        <v>87.2</v>
      </c>
      <c r="F30" s="17">
        <v>64.6</v>
      </c>
      <c r="G30" s="17">
        <v>69.5</v>
      </c>
      <c r="H30" s="17">
        <v>79.2</v>
      </c>
      <c r="I30" s="17">
        <v>80.1</v>
      </c>
      <c r="J30" s="17">
        <v>78</v>
      </c>
      <c r="K30" s="17">
        <v>76</v>
      </c>
      <c r="L30" s="17">
        <v>86.6</v>
      </c>
      <c r="M30" s="17">
        <v>68.5</v>
      </c>
      <c r="N30" s="17">
        <v>80.8</v>
      </c>
      <c r="O30" s="17">
        <v>83.7</v>
      </c>
      <c r="P30" s="17">
        <v>92.9</v>
      </c>
      <c r="Q30" s="17">
        <v>85.6</v>
      </c>
      <c r="R30" s="56"/>
    </row>
    <row r="31" spans="1:18" ht="12.75">
      <c r="A31" s="3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56"/>
    </row>
    <row r="32" spans="1:18" ht="12.75">
      <c r="A32" s="3" t="s">
        <v>18</v>
      </c>
      <c r="B32" s="17">
        <v>66.2</v>
      </c>
      <c r="C32" s="17">
        <v>61.8</v>
      </c>
      <c r="D32" s="17">
        <v>62.5</v>
      </c>
      <c r="E32" s="17">
        <v>79.6</v>
      </c>
      <c r="F32" s="17">
        <v>69.6</v>
      </c>
      <c r="G32" s="17">
        <v>67.5</v>
      </c>
      <c r="H32" s="17">
        <v>62.9</v>
      </c>
      <c r="I32" s="17">
        <v>71.4</v>
      </c>
      <c r="J32" s="17">
        <v>67.5</v>
      </c>
      <c r="K32" s="17">
        <v>85</v>
      </c>
      <c r="L32" s="17">
        <v>78</v>
      </c>
      <c r="M32" s="17">
        <v>66.1</v>
      </c>
      <c r="N32" s="17">
        <v>72.1</v>
      </c>
      <c r="O32" s="17">
        <v>69.7</v>
      </c>
      <c r="P32" s="17">
        <v>99.5</v>
      </c>
      <c r="Q32" s="17">
        <v>68.8</v>
      </c>
      <c r="R32" s="56"/>
    </row>
    <row r="33" spans="1:18" ht="12.75">
      <c r="A33" s="3" t="s">
        <v>19</v>
      </c>
      <c r="B33" s="17">
        <v>65.4</v>
      </c>
      <c r="C33" s="17">
        <v>59.4</v>
      </c>
      <c r="D33" s="17">
        <v>50.9</v>
      </c>
      <c r="E33" s="17">
        <v>60.9</v>
      </c>
      <c r="F33" s="17">
        <v>63.1</v>
      </c>
      <c r="G33" s="17">
        <v>58.8</v>
      </c>
      <c r="H33" s="17">
        <v>42.9</v>
      </c>
      <c r="I33" s="17">
        <v>61.5</v>
      </c>
      <c r="J33" s="17">
        <v>54.4</v>
      </c>
      <c r="K33" s="17">
        <v>56</v>
      </c>
      <c r="L33" s="17">
        <v>49.9</v>
      </c>
      <c r="M33" s="17">
        <v>58.2</v>
      </c>
      <c r="N33" s="17">
        <v>46.3</v>
      </c>
      <c r="O33" s="17">
        <v>61.5</v>
      </c>
      <c r="P33" s="17">
        <v>59.8</v>
      </c>
      <c r="Q33" s="17">
        <v>45.1</v>
      </c>
      <c r="R33" s="56"/>
    </row>
    <row r="34" spans="1:18" ht="12.75">
      <c r="A34" s="3" t="s">
        <v>20</v>
      </c>
      <c r="B34" s="17">
        <v>53.8</v>
      </c>
      <c r="C34" s="17">
        <v>55.6</v>
      </c>
      <c r="D34" s="17">
        <v>55.8</v>
      </c>
      <c r="E34" s="17">
        <v>55.6</v>
      </c>
      <c r="F34" s="17">
        <v>54.5</v>
      </c>
      <c r="G34" s="17">
        <v>66.3</v>
      </c>
      <c r="H34" s="17">
        <v>56.7</v>
      </c>
      <c r="I34" s="17">
        <v>55.2</v>
      </c>
      <c r="J34" s="17">
        <v>56.9</v>
      </c>
      <c r="K34" s="17">
        <v>69.2</v>
      </c>
      <c r="L34" s="17">
        <v>64.7</v>
      </c>
      <c r="M34" s="17">
        <v>60.1</v>
      </c>
      <c r="N34" s="17">
        <v>63</v>
      </c>
      <c r="O34" s="17">
        <v>66.1</v>
      </c>
      <c r="P34" s="17">
        <v>47.6</v>
      </c>
      <c r="Q34" s="17">
        <v>67.5</v>
      </c>
      <c r="R34" s="56"/>
    </row>
    <row r="35" spans="1:18" ht="12.75">
      <c r="A35" s="3" t="s">
        <v>21</v>
      </c>
      <c r="B35" s="17">
        <v>50.6</v>
      </c>
      <c r="C35" s="17">
        <v>55.8</v>
      </c>
      <c r="D35" s="17">
        <v>52.6</v>
      </c>
      <c r="E35" s="17">
        <v>59.6</v>
      </c>
      <c r="F35" s="17">
        <v>49.8</v>
      </c>
      <c r="G35" s="17">
        <v>61.7</v>
      </c>
      <c r="H35" s="17">
        <v>62.4</v>
      </c>
      <c r="I35" s="17">
        <v>56.5</v>
      </c>
      <c r="J35" s="17">
        <v>54.7</v>
      </c>
      <c r="K35" s="17">
        <v>72.5</v>
      </c>
      <c r="L35" s="17">
        <v>58.1</v>
      </c>
      <c r="M35" s="17">
        <v>54.6</v>
      </c>
      <c r="N35" s="17">
        <v>53.7</v>
      </c>
      <c r="O35" s="17">
        <v>79.2</v>
      </c>
      <c r="P35" s="17">
        <v>56.3</v>
      </c>
      <c r="Q35" s="17">
        <v>63.7</v>
      </c>
      <c r="R35" s="56"/>
    </row>
    <row r="36" spans="1:18" ht="12.75">
      <c r="A36" s="3" t="s">
        <v>22</v>
      </c>
      <c r="B36" s="17">
        <v>67.9</v>
      </c>
      <c r="C36" s="17">
        <v>67.7</v>
      </c>
      <c r="D36" s="17">
        <v>68.5</v>
      </c>
      <c r="E36" s="17">
        <v>79.2</v>
      </c>
      <c r="F36" s="17">
        <v>58.3</v>
      </c>
      <c r="G36" s="17">
        <v>54.7</v>
      </c>
      <c r="H36" s="17">
        <v>71.6</v>
      </c>
      <c r="I36" s="17">
        <v>83.5</v>
      </c>
      <c r="J36" s="17">
        <v>64.5</v>
      </c>
      <c r="K36" s="17">
        <v>62.5</v>
      </c>
      <c r="L36" s="17">
        <v>73.9</v>
      </c>
      <c r="M36" s="17">
        <v>57.6</v>
      </c>
      <c r="N36" s="17">
        <v>82.9</v>
      </c>
      <c r="O36" s="17">
        <v>74.3</v>
      </c>
      <c r="P36" s="17">
        <v>70.4</v>
      </c>
      <c r="Q36" s="17">
        <v>66.2</v>
      </c>
      <c r="R36" s="56"/>
    </row>
    <row r="37" spans="1:18" ht="12.75">
      <c r="A37" s="3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56"/>
    </row>
    <row r="38" spans="1:18" ht="12.75">
      <c r="A38" s="5" t="s">
        <v>23</v>
      </c>
      <c r="B38" s="27">
        <v>56.8</v>
      </c>
      <c r="C38" s="27">
        <v>55.1</v>
      </c>
      <c r="D38" s="27">
        <v>57.1</v>
      </c>
      <c r="E38" s="27">
        <v>63.1</v>
      </c>
      <c r="F38" s="27">
        <v>56.4</v>
      </c>
      <c r="G38" s="27">
        <v>56.6</v>
      </c>
      <c r="H38" s="27">
        <v>57</v>
      </c>
      <c r="I38" s="27">
        <v>59.7</v>
      </c>
      <c r="J38" s="27">
        <v>59.9</v>
      </c>
      <c r="K38" s="27">
        <v>60.8</v>
      </c>
      <c r="L38" s="27">
        <v>61.2</v>
      </c>
      <c r="M38" s="27">
        <v>58.1</v>
      </c>
      <c r="N38" s="27">
        <v>59.3</v>
      </c>
      <c r="O38" s="27">
        <v>59.5</v>
      </c>
      <c r="P38" s="27">
        <v>58.4</v>
      </c>
      <c r="Q38" s="27">
        <v>59.5</v>
      </c>
      <c r="R38" s="56"/>
    </row>
    <row r="39" spans="2:18" ht="12.75">
      <c r="B39" s="13"/>
      <c r="C39" s="13"/>
      <c r="D39" s="13"/>
      <c r="E39" s="13"/>
      <c r="F39" s="13"/>
      <c r="G39" s="13"/>
      <c r="H39" s="13"/>
      <c r="P39" s="13"/>
      <c r="Q39" s="10"/>
      <c r="R39" s="56"/>
    </row>
    <row r="40" spans="1:18" ht="12.75">
      <c r="A40" s="15"/>
      <c r="Q40" s="10"/>
      <c r="R40" s="56"/>
    </row>
    <row r="41" ht="12.75">
      <c r="R41" s="56"/>
    </row>
  </sheetData>
  <sheetProtection/>
  <mergeCells count="21">
    <mergeCell ref="P5:P9"/>
    <mergeCell ref="M5:M9"/>
    <mergeCell ref="D5:D9"/>
    <mergeCell ref="O5:O9"/>
    <mergeCell ref="G5:G9"/>
    <mergeCell ref="H5:H9"/>
    <mergeCell ref="I5:I9"/>
    <mergeCell ref="E5:E9"/>
    <mergeCell ref="F5:F9"/>
    <mergeCell ref="N5:N9"/>
    <mergeCell ref="K5:K9"/>
    <mergeCell ref="A1:Q1"/>
    <mergeCell ref="J5:J9"/>
    <mergeCell ref="C5:C9"/>
    <mergeCell ref="L5:L9"/>
    <mergeCell ref="Q5:Q9"/>
    <mergeCell ref="R1:R41"/>
    <mergeCell ref="A2:Q2"/>
    <mergeCell ref="A3:Q3"/>
    <mergeCell ref="A5:A9"/>
    <mergeCell ref="B5:B9"/>
  </mergeCells>
  <printOptions/>
  <pageMargins left="0.7874015748031497" right="0" top="0.984251968503937" bottom="0.984251968503937" header="0.5118110236220472" footer="0.5118110236220472"/>
  <pageSetup horizontalDpi="600" verticalDpi="600" orientation="landscape" paperSize="9" scale="89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R41"/>
  <sheetViews>
    <sheetView zoomScalePageLayoutView="0" workbookViewId="0" topLeftCell="A1">
      <selection activeCell="A4" sqref="A4"/>
    </sheetView>
  </sheetViews>
  <sheetFormatPr defaultColWidth="11.421875" defaultRowHeight="12.75"/>
  <cols>
    <col min="1" max="1" width="22.7109375" style="0" customWidth="1"/>
    <col min="2" max="17" width="7.7109375" style="0" customWidth="1"/>
    <col min="18" max="18" width="5.7109375" style="0" customWidth="1"/>
  </cols>
  <sheetData>
    <row r="1" spans="1:18" ht="12.75">
      <c r="A1" s="57" t="s">
        <v>74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6" t="str">
        <f>"- 47 -"</f>
        <v>- 47 -</v>
      </c>
    </row>
    <row r="2" spans="1:18" ht="12.75">
      <c r="A2" s="57" t="s">
        <v>77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6"/>
    </row>
    <row r="3" spans="1:18" ht="12.75">
      <c r="A3" s="57" t="s">
        <v>79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6"/>
    </row>
    <row r="4" spans="2:18" ht="12.75">
      <c r="B4" s="7"/>
      <c r="P4" s="7"/>
      <c r="Q4" s="7"/>
      <c r="R4" s="56"/>
    </row>
    <row r="5" spans="1:18" ht="12.75">
      <c r="A5" s="59" t="s">
        <v>34</v>
      </c>
      <c r="B5" s="62">
        <v>1980</v>
      </c>
      <c r="C5" s="53">
        <v>1985</v>
      </c>
      <c r="D5" s="53">
        <v>1990</v>
      </c>
      <c r="E5" s="53">
        <v>1995</v>
      </c>
      <c r="F5" s="53">
        <v>2000</v>
      </c>
      <c r="G5" s="53">
        <v>2001</v>
      </c>
      <c r="H5" s="53">
        <v>2002</v>
      </c>
      <c r="I5" s="53">
        <v>2003</v>
      </c>
      <c r="J5" s="53">
        <v>2004</v>
      </c>
      <c r="K5" s="53">
        <v>2005</v>
      </c>
      <c r="L5" s="53">
        <v>2006</v>
      </c>
      <c r="M5" s="53">
        <v>2007</v>
      </c>
      <c r="N5" s="53">
        <v>2008</v>
      </c>
      <c r="O5" s="53">
        <v>2009</v>
      </c>
      <c r="P5" s="53">
        <v>2010</v>
      </c>
      <c r="Q5" s="65">
        <v>2011</v>
      </c>
      <c r="R5" s="56"/>
    </row>
    <row r="6" spans="1:18" ht="12.75">
      <c r="A6" s="60"/>
      <c r="B6" s="63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66"/>
      <c r="R6" s="56"/>
    </row>
    <row r="7" spans="1:18" ht="12.75">
      <c r="A7" s="60"/>
      <c r="B7" s="63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66"/>
      <c r="R7" s="56"/>
    </row>
    <row r="8" spans="1:18" ht="12.75">
      <c r="A8" s="60"/>
      <c r="B8" s="63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66"/>
      <c r="R8" s="56"/>
    </row>
    <row r="9" spans="1:18" ht="12.75">
      <c r="A9" s="61"/>
      <c r="B9" s="64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67"/>
      <c r="R9" s="56"/>
    </row>
    <row r="10" spans="1:18" ht="12.75">
      <c r="A10" s="1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9"/>
      <c r="Q10" s="10"/>
      <c r="R10" s="56"/>
    </row>
    <row r="11" spans="1:18" ht="12.75">
      <c r="A11" s="3" t="s">
        <v>0</v>
      </c>
      <c r="B11" s="17">
        <v>59.7</v>
      </c>
      <c r="C11" s="17">
        <v>54.3</v>
      </c>
      <c r="D11" s="17">
        <v>55.3</v>
      </c>
      <c r="E11" s="17">
        <v>62.8</v>
      </c>
      <c r="F11" s="17">
        <v>58.9</v>
      </c>
      <c r="G11" s="17">
        <v>50.7</v>
      </c>
      <c r="H11" s="17">
        <v>59</v>
      </c>
      <c r="I11" s="17">
        <v>71.1</v>
      </c>
      <c r="J11" s="17">
        <v>67.6</v>
      </c>
      <c r="K11" s="17">
        <v>77.5</v>
      </c>
      <c r="L11" s="17">
        <v>80.5</v>
      </c>
      <c r="M11" s="17">
        <v>68.3</v>
      </c>
      <c r="N11" s="17">
        <v>75.4</v>
      </c>
      <c r="O11" s="17">
        <v>68.1</v>
      </c>
      <c r="P11" s="17">
        <v>57.6</v>
      </c>
      <c r="Q11" s="17">
        <v>59.2</v>
      </c>
      <c r="R11" s="56"/>
    </row>
    <row r="12" spans="1:18" ht="12.75">
      <c r="A12" s="3" t="s">
        <v>1</v>
      </c>
      <c r="B12" s="17">
        <v>52.5</v>
      </c>
      <c r="C12" s="17">
        <v>54.1</v>
      </c>
      <c r="D12" s="17">
        <v>48.3</v>
      </c>
      <c r="E12" s="17">
        <v>91.7</v>
      </c>
      <c r="F12" s="17">
        <v>78.3</v>
      </c>
      <c r="G12" s="17">
        <v>83.7</v>
      </c>
      <c r="H12" s="17">
        <v>95.1</v>
      </c>
      <c r="I12" s="17">
        <v>75.3</v>
      </c>
      <c r="J12" s="17">
        <v>88.1</v>
      </c>
      <c r="K12" s="17">
        <v>71.2</v>
      </c>
      <c r="L12" s="17">
        <v>70.1</v>
      </c>
      <c r="M12" s="17">
        <v>66.9</v>
      </c>
      <c r="N12" s="17">
        <v>65.5</v>
      </c>
      <c r="O12" s="17">
        <v>72.2</v>
      </c>
      <c r="P12" s="17">
        <v>70.7</v>
      </c>
      <c r="Q12" s="17">
        <v>69</v>
      </c>
      <c r="R12" s="56"/>
    </row>
    <row r="13" spans="1:18" ht="12.75">
      <c r="A13" s="3" t="s">
        <v>2</v>
      </c>
      <c r="B13" s="17">
        <v>37.9</v>
      </c>
      <c r="C13" s="17">
        <v>55.7</v>
      </c>
      <c r="D13" s="17">
        <v>78.1</v>
      </c>
      <c r="E13" s="17">
        <v>89.8</v>
      </c>
      <c r="F13" s="17">
        <v>63.3</v>
      </c>
      <c r="G13" s="17">
        <v>36.6</v>
      </c>
      <c r="H13" s="17">
        <v>50.1</v>
      </c>
      <c r="I13" s="17">
        <v>60.3</v>
      </c>
      <c r="J13" s="17">
        <v>73.8</v>
      </c>
      <c r="K13" s="17">
        <v>45.8</v>
      </c>
      <c r="L13" s="17">
        <v>77.4</v>
      </c>
      <c r="M13" s="17">
        <v>93</v>
      </c>
      <c r="N13" s="17">
        <v>45.3</v>
      </c>
      <c r="O13" s="17">
        <v>56.6</v>
      </c>
      <c r="P13" s="17">
        <v>50.4</v>
      </c>
      <c r="Q13" s="17">
        <v>67.3</v>
      </c>
      <c r="R13" s="56"/>
    </row>
    <row r="14" spans="1:18" ht="12.75">
      <c r="A14" s="3" t="s">
        <v>3</v>
      </c>
      <c r="B14" s="17">
        <v>76.6</v>
      </c>
      <c r="C14" s="17">
        <v>69.7</v>
      </c>
      <c r="D14" s="17">
        <v>43.2</v>
      </c>
      <c r="E14" s="17">
        <v>60.8</v>
      </c>
      <c r="F14" s="17">
        <v>54.5</v>
      </c>
      <c r="G14" s="17">
        <v>72.9</v>
      </c>
      <c r="H14" s="17">
        <v>61.5</v>
      </c>
      <c r="I14" s="17">
        <v>58.4</v>
      </c>
      <c r="J14" s="17">
        <v>59.7</v>
      </c>
      <c r="K14" s="17">
        <v>84.5</v>
      </c>
      <c r="L14" s="17">
        <v>86.4</v>
      </c>
      <c r="M14" s="17">
        <v>68.6</v>
      </c>
      <c r="N14" s="17">
        <v>114.9</v>
      </c>
      <c r="O14" s="17">
        <v>86.5</v>
      </c>
      <c r="P14" s="17">
        <v>103.6</v>
      </c>
      <c r="Q14" s="17">
        <v>105.4</v>
      </c>
      <c r="R14" s="56"/>
    </row>
    <row r="15" spans="1:18" ht="12.75">
      <c r="A15" s="3" t="s">
        <v>4</v>
      </c>
      <c r="B15" s="17">
        <v>51.3</v>
      </c>
      <c r="C15" s="17">
        <v>35.1</v>
      </c>
      <c r="D15" s="17">
        <v>88.7</v>
      </c>
      <c r="E15" s="17">
        <v>67.6</v>
      </c>
      <c r="F15" s="17">
        <v>30</v>
      </c>
      <c r="G15" s="17">
        <v>59.5</v>
      </c>
      <c r="H15" s="17">
        <v>39.1</v>
      </c>
      <c r="I15" s="17">
        <v>58.2</v>
      </c>
      <c r="J15" s="17">
        <v>61.1</v>
      </c>
      <c r="K15" s="17">
        <v>61.2</v>
      </c>
      <c r="L15" s="17">
        <v>77.1</v>
      </c>
      <c r="M15" s="17">
        <v>64.2</v>
      </c>
      <c r="N15" s="17">
        <v>41.5</v>
      </c>
      <c r="O15" s="17">
        <v>28.7</v>
      </c>
      <c r="P15" s="17">
        <v>57.1</v>
      </c>
      <c r="Q15" s="17">
        <v>66.5</v>
      </c>
      <c r="R15" s="56"/>
    </row>
    <row r="16" spans="1:18" ht="12.75">
      <c r="A16" s="3" t="s">
        <v>5</v>
      </c>
      <c r="B16" s="25" t="s">
        <v>95</v>
      </c>
      <c r="C16" s="17">
        <v>42.4</v>
      </c>
      <c r="D16" s="17">
        <v>71.4</v>
      </c>
      <c r="E16" s="17">
        <v>73.5</v>
      </c>
      <c r="F16" s="17">
        <v>42</v>
      </c>
      <c r="G16" s="17">
        <v>79.4</v>
      </c>
      <c r="H16" s="17">
        <v>79.5</v>
      </c>
      <c r="I16" s="17">
        <v>74.7</v>
      </c>
      <c r="J16" s="17">
        <v>88.8</v>
      </c>
      <c r="K16" s="17">
        <v>60.9</v>
      </c>
      <c r="L16" s="17">
        <v>112.9</v>
      </c>
      <c r="M16" s="17">
        <v>61.3</v>
      </c>
      <c r="N16" s="17">
        <v>80.7</v>
      </c>
      <c r="O16" s="17">
        <v>85.9</v>
      </c>
      <c r="P16" s="17">
        <v>76.7</v>
      </c>
      <c r="Q16" s="17">
        <v>86.3</v>
      </c>
      <c r="R16" s="56"/>
    </row>
    <row r="17" spans="1:18" ht="12.75">
      <c r="A17" s="3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56"/>
    </row>
    <row r="18" spans="1:18" ht="12.75">
      <c r="A18" s="3" t="s">
        <v>6</v>
      </c>
      <c r="B18" s="17">
        <v>54.7</v>
      </c>
      <c r="C18" s="17">
        <v>51.5</v>
      </c>
      <c r="D18" s="17">
        <v>49.5</v>
      </c>
      <c r="E18" s="17">
        <v>32.9</v>
      </c>
      <c r="F18" s="17">
        <v>24.6</v>
      </c>
      <c r="G18" s="17">
        <v>33.6</v>
      </c>
      <c r="H18" s="17">
        <v>24.9</v>
      </c>
      <c r="I18" s="17">
        <v>41.2</v>
      </c>
      <c r="J18" s="17">
        <v>36</v>
      </c>
      <c r="K18" s="17">
        <v>52.4</v>
      </c>
      <c r="L18" s="17">
        <v>31</v>
      </c>
      <c r="M18" s="17">
        <v>36.8</v>
      </c>
      <c r="N18" s="17">
        <v>51.9</v>
      </c>
      <c r="O18" s="17">
        <v>39.2</v>
      </c>
      <c r="P18" s="17">
        <v>39.5</v>
      </c>
      <c r="Q18" s="17">
        <v>49.3</v>
      </c>
      <c r="R18" s="56"/>
    </row>
    <row r="19" spans="1:18" ht="12.75">
      <c r="A19" s="3" t="s">
        <v>7</v>
      </c>
      <c r="B19" s="17">
        <v>79.6</v>
      </c>
      <c r="C19" s="17">
        <v>44</v>
      </c>
      <c r="D19" s="17">
        <v>76.8</v>
      </c>
      <c r="E19" s="17">
        <v>78.6</v>
      </c>
      <c r="F19" s="17">
        <v>39.2</v>
      </c>
      <c r="G19" s="17">
        <v>70.6</v>
      </c>
      <c r="H19" s="17">
        <v>56.6</v>
      </c>
      <c r="I19" s="17">
        <v>78.3</v>
      </c>
      <c r="J19" s="17">
        <v>55.6</v>
      </c>
      <c r="K19" s="17">
        <v>84.1</v>
      </c>
      <c r="L19" s="17">
        <v>65.4</v>
      </c>
      <c r="M19" s="17">
        <v>77</v>
      </c>
      <c r="N19" s="17">
        <v>57.7</v>
      </c>
      <c r="O19" s="17">
        <v>47</v>
      </c>
      <c r="P19" s="17">
        <v>78.6</v>
      </c>
      <c r="Q19" s="17">
        <v>76.7</v>
      </c>
      <c r="R19" s="56"/>
    </row>
    <row r="20" spans="1:18" ht="12.75">
      <c r="A20" s="3" t="s">
        <v>8</v>
      </c>
      <c r="B20" s="17">
        <v>50</v>
      </c>
      <c r="C20" s="17">
        <v>49.7</v>
      </c>
      <c r="D20" s="17">
        <v>66</v>
      </c>
      <c r="E20" s="17">
        <v>46.2</v>
      </c>
      <c r="F20" s="17">
        <v>56.8</v>
      </c>
      <c r="G20" s="17">
        <v>79.5</v>
      </c>
      <c r="H20" s="17">
        <v>57.5</v>
      </c>
      <c r="I20" s="17">
        <v>49.5</v>
      </c>
      <c r="J20" s="17">
        <v>67.1</v>
      </c>
      <c r="K20" s="17">
        <v>66.3</v>
      </c>
      <c r="L20" s="17">
        <v>43.7</v>
      </c>
      <c r="M20" s="17">
        <v>58.9</v>
      </c>
      <c r="N20" s="17">
        <v>50.6</v>
      </c>
      <c r="O20" s="17">
        <v>46.6</v>
      </c>
      <c r="P20" s="17">
        <v>39.6</v>
      </c>
      <c r="Q20" s="17">
        <v>58.4</v>
      </c>
      <c r="R20" s="56"/>
    </row>
    <row r="21" spans="1:18" ht="12.75">
      <c r="A21" s="3" t="s">
        <v>9</v>
      </c>
      <c r="B21" s="17">
        <v>61.9</v>
      </c>
      <c r="C21" s="17">
        <v>58.7</v>
      </c>
      <c r="D21" s="17">
        <v>77</v>
      </c>
      <c r="E21" s="17">
        <v>80.4</v>
      </c>
      <c r="F21" s="17">
        <v>60.5</v>
      </c>
      <c r="G21" s="17">
        <v>49.2</v>
      </c>
      <c r="H21" s="17">
        <v>71.8</v>
      </c>
      <c r="I21" s="17">
        <v>53.5</v>
      </c>
      <c r="J21" s="17">
        <v>61</v>
      </c>
      <c r="K21" s="17">
        <v>64.9</v>
      </c>
      <c r="L21" s="17">
        <v>69.2</v>
      </c>
      <c r="M21" s="17">
        <v>57.3</v>
      </c>
      <c r="N21" s="17">
        <v>54.2</v>
      </c>
      <c r="O21" s="17">
        <v>58.4</v>
      </c>
      <c r="P21" s="17">
        <v>44.1</v>
      </c>
      <c r="Q21" s="17">
        <v>57.4</v>
      </c>
      <c r="R21" s="56"/>
    </row>
    <row r="22" spans="1:18" ht="12.75">
      <c r="A22" s="3" t="s">
        <v>10</v>
      </c>
      <c r="B22" s="17">
        <v>42.3</v>
      </c>
      <c r="C22" s="17">
        <v>59.9</v>
      </c>
      <c r="D22" s="17">
        <v>50</v>
      </c>
      <c r="E22" s="17">
        <v>77.2</v>
      </c>
      <c r="F22" s="17">
        <v>88.1</v>
      </c>
      <c r="G22" s="17">
        <v>82.5</v>
      </c>
      <c r="H22" s="17">
        <v>61.5</v>
      </c>
      <c r="I22" s="17">
        <v>46.6</v>
      </c>
      <c r="J22" s="17">
        <v>71.8</v>
      </c>
      <c r="K22" s="17">
        <v>50</v>
      </c>
      <c r="L22" s="17">
        <v>75.9</v>
      </c>
      <c r="M22" s="17">
        <v>70.2</v>
      </c>
      <c r="N22" s="17">
        <v>74.1</v>
      </c>
      <c r="O22" s="17">
        <v>82.6</v>
      </c>
      <c r="P22" s="17">
        <v>63.9</v>
      </c>
      <c r="Q22" s="17">
        <v>57.2</v>
      </c>
      <c r="R22" s="56"/>
    </row>
    <row r="23" spans="1:18" ht="12.75">
      <c r="A23" s="3" t="s">
        <v>11</v>
      </c>
      <c r="B23" s="17">
        <v>63.9</v>
      </c>
      <c r="C23" s="17">
        <v>70.9</v>
      </c>
      <c r="D23" s="17">
        <v>73.8</v>
      </c>
      <c r="E23" s="17">
        <v>89.5</v>
      </c>
      <c r="F23" s="17">
        <v>62.2</v>
      </c>
      <c r="G23" s="17">
        <v>59.7</v>
      </c>
      <c r="H23" s="17">
        <v>61.6</v>
      </c>
      <c r="I23" s="17">
        <v>60.8</v>
      </c>
      <c r="J23" s="17">
        <v>65.5</v>
      </c>
      <c r="K23" s="17">
        <v>63</v>
      </c>
      <c r="L23" s="17">
        <v>56.2</v>
      </c>
      <c r="M23" s="17">
        <v>64.2</v>
      </c>
      <c r="N23" s="17">
        <v>57.3</v>
      </c>
      <c r="O23" s="17">
        <v>51.8</v>
      </c>
      <c r="P23" s="17">
        <v>63</v>
      </c>
      <c r="Q23" s="17">
        <v>62.1</v>
      </c>
      <c r="R23" s="56"/>
    </row>
    <row r="24" spans="1:18" ht="12.75">
      <c r="A24" s="3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56"/>
    </row>
    <row r="25" spans="1:18" ht="12.75">
      <c r="A25" s="3" t="s">
        <v>12</v>
      </c>
      <c r="B25" s="17">
        <v>66.3</v>
      </c>
      <c r="C25" s="17">
        <v>54.9</v>
      </c>
      <c r="D25" s="17">
        <v>60.9</v>
      </c>
      <c r="E25" s="17">
        <v>87.8</v>
      </c>
      <c r="F25" s="17">
        <v>97.2</v>
      </c>
      <c r="G25" s="17">
        <v>53.8</v>
      </c>
      <c r="H25" s="17">
        <v>74.8</v>
      </c>
      <c r="I25" s="17">
        <v>83.5</v>
      </c>
      <c r="J25" s="17">
        <v>56</v>
      </c>
      <c r="K25" s="17">
        <v>56.2</v>
      </c>
      <c r="L25" s="17">
        <v>72.2</v>
      </c>
      <c r="M25" s="17">
        <v>78.4</v>
      </c>
      <c r="N25" s="17">
        <v>72</v>
      </c>
      <c r="O25" s="17">
        <v>62.5</v>
      </c>
      <c r="P25" s="17">
        <v>81.8</v>
      </c>
      <c r="Q25" s="17">
        <v>70.4</v>
      </c>
      <c r="R25" s="56"/>
    </row>
    <row r="26" spans="1:18" ht="12.75">
      <c r="A26" s="3" t="s">
        <v>13</v>
      </c>
      <c r="B26" s="17">
        <v>80.6</v>
      </c>
      <c r="C26" s="17">
        <v>73.7</v>
      </c>
      <c r="D26" s="17">
        <v>51.6</v>
      </c>
      <c r="E26" s="17">
        <v>91.6</v>
      </c>
      <c r="F26" s="17">
        <v>72.2</v>
      </c>
      <c r="G26" s="17">
        <v>65.3</v>
      </c>
      <c r="H26" s="17">
        <v>96</v>
      </c>
      <c r="I26" s="17">
        <v>48.4</v>
      </c>
      <c r="J26" s="17">
        <v>100.3</v>
      </c>
      <c r="K26" s="17">
        <v>54.6</v>
      </c>
      <c r="L26" s="17">
        <v>49.9</v>
      </c>
      <c r="M26" s="17">
        <v>79.6</v>
      </c>
      <c r="N26" s="17">
        <v>61.7</v>
      </c>
      <c r="O26" s="17">
        <v>51.5</v>
      </c>
      <c r="P26" s="17">
        <v>73.9</v>
      </c>
      <c r="Q26" s="17">
        <v>74.6</v>
      </c>
      <c r="R26" s="56"/>
    </row>
    <row r="27" spans="1:18" ht="12.75">
      <c r="A27" s="3" t="s">
        <v>14</v>
      </c>
      <c r="B27" s="17">
        <v>59.9</v>
      </c>
      <c r="C27" s="17">
        <v>58.2</v>
      </c>
      <c r="D27" s="17">
        <v>92.3</v>
      </c>
      <c r="E27" s="17">
        <v>92.2</v>
      </c>
      <c r="F27" s="17">
        <v>90.6</v>
      </c>
      <c r="G27" s="17">
        <v>60.7</v>
      </c>
      <c r="H27" s="17">
        <v>69.4</v>
      </c>
      <c r="I27" s="17">
        <v>95.1</v>
      </c>
      <c r="J27" s="17">
        <v>67.5</v>
      </c>
      <c r="K27" s="17">
        <v>81.9</v>
      </c>
      <c r="L27" s="17">
        <v>88.3</v>
      </c>
      <c r="M27" s="17">
        <v>66.2</v>
      </c>
      <c r="N27" s="17">
        <v>81.6</v>
      </c>
      <c r="O27" s="17">
        <v>85.5</v>
      </c>
      <c r="P27" s="17">
        <v>71.5</v>
      </c>
      <c r="Q27" s="17">
        <v>78.3</v>
      </c>
      <c r="R27" s="56"/>
    </row>
    <row r="28" spans="1:18" ht="12.75">
      <c r="A28" s="3" t="s">
        <v>15</v>
      </c>
      <c r="B28" s="17">
        <v>74</v>
      </c>
      <c r="C28" s="17">
        <v>56.6</v>
      </c>
      <c r="D28" s="17">
        <v>89.3</v>
      </c>
      <c r="E28" s="17">
        <v>67</v>
      </c>
      <c r="F28" s="17">
        <v>70.2</v>
      </c>
      <c r="G28" s="17">
        <v>48.6</v>
      </c>
      <c r="H28" s="17">
        <v>50.5</v>
      </c>
      <c r="I28" s="17">
        <v>69.3</v>
      </c>
      <c r="J28" s="17">
        <v>73.2</v>
      </c>
      <c r="K28" s="17">
        <v>72.2</v>
      </c>
      <c r="L28" s="17">
        <v>74.7</v>
      </c>
      <c r="M28" s="17">
        <v>72</v>
      </c>
      <c r="N28" s="17">
        <v>69.2</v>
      </c>
      <c r="O28" s="17">
        <v>71.5</v>
      </c>
      <c r="P28" s="17">
        <v>59.1</v>
      </c>
      <c r="Q28" s="17">
        <v>52.1</v>
      </c>
      <c r="R28" s="56"/>
    </row>
    <row r="29" spans="1:18" ht="12.75">
      <c r="A29" s="3" t="s">
        <v>16</v>
      </c>
      <c r="B29" s="17">
        <v>61.6</v>
      </c>
      <c r="C29" s="17">
        <v>43.4</v>
      </c>
      <c r="D29" s="17">
        <v>75.4</v>
      </c>
      <c r="E29" s="17">
        <v>48.6</v>
      </c>
      <c r="F29" s="17">
        <v>88.8</v>
      </c>
      <c r="G29" s="17">
        <v>42.3</v>
      </c>
      <c r="H29" s="17">
        <v>51.5</v>
      </c>
      <c r="I29" s="17">
        <v>65.2</v>
      </c>
      <c r="J29" s="17">
        <v>74.7</v>
      </c>
      <c r="K29" s="17">
        <v>73</v>
      </c>
      <c r="L29" s="17">
        <v>64.3</v>
      </c>
      <c r="M29" s="17">
        <v>44.1</v>
      </c>
      <c r="N29" s="17">
        <v>58.6</v>
      </c>
      <c r="O29" s="17">
        <v>78.1</v>
      </c>
      <c r="P29" s="17">
        <v>50</v>
      </c>
      <c r="Q29" s="17">
        <v>57.3</v>
      </c>
      <c r="R29" s="56"/>
    </row>
    <row r="30" spans="1:18" ht="12.75">
      <c r="A30" s="3" t="s">
        <v>17</v>
      </c>
      <c r="B30" s="17">
        <v>62.9</v>
      </c>
      <c r="C30" s="17">
        <v>83.6</v>
      </c>
      <c r="D30" s="17">
        <v>112.5</v>
      </c>
      <c r="E30" s="17">
        <v>90.7</v>
      </c>
      <c r="F30" s="17">
        <v>85</v>
      </c>
      <c r="G30" s="17">
        <v>79.4</v>
      </c>
      <c r="H30" s="17">
        <v>113.9</v>
      </c>
      <c r="I30" s="17">
        <v>93.2</v>
      </c>
      <c r="J30" s="17">
        <v>106.6</v>
      </c>
      <c r="K30" s="17">
        <v>79.3</v>
      </c>
      <c r="L30" s="17">
        <v>112.5</v>
      </c>
      <c r="M30" s="17">
        <v>87.7</v>
      </c>
      <c r="N30" s="17">
        <v>65.7</v>
      </c>
      <c r="O30" s="17">
        <v>103.4</v>
      </c>
      <c r="P30" s="17">
        <v>104.4</v>
      </c>
      <c r="Q30" s="17">
        <v>95.5</v>
      </c>
      <c r="R30" s="56"/>
    </row>
    <row r="31" spans="1:18" ht="12.75">
      <c r="A31" s="3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56"/>
    </row>
    <row r="32" spans="1:18" ht="12.75">
      <c r="A32" s="3" t="s">
        <v>18</v>
      </c>
      <c r="B32" s="17">
        <v>70.2</v>
      </c>
      <c r="C32" s="17">
        <v>61.3</v>
      </c>
      <c r="D32" s="17">
        <v>56</v>
      </c>
      <c r="E32" s="17">
        <v>93.4</v>
      </c>
      <c r="F32" s="17">
        <v>70.6</v>
      </c>
      <c r="G32" s="17">
        <v>80.6</v>
      </c>
      <c r="H32" s="17">
        <v>81.6</v>
      </c>
      <c r="I32" s="17">
        <v>85.6</v>
      </c>
      <c r="J32" s="17">
        <v>91.2</v>
      </c>
      <c r="K32" s="17">
        <v>95.4</v>
      </c>
      <c r="L32" s="17">
        <v>94.8</v>
      </c>
      <c r="M32" s="17">
        <v>74.6</v>
      </c>
      <c r="N32" s="17">
        <v>87.6</v>
      </c>
      <c r="O32" s="17">
        <v>78.5</v>
      </c>
      <c r="P32" s="17">
        <v>110.5</v>
      </c>
      <c r="Q32" s="17">
        <v>75</v>
      </c>
      <c r="R32" s="56"/>
    </row>
    <row r="33" spans="1:18" ht="12.75">
      <c r="A33" s="3" t="s">
        <v>19</v>
      </c>
      <c r="B33" s="17">
        <v>59.5</v>
      </c>
      <c r="C33" s="17">
        <v>54.6</v>
      </c>
      <c r="D33" s="17">
        <v>61.5</v>
      </c>
      <c r="E33" s="17">
        <v>80</v>
      </c>
      <c r="F33" s="17">
        <v>73.5</v>
      </c>
      <c r="G33" s="17">
        <v>66.9</v>
      </c>
      <c r="H33" s="17">
        <v>54.1</v>
      </c>
      <c r="I33" s="17">
        <v>71.7</v>
      </c>
      <c r="J33" s="17">
        <v>52.4</v>
      </c>
      <c r="K33" s="17">
        <v>59.5</v>
      </c>
      <c r="L33" s="17">
        <v>53.3</v>
      </c>
      <c r="M33" s="17">
        <v>62.8</v>
      </c>
      <c r="N33" s="17">
        <v>47.5</v>
      </c>
      <c r="O33" s="17">
        <v>61.5</v>
      </c>
      <c r="P33" s="17">
        <v>78.3</v>
      </c>
      <c r="Q33" s="17">
        <v>37.1</v>
      </c>
      <c r="R33" s="56"/>
    </row>
    <row r="34" spans="1:18" ht="12.75">
      <c r="A34" s="3" t="s">
        <v>20</v>
      </c>
      <c r="B34" s="17">
        <v>63.1</v>
      </c>
      <c r="C34" s="17">
        <v>57.6</v>
      </c>
      <c r="D34" s="17">
        <v>65.6</v>
      </c>
      <c r="E34" s="17">
        <v>70.6</v>
      </c>
      <c r="F34" s="17">
        <v>57.9</v>
      </c>
      <c r="G34" s="17">
        <v>81.5</v>
      </c>
      <c r="H34" s="17">
        <v>63.3</v>
      </c>
      <c r="I34" s="17">
        <v>78.9</v>
      </c>
      <c r="J34" s="17">
        <v>75.4</v>
      </c>
      <c r="K34" s="17">
        <v>78.3</v>
      </c>
      <c r="L34" s="17">
        <v>68.2</v>
      </c>
      <c r="M34" s="17">
        <v>73.3</v>
      </c>
      <c r="N34" s="17">
        <v>74</v>
      </c>
      <c r="O34" s="17">
        <v>68.2</v>
      </c>
      <c r="P34" s="17">
        <v>64.3</v>
      </c>
      <c r="Q34" s="17">
        <v>83.5</v>
      </c>
      <c r="R34" s="56"/>
    </row>
    <row r="35" spans="1:18" ht="12.75">
      <c r="A35" s="3" t="s">
        <v>21</v>
      </c>
      <c r="B35" s="17">
        <v>44</v>
      </c>
      <c r="C35" s="17">
        <v>61.9</v>
      </c>
      <c r="D35" s="17">
        <v>63.9</v>
      </c>
      <c r="E35" s="17">
        <v>65.3</v>
      </c>
      <c r="F35" s="17">
        <v>59.4</v>
      </c>
      <c r="G35" s="17">
        <v>76.6</v>
      </c>
      <c r="H35" s="17">
        <v>79.1</v>
      </c>
      <c r="I35" s="17">
        <v>68</v>
      </c>
      <c r="J35" s="17">
        <v>65.4</v>
      </c>
      <c r="K35" s="17">
        <v>76.7</v>
      </c>
      <c r="L35" s="17">
        <v>69</v>
      </c>
      <c r="M35" s="17">
        <v>61</v>
      </c>
      <c r="N35" s="17">
        <v>52.8</v>
      </c>
      <c r="O35" s="17">
        <v>79.6</v>
      </c>
      <c r="P35" s="17">
        <v>61.9</v>
      </c>
      <c r="Q35" s="17">
        <v>85.6</v>
      </c>
      <c r="R35" s="56"/>
    </row>
    <row r="36" spans="1:18" ht="12.75">
      <c r="A36" s="3" t="s">
        <v>22</v>
      </c>
      <c r="B36" s="17">
        <v>71.8</v>
      </c>
      <c r="C36" s="17">
        <v>77</v>
      </c>
      <c r="D36" s="17">
        <v>89.1</v>
      </c>
      <c r="E36" s="17">
        <v>92.9</v>
      </c>
      <c r="F36" s="17">
        <v>79.1</v>
      </c>
      <c r="G36" s="17">
        <v>58.1</v>
      </c>
      <c r="H36" s="17">
        <v>75.5</v>
      </c>
      <c r="I36" s="17">
        <v>83.9</v>
      </c>
      <c r="J36" s="17">
        <v>77.5</v>
      </c>
      <c r="K36" s="17">
        <v>80.5</v>
      </c>
      <c r="L36" s="17">
        <v>79.7</v>
      </c>
      <c r="M36" s="17">
        <v>76.8</v>
      </c>
      <c r="N36" s="17">
        <v>97.8</v>
      </c>
      <c r="O36" s="17">
        <v>77.1</v>
      </c>
      <c r="P36" s="17">
        <v>76.1</v>
      </c>
      <c r="Q36" s="17">
        <v>68.8</v>
      </c>
      <c r="R36" s="56"/>
    </row>
    <row r="37" spans="1:18" ht="12.75">
      <c r="A37" s="3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56"/>
    </row>
    <row r="38" spans="1:18" ht="12.75">
      <c r="A38" s="5" t="s">
        <v>23</v>
      </c>
      <c r="B38" s="27">
        <v>62</v>
      </c>
      <c r="C38" s="27">
        <v>58</v>
      </c>
      <c r="D38" s="27">
        <v>67.9</v>
      </c>
      <c r="E38" s="27">
        <v>74.8</v>
      </c>
      <c r="F38" s="27">
        <v>66</v>
      </c>
      <c r="G38" s="27">
        <v>62.7</v>
      </c>
      <c r="H38" s="27">
        <v>65.5</v>
      </c>
      <c r="I38" s="27">
        <v>68</v>
      </c>
      <c r="J38" s="27">
        <v>69.8</v>
      </c>
      <c r="K38" s="27">
        <v>69.1</v>
      </c>
      <c r="L38" s="27">
        <v>70.4</v>
      </c>
      <c r="M38" s="27">
        <v>67.7</v>
      </c>
      <c r="N38" s="27">
        <v>65.7</v>
      </c>
      <c r="O38" s="27">
        <v>65.3</v>
      </c>
      <c r="P38" s="27">
        <v>66.1</v>
      </c>
      <c r="Q38" s="27">
        <v>66.6</v>
      </c>
      <c r="R38" s="56"/>
    </row>
    <row r="39" spans="2:18" ht="12.75"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0"/>
      <c r="R39" s="56"/>
    </row>
    <row r="40" spans="1:18" ht="12.75">
      <c r="A40" s="15"/>
      <c r="Q40" s="10"/>
      <c r="R40" s="56"/>
    </row>
    <row r="41" ht="12.75">
      <c r="R41" s="56"/>
    </row>
  </sheetData>
  <sheetProtection/>
  <mergeCells count="21">
    <mergeCell ref="P5:P9"/>
    <mergeCell ref="M5:M9"/>
    <mergeCell ref="D5:D9"/>
    <mergeCell ref="O5:O9"/>
    <mergeCell ref="G5:G9"/>
    <mergeCell ref="H5:H9"/>
    <mergeCell ref="I5:I9"/>
    <mergeCell ref="E5:E9"/>
    <mergeCell ref="F5:F9"/>
    <mergeCell ref="N5:N9"/>
    <mergeCell ref="K5:K9"/>
    <mergeCell ref="A1:Q1"/>
    <mergeCell ref="J5:J9"/>
    <mergeCell ref="C5:C9"/>
    <mergeCell ref="L5:L9"/>
    <mergeCell ref="Q5:Q9"/>
    <mergeCell ref="R1:R41"/>
    <mergeCell ref="A2:Q2"/>
    <mergeCell ref="A3:Q3"/>
    <mergeCell ref="A5:A9"/>
    <mergeCell ref="B5:B9"/>
  </mergeCells>
  <printOptions/>
  <pageMargins left="0.7874015748031497" right="0" top="0.984251968503937" bottom="0.984251968503937" header="0.5118110236220472" footer="0.5118110236220472"/>
  <pageSetup horizontalDpi="600" verticalDpi="600" orientation="landscape" paperSize="9" scale="89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R41"/>
  <sheetViews>
    <sheetView zoomScalePageLayoutView="0" workbookViewId="0" topLeftCell="A1">
      <selection activeCell="A4" sqref="A4"/>
    </sheetView>
  </sheetViews>
  <sheetFormatPr defaultColWidth="11.421875" defaultRowHeight="12.75"/>
  <cols>
    <col min="1" max="1" width="22.7109375" style="0" customWidth="1"/>
    <col min="2" max="17" width="7.7109375" style="0" customWidth="1"/>
    <col min="18" max="18" width="5.7109375" style="0" customWidth="1"/>
  </cols>
  <sheetData>
    <row r="1" spans="1:18" ht="12.75">
      <c r="A1" s="57" t="s">
        <v>74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6" t="str">
        <f>"- 48 -"</f>
        <v>- 48 -</v>
      </c>
    </row>
    <row r="2" spans="1:18" ht="12.75">
      <c r="A2" s="57" t="s">
        <v>77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6"/>
    </row>
    <row r="3" spans="1:18" ht="12.75">
      <c r="A3" s="57" t="s">
        <v>81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6"/>
    </row>
    <row r="4" spans="2:18" ht="12.75">
      <c r="B4" s="7"/>
      <c r="P4" s="7"/>
      <c r="Q4" s="7"/>
      <c r="R4" s="56"/>
    </row>
    <row r="5" spans="1:18" ht="12.75">
      <c r="A5" s="59" t="s">
        <v>34</v>
      </c>
      <c r="B5" s="62">
        <v>1980</v>
      </c>
      <c r="C5" s="53">
        <v>1985</v>
      </c>
      <c r="D5" s="53">
        <v>1990</v>
      </c>
      <c r="E5" s="53">
        <v>1995</v>
      </c>
      <c r="F5" s="53">
        <v>2000</v>
      </c>
      <c r="G5" s="53">
        <v>2001</v>
      </c>
      <c r="H5" s="53">
        <v>2002</v>
      </c>
      <c r="I5" s="53">
        <v>2003</v>
      </c>
      <c r="J5" s="53">
        <v>2004</v>
      </c>
      <c r="K5" s="53">
        <v>2005</v>
      </c>
      <c r="L5" s="53">
        <v>2006</v>
      </c>
      <c r="M5" s="53">
        <v>2007</v>
      </c>
      <c r="N5" s="53">
        <v>2008</v>
      </c>
      <c r="O5" s="53">
        <v>2009</v>
      </c>
      <c r="P5" s="53">
        <v>2010</v>
      </c>
      <c r="Q5" s="65">
        <v>2011</v>
      </c>
      <c r="R5" s="56"/>
    </row>
    <row r="6" spans="1:18" ht="12.75">
      <c r="A6" s="60"/>
      <c r="B6" s="63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66"/>
      <c r="R6" s="56"/>
    </row>
    <row r="7" spans="1:18" ht="12.75">
      <c r="A7" s="60"/>
      <c r="B7" s="63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66"/>
      <c r="R7" s="56"/>
    </row>
    <row r="8" spans="1:18" ht="12.75">
      <c r="A8" s="60"/>
      <c r="B8" s="63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66"/>
      <c r="R8" s="56"/>
    </row>
    <row r="9" spans="1:18" ht="12.75">
      <c r="A9" s="61"/>
      <c r="B9" s="64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67"/>
      <c r="R9" s="56"/>
    </row>
    <row r="10" spans="1:18" ht="12.75">
      <c r="A10" s="1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9"/>
      <c r="Q10" s="10"/>
      <c r="R10" s="56"/>
    </row>
    <row r="11" spans="1:18" ht="12.75">
      <c r="A11" s="3" t="s">
        <v>0</v>
      </c>
      <c r="B11" s="17">
        <v>54.7</v>
      </c>
      <c r="C11" s="17">
        <v>55.4</v>
      </c>
      <c r="D11" s="17">
        <v>49.5</v>
      </c>
      <c r="E11" s="17">
        <v>60.6</v>
      </c>
      <c r="F11" s="17">
        <v>53.8</v>
      </c>
      <c r="G11" s="17">
        <v>46.3</v>
      </c>
      <c r="H11" s="17">
        <v>36.8</v>
      </c>
      <c r="I11" s="17">
        <v>52.1</v>
      </c>
      <c r="J11" s="17">
        <v>41.2</v>
      </c>
      <c r="K11" s="17">
        <v>48.8</v>
      </c>
      <c r="L11" s="17">
        <v>50.7</v>
      </c>
      <c r="M11" s="17">
        <v>47.8</v>
      </c>
      <c r="N11" s="17">
        <v>43.9</v>
      </c>
      <c r="O11" s="17">
        <v>41</v>
      </c>
      <c r="P11" s="17">
        <v>54.1</v>
      </c>
      <c r="Q11" s="17">
        <v>50.1</v>
      </c>
      <c r="R11" s="56"/>
    </row>
    <row r="12" spans="1:18" ht="12.75">
      <c r="A12" s="3" t="s">
        <v>1</v>
      </c>
      <c r="B12" s="17">
        <v>49</v>
      </c>
      <c r="C12" s="17">
        <v>33.3</v>
      </c>
      <c r="D12" s="17">
        <v>28.3</v>
      </c>
      <c r="E12" s="17">
        <v>44.6</v>
      </c>
      <c r="F12" s="17">
        <v>45.7</v>
      </c>
      <c r="G12" s="17">
        <v>76.2</v>
      </c>
      <c r="H12" s="17">
        <v>65.6</v>
      </c>
      <c r="I12" s="17">
        <v>59.4</v>
      </c>
      <c r="J12" s="17">
        <v>69.4</v>
      </c>
      <c r="K12" s="17">
        <v>38.8</v>
      </c>
      <c r="L12" s="17">
        <v>61.7</v>
      </c>
      <c r="M12" s="17">
        <v>60.5</v>
      </c>
      <c r="N12" s="17">
        <v>68.8</v>
      </c>
      <c r="O12" s="17">
        <v>54</v>
      </c>
      <c r="P12" s="17">
        <v>46.6</v>
      </c>
      <c r="Q12" s="17">
        <v>50.8</v>
      </c>
      <c r="R12" s="56"/>
    </row>
    <row r="13" spans="1:18" ht="12.75">
      <c r="A13" s="3" t="s">
        <v>2</v>
      </c>
      <c r="B13" s="17">
        <v>49.1</v>
      </c>
      <c r="C13" s="17">
        <v>37.7</v>
      </c>
      <c r="D13" s="17">
        <v>48.4</v>
      </c>
      <c r="E13" s="17">
        <v>47.4</v>
      </c>
      <c r="F13" s="17">
        <v>53.1</v>
      </c>
      <c r="G13" s="17">
        <v>62.8</v>
      </c>
      <c r="H13" s="17">
        <v>60.6</v>
      </c>
      <c r="I13" s="17">
        <v>56.3</v>
      </c>
      <c r="J13" s="17">
        <v>55.7</v>
      </c>
      <c r="K13" s="17">
        <v>46.1</v>
      </c>
      <c r="L13" s="17">
        <v>59.8</v>
      </c>
      <c r="M13" s="17">
        <v>50.2</v>
      </c>
      <c r="N13" s="17">
        <v>48.2</v>
      </c>
      <c r="O13" s="17">
        <v>65</v>
      </c>
      <c r="P13" s="17">
        <v>58.7</v>
      </c>
      <c r="Q13" s="17">
        <v>54.7</v>
      </c>
      <c r="R13" s="56"/>
    </row>
    <row r="14" spans="1:18" ht="12.75">
      <c r="A14" s="3" t="s">
        <v>3</v>
      </c>
      <c r="B14" s="17">
        <v>58.1</v>
      </c>
      <c r="C14" s="17">
        <v>44.1</v>
      </c>
      <c r="D14" s="17">
        <v>30.1</v>
      </c>
      <c r="E14" s="17">
        <v>21.7</v>
      </c>
      <c r="F14" s="17">
        <v>40.2</v>
      </c>
      <c r="G14" s="17">
        <v>53.9</v>
      </c>
      <c r="H14" s="17">
        <v>72.4</v>
      </c>
      <c r="I14" s="17">
        <v>39.3</v>
      </c>
      <c r="J14" s="17">
        <v>67</v>
      </c>
      <c r="K14" s="17">
        <v>86.8</v>
      </c>
      <c r="L14" s="17">
        <v>37.3</v>
      </c>
      <c r="M14" s="17">
        <v>42.8</v>
      </c>
      <c r="N14" s="17">
        <v>53.3</v>
      </c>
      <c r="O14" s="17">
        <v>64.5</v>
      </c>
      <c r="P14" s="17">
        <v>65.6</v>
      </c>
      <c r="Q14" s="17">
        <v>71.6</v>
      </c>
      <c r="R14" s="56"/>
    </row>
    <row r="15" spans="1:18" ht="12.75">
      <c r="A15" s="3" t="s">
        <v>4</v>
      </c>
      <c r="B15" s="17">
        <v>58</v>
      </c>
      <c r="C15" s="17">
        <v>66.2</v>
      </c>
      <c r="D15" s="17">
        <v>55.8</v>
      </c>
      <c r="E15" s="17">
        <v>70.4</v>
      </c>
      <c r="F15" s="17">
        <v>46.3</v>
      </c>
      <c r="G15" s="17">
        <v>39.9</v>
      </c>
      <c r="H15" s="17">
        <v>21.2</v>
      </c>
      <c r="I15" s="17">
        <v>60.2</v>
      </c>
      <c r="J15" s="17">
        <v>51</v>
      </c>
      <c r="K15" s="17">
        <v>38.9</v>
      </c>
      <c r="L15" s="17">
        <v>38.9</v>
      </c>
      <c r="M15" s="17">
        <v>42</v>
      </c>
      <c r="N15" s="17">
        <v>59.9</v>
      </c>
      <c r="O15" s="17">
        <v>47.8</v>
      </c>
      <c r="P15" s="17">
        <v>53.4</v>
      </c>
      <c r="Q15" s="17">
        <v>32.5</v>
      </c>
      <c r="R15" s="56"/>
    </row>
    <row r="16" spans="1:18" ht="12.75">
      <c r="A16" s="3" t="s">
        <v>5</v>
      </c>
      <c r="B16" s="25" t="s">
        <v>95</v>
      </c>
      <c r="C16" s="17">
        <v>64.5</v>
      </c>
      <c r="D16" s="17">
        <v>34</v>
      </c>
      <c r="E16" s="17">
        <v>41.9</v>
      </c>
      <c r="F16" s="17">
        <v>73.8</v>
      </c>
      <c r="G16" s="17">
        <v>74.1</v>
      </c>
      <c r="H16" s="17">
        <v>39.4</v>
      </c>
      <c r="I16" s="17">
        <v>35.1</v>
      </c>
      <c r="J16" s="17">
        <v>74.9</v>
      </c>
      <c r="K16" s="17">
        <v>79.9</v>
      </c>
      <c r="L16" s="17">
        <v>84.7</v>
      </c>
      <c r="M16" s="17">
        <v>49.3</v>
      </c>
      <c r="N16" s="17">
        <v>63.4</v>
      </c>
      <c r="O16" s="17">
        <v>41</v>
      </c>
      <c r="P16" s="17">
        <v>68.5</v>
      </c>
      <c r="Q16" s="17">
        <v>64.1</v>
      </c>
      <c r="R16" s="56"/>
    </row>
    <row r="17" spans="1:18" ht="12.75">
      <c r="A17" s="3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56"/>
    </row>
    <row r="18" spans="1:18" ht="12.75">
      <c r="A18" s="3" t="s">
        <v>6</v>
      </c>
      <c r="B18" s="17">
        <v>51</v>
      </c>
      <c r="C18" s="17">
        <v>52</v>
      </c>
      <c r="D18" s="17">
        <v>57.7</v>
      </c>
      <c r="E18" s="17">
        <v>61.8</v>
      </c>
      <c r="F18" s="17">
        <v>46.9</v>
      </c>
      <c r="G18" s="17">
        <v>31.5</v>
      </c>
      <c r="H18" s="17">
        <v>37</v>
      </c>
      <c r="I18" s="17">
        <v>24.9</v>
      </c>
      <c r="J18" s="17">
        <v>46.7</v>
      </c>
      <c r="K18" s="17">
        <v>27.2</v>
      </c>
      <c r="L18" s="17">
        <v>25.6</v>
      </c>
      <c r="M18" s="17">
        <v>37</v>
      </c>
      <c r="N18" s="17">
        <v>46.7</v>
      </c>
      <c r="O18" s="17">
        <v>51</v>
      </c>
      <c r="P18" s="17">
        <v>41.9</v>
      </c>
      <c r="Q18" s="17">
        <v>42.2</v>
      </c>
      <c r="R18" s="56"/>
    </row>
    <row r="19" spans="1:18" ht="12.75">
      <c r="A19" s="3" t="s">
        <v>7</v>
      </c>
      <c r="B19" s="17">
        <v>67.7</v>
      </c>
      <c r="C19" s="17">
        <v>20.8</v>
      </c>
      <c r="D19" s="17">
        <v>47.2</v>
      </c>
      <c r="E19" s="17">
        <v>45.7</v>
      </c>
      <c r="F19" s="17">
        <v>39.6</v>
      </c>
      <c r="G19" s="17">
        <v>58</v>
      </c>
      <c r="H19" s="17">
        <v>52.6</v>
      </c>
      <c r="I19" s="17">
        <v>57.3</v>
      </c>
      <c r="J19" s="17">
        <v>47.6</v>
      </c>
      <c r="K19" s="17">
        <v>44</v>
      </c>
      <c r="L19" s="17">
        <v>36</v>
      </c>
      <c r="M19" s="17">
        <v>62</v>
      </c>
      <c r="N19" s="17">
        <v>38.9</v>
      </c>
      <c r="O19" s="17">
        <v>39.2</v>
      </c>
      <c r="P19" s="17">
        <v>35.1</v>
      </c>
      <c r="Q19" s="17">
        <v>55.2</v>
      </c>
      <c r="R19" s="56"/>
    </row>
    <row r="20" spans="1:18" ht="12.75">
      <c r="A20" s="3" t="s">
        <v>8</v>
      </c>
      <c r="B20" s="17">
        <v>25.4</v>
      </c>
      <c r="C20" s="17">
        <v>40.2</v>
      </c>
      <c r="D20" s="17">
        <v>46</v>
      </c>
      <c r="E20" s="17">
        <v>33</v>
      </c>
      <c r="F20" s="17">
        <v>37</v>
      </c>
      <c r="G20" s="17">
        <v>37.2</v>
      </c>
      <c r="H20" s="17">
        <v>34.8</v>
      </c>
      <c r="I20" s="17">
        <v>36.6</v>
      </c>
      <c r="J20" s="17">
        <v>39.8</v>
      </c>
      <c r="K20" s="17">
        <v>35.9</v>
      </c>
      <c r="L20" s="17">
        <v>36.3</v>
      </c>
      <c r="M20" s="17">
        <v>33.8</v>
      </c>
      <c r="N20" s="17">
        <v>46.2</v>
      </c>
      <c r="O20" s="17">
        <v>46.8</v>
      </c>
      <c r="P20" s="17">
        <v>38.2</v>
      </c>
      <c r="Q20" s="17">
        <v>46.2</v>
      </c>
      <c r="R20" s="56"/>
    </row>
    <row r="21" spans="1:18" ht="12.75">
      <c r="A21" s="3" t="s">
        <v>9</v>
      </c>
      <c r="B21" s="17">
        <v>29.9</v>
      </c>
      <c r="C21" s="17">
        <v>69.5</v>
      </c>
      <c r="D21" s="17">
        <v>52.8</v>
      </c>
      <c r="E21" s="17">
        <v>65.3</v>
      </c>
      <c r="F21" s="17">
        <v>47.7</v>
      </c>
      <c r="G21" s="17">
        <v>58.3</v>
      </c>
      <c r="H21" s="17">
        <v>50.5</v>
      </c>
      <c r="I21" s="17">
        <v>39.1</v>
      </c>
      <c r="J21" s="17">
        <v>48.1</v>
      </c>
      <c r="K21" s="17">
        <v>60.7</v>
      </c>
      <c r="L21" s="17">
        <v>54.4</v>
      </c>
      <c r="M21" s="17">
        <v>58.5</v>
      </c>
      <c r="N21" s="17">
        <v>60.9</v>
      </c>
      <c r="O21" s="17">
        <v>52.5</v>
      </c>
      <c r="P21" s="17">
        <v>43.8</v>
      </c>
      <c r="Q21" s="17">
        <v>34.9</v>
      </c>
      <c r="R21" s="56"/>
    </row>
    <row r="22" spans="1:18" ht="12.75">
      <c r="A22" s="3" t="s">
        <v>10</v>
      </c>
      <c r="B22" s="17">
        <v>57.7</v>
      </c>
      <c r="C22" s="17">
        <v>50.1</v>
      </c>
      <c r="D22" s="17">
        <v>39.1</v>
      </c>
      <c r="E22" s="17">
        <v>45.5</v>
      </c>
      <c r="F22" s="17">
        <v>37.3</v>
      </c>
      <c r="G22" s="17">
        <v>56.7</v>
      </c>
      <c r="H22" s="17">
        <v>34.1</v>
      </c>
      <c r="I22" s="17">
        <v>54.1</v>
      </c>
      <c r="J22" s="17">
        <v>26.3</v>
      </c>
      <c r="K22" s="17">
        <v>44.5</v>
      </c>
      <c r="L22" s="17">
        <v>40.6</v>
      </c>
      <c r="M22" s="17">
        <v>59.7</v>
      </c>
      <c r="N22" s="17">
        <v>35.1</v>
      </c>
      <c r="O22" s="17">
        <v>59.4</v>
      </c>
      <c r="P22" s="17">
        <v>33.8</v>
      </c>
      <c r="Q22" s="17">
        <v>49</v>
      </c>
      <c r="R22" s="56"/>
    </row>
    <row r="23" spans="1:18" ht="12.75">
      <c r="A23" s="3" t="s">
        <v>11</v>
      </c>
      <c r="B23" s="17">
        <v>43</v>
      </c>
      <c r="C23" s="17">
        <v>47.4</v>
      </c>
      <c r="D23" s="17">
        <v>49</v>
      </c>
      <c r="E23" s="17">
        <v>43.5</v>
      </c>
      <c r="F23" s="17">
        <v>45</v>
      </c>
      <c r="G23" s="17">
        <v>38.5</v>
      </c>
      <c r="H23" s="17">
        <v>54.2</v>
      </c>
      <c r="I23" s="17">
        <v>54.8</v>
      </c>
      <c r="J23" s="17">
        <v>36.9</v>
      </c>
      <c r="K23" s="17">
        <v>61.6</v>
      </c>
      <c r="L23" s="17">
        <v>30.5</v>
      </c>
      <c r="M23" s="17">
        <v>47</v>
      </c>
      <c r="N23" s="17">
        <v>46.2</v>
      </c>
      <c r="O23" s="17">
        <v>54.3</v>
      </c>
      <c r="P23" s="17">
        <v>48.8</v>
      </c>
      <c r="Q23" s="17">
        <v>49.3</v>
      </c>
      <c r="R23" s="56"/>
    </row>
    <row r="24" spans="1:18" ht="12.75">
      <c r="A24" s="3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56"/>
    </row>
    <row r="25" spans="1:18" ht="12.75">
      <c r="A25" s="3" t="s">
        <v>12</v>
      </c>
      <c r="B25" s="17">
        <v>51.1</v>
      </c>
      <c r="C25" s="17">
        <v>49.6</v>
      </c>
      <c r="D25" s="17">
        <v>53.2</v>
      </c>
      <c r="E25" s="17">
        <v>62.7</v>
      </c>
      <c r="F25" s="17">
        <v>57.8</v>
      </c>
      <c r="G25" s="17">
        <v>53</v>
      </c>
      <c r="H25" s="17">
        <v>62.8</v>
      </c>
      <c r="I25" s="17">
        <v>63.3</v>
      </c>
      <c r="J25" s="17">
        <v>67.9</v>
      </c>
      <c r="K25" s="17">
        <v>56</v>
      </c>
      <c r="L25" s="17">
        <v>71.8</v>
      </c>
      <c r="M25" s="17">
        <v>52.9</v>
      </c>
      <c r="N25" s="17">
        <v>50.5</v>
      </c>
      <c r="O25" s="17">
        <v>59.5</v>
      </c>
      <c r="P25" s="17">
        <v>54.3</v>
      </c>
      <c r="Q25" s="17">
        <v>67.6</v>
      </c>
      <c r="R25" s="56"/>
    </row>
    <row r="26" spans="1:18" ht="12.75">
      <c r="A26" s="3" t="s">
        <v>13</v>
      </c>
      <c r="B26" s="17">
        <v>54.2</v>
      </c>
      <c r="C26" s="17">
        <v>48.6</v>
      </c>
      <c r="D26" s="17">
        <v>43.7</v>
      </c>
      <c r="E26" s="17">
        <v>45</v>
      </c>
      <c r="F26" s="17">
        <v>41.1</v>
      </c>
      <c r="G26" s="17">
        <v>41.6</v>
      </c>
      <c r="H26" s="17">
        <v>49.5</v>
      </c>
      <c r="I26" s="17">
        <v>60.1</v>
      </c>
      <c r="J26" s="17">
        <v>53.3</v>
      </c>
      <c r="K26" s="17">
        <v>46.3</v>
      </c>
      <c r="L26" s="17">
        <v>70.3</v>
      </c>
      <c r="M26" s="17">
        <v>58</v>
      </c>
      <c r="N26" s="17">
        <v>53.4</v>
      </c>
      <c r="O26" s="17">
        <v>40.4</v>
      </c>
      <c r="P26" s="17">
        <v>35.4</v>
      </c>
      <c r="Q26" s="17">
        <v>74.1</v>
      </c>
      <c r="R26" s="56"/>
    </row>
    <row r="27" spans="1:18" ht="12.75">
      <c r="A27" s="3" t="s">
        <v>14</v>
      </c>
      <c r="B27" s="17">
        <v>37.5</v>
      </c>
      <c r="C27" s="17">
        <v>65.6</v>
      </c>
      <c r="D27" s="17">
        <v>25.2</v>
      </c>
      <c r="E27" s="17">
        <v>33.8</v>
      </c>
      <c r="F27" s="17">
        <v>50.5</v>
      </c>
      <c r="G27" s="17">
        <v>72.3</v>
      </c>
      <c r="H27" s="17">
        <v>51.4</v>
      </c>
      <c r="I27" s="17">
        <v>54.6</v>
      </c>
      <c r="J27" s="17">
        <v>60.7</v>
      </c>
      <c r="K27" s="17">
        <v>55.7</v>
      </c>
      <c r="L27" s="17">
        <v>81.7</v>
      </c>
      <c r="M27" s="17">
        <v>48.4</v>
      </c>
      <c r="N27" s="17">
        <v>49</v>
      </c>
      <c r="O27" s="17">
        <v>46.6</v>
      </c>
      <c r="P27" s="17">
        <v>35.4</v>
      </c>
      <c r="Q27" s="17">
        <v>44.8</v>
      </c>
      <c r="R27" s="56"/>
    </row>
    <row r="28" spans="1:18" ht="12.75">
      <c r="A28" s="3" t="s">
        <v>15</v>
      </c>
      <c r="B28" s="17">
        <v>58.3</v>
      </c>
      <c r="C28" s="17">
        <v>59</v>
      </c>
      <c r="D28" s="17">
        <v>41.3</v>
      </c>
      <c r="E28" s="17">
        <v>40.7</v>
      </c>
      <c r="F28" s="17">
        <v>36.9</v>
      </c>
      <c r="G28" s="17">
        <v>42.1</v>
      </c>
      <c r="H28" s="17">
        <v>44</v>
      </c>
      <c r="I28" s="17">
        <v>52.7</v>
      </c>
      <c r="J28" s="17">
        <v>60</v>
      </c>
      <c r="K28" s="17">
        <v>43.8</v>
      </c>
      <c r="L28" s="17">
        <v>52.7</v>
      </c>
      <c r="M28" s="17">
        <v>41.3</v>
      </c>
      <c r="N28" s="17">
        <v>60.8</v>
      </c>
      <c r="O28" s="17">
        <v>40.3</v>
      </c>
      <c r="P28" s="17">
        <v>51.2</v>
      </c>
      <c r="Q28" s="17">
        <v>56.9</v>
      </c>
      <c r="R28" s="56"/>
    </row>
    <row r="29" spans="1:18" ht="12.75">
      <c r="A29" s="3" t="s">
        <v>16</v>
      </c>
      <c r="B29" s="17">
        <v>50.6</v>
      </c>
      <c r="C29" s="17">
        <v>51.5</v>
      </c>
      <c r="D29" s="17">
        <v>49.1</v>
      </c>
      <c r="E29" s="17">
        <v>59.2</v>
      </c>
      <c r="F29" s="17">
        <v>34.3</v>
      </c>
      <c r="G29" s="17">
        <v>38.9</v>
      </c>
      <c r="H29" s="17">
        <v>74.1</v>
      </c>
      <c r="I29" s="17">
        <v>41.9</v>
      </c>
      <c r="J29" s="17">
        <v>60</v>
      </c>
      <c r="K29" s="17">
        <v>58.2</v>
      </c>
      <c r="L29" s="17">
        <v>45.2</v>
      </c>
      <c r="M29" s="17">
        <v>36.5</v>
      </c>
      <c r="N29" s="17">
        <v>50.7</v>
      </c>
      <c r="O29" s="17">
        <v>41.8</v>
      </c>
      <c r="P29" s="17">
        <v>53.8</v>
      </c>
      <c r="Q29" s="17">
        <v>37.6</v>
      </c>
      <c r="R29" s="56"/>
    </row>
    <row r="30" spans="1:18" ht="12.75">
      <c r="A30" s="3" t="s">
        <v>17</v>
      </c>
      <c r="B30" s="17">
        <v>59.6</v>
      </c>
      <c r="C30" s="17">
        <v>79.3</v>
      </c>
      <c r="D30" s="17">
        <v>62</v>
      </c>
      <c r="E30" s="17">
        <v>83.9</v>
      </c>
      <c r="F30" s="17">
        <v>45.5</v>
      </c>
      <c r="G30" s="17">
        <v>60.2</v>
      </c>
      <c r="H30" s="17">
        <v>46.4</v>
      </c>
      <c r="I30" s="17">
        <v>67.7</v>
      </c>
      <c r="J30" s="17">
        <v>50.8</v>
      </c>
      <c r="K30" s="17">
        <v>72.8</v>
      </c>
      <c r="L30" s="17">
        <v>61.7</v>
      </c>
      <c r="M30" s="17">
        <v>50.1</v>
      </c>
      <c r="N30" s="17">
        <v>95.4</v>
      </c>
      <c r="O30" s="17">
        <v>64.6</v>
      </c>
      <c r="P30" s="17">
        <v>81.8</v>
      </c>
      <c r="Q30" s="17">
        <v>76</v>
      </c>
      <c r="R30" s="56"/>
    </row>
    <row r="31" spans="1:18" ht="12.75">
      <c r="A31" s="3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56"/>
    </row>
    <row r="32" spans="1:18" ht="12.75">
      <c r="A32" s="3" t="s">
        <v>18</v>
      </c>
      <c r="B32" s="17">
        <v>62.7</v>
      </c>
      <c r="C32" s="17">
        <v>62.2</v>
      </c>
      <c r="D32" s="17">
        <v>68.3</v>
      </c>
      <c r="E32" s="17">
        <v>66.8</v>
      </c>
      <c r="F32" s="17">
        <v>68.7</v>
      </c>
      <c r="G32" s="17">
        <v>54.9</v>
      </c>
      <c r="H32" s="17">
        <v>45.1</v>
      </c>
      <c r="I32" s="17">
        <v>57.8</v>
      </c>
      <c r="J32" s="17">
        <v>44.7</v>
      </c>
      <c r="K32" s="17">
        <v>75</v>
      </c>
      <c r="L32" s="17">
        <v>61.7</v>
      </c>
      <c r="M32" s="17">
        <v>57.8</v>
      </c>
      <c r="N32" s="17">
        <v>57.1</v>
      </c>
      <c r="O32" s="17">
        <v>61.2</v>
      </c>
      <c r="P32" s="17">
        <v>88.8</v>
      </c>
      <c r="Q32" s="17">
        <v>62.7</v>
      </c>
      <c r="R32" s="56"/>
    </row>
    <row r="33" spans="1:18" ht="12.75">
      <c r="A33" s="3" t="s">
        <v>19</v>
      </c>
      <c r="B33" s="17">
        <v>70.6</v>
      </c>
      <c r="C33" s="17">
        <v>63.8</v>
      </c>
      <c r="D33" s="17">
        <v>40.9</v>
      </c>
      <c r="E33" s="17">
        <v>42.6</v>
      </c>
      <c r="F33" s="17">
        <v>52.9</v>
      </c>
      <c r="G33" s="17">
        <v>50.8</v>
      </c>
      <c r="H33" s="17">
        <v>31.9</v>
      </c>
      <c r="I33" s="17">
        <v>51.5</v>
      </c>
      <c r="J33" s="17">
        <v>56.3</v>
      </c>
      <c r="K33" s="17">
        <v>52.5</v>
      </c>
      <c r="L33" s="17">
        <v>46.4</v>
      </c>
      <c r="M33" s="17">
        <v>53.6</v>
      </c>
      <c r="N33" s="17">
        <v>45.1</v>
      </c>
      <c r="O33" s="17">
        <v>61.5</v>
      </c>
      <c r="P33" s="17">
        <v>41.3</v>
      </c>
      <c r="Q33" s="17">
        <v>53.1</v>
      </c>
      <c r="R33" s="56"/>
    </row>
    <row r="34" spans="1:18" ht="12.75">
      <c r="A34" s="3" t="s">
        <v>20</v>
      </c>
      <c r="B34" s="17">
        <v>45.6</v>
      </c>
      <c r="C34" s="17">
        <v>53.7</v>
      </c>
      <c r="D34" s="17">
        <v>47</v>
      </c>
      <c r="E34" s="17">
        <v>41.5</v>
      </c>
      <c r="F34" s="17">
        <v>51.2</v>
      </c>
      <c r="G34" s="17">
        <v>51.7</v>
      </c>
      <c r="H34" s="17">
        <v>50.3</v>
      </c>
      <c r="I34" s="17">
        <v>32.6</v>
      </c>
      <c r="J34" s="17">
        <v>39.1</v>
      </c>
      <c r="K34" s="17">
        <v>60.5</v>
      </c>
      <c r="L34" s="17">
        <v>61.4</v>
      </c>
      <c r="M34" s="17">
        <v>47.3</v>
      </c>
      <c r="N34" s="17">
        <v>52.3</v>
      </c>
      <c r="O34" s="17">
        <v>64.1</v>
      </c>
      <c r="P34" s="17">
        <v>31.3</v>
      </c>
      <c r="Q34" s="17">
        <v>51.9</v>
      </c>
      <c r="R34" s="56"/>
    </row>
    <row r="35" spans="1:18" ht="12.75">
      <c r="A35" s="3" t="s">
        <v>21</v>
      </c>
      <c r="B35" s="17">
        <v>56.2</v>
      </c>
      <c r="C35" s="17">
        <v>50.4</v>
      </c>
      <c r="D35" s="17">
        <v>42.7</v>
      </c>
      <c r="E35" s="17">
        <v>54.3</v>
      </c>
      <c r="F35" s="17">
        <v>40.7</v>
      </c>
      <c r="G35" s="17">
        <v>47.5</v>
      </c>
      <c r="H35" s="17">
        <v>46.5</v>
      </c>
      <c r="I35" s="17">
        <v>45.5</v>
      </c>
      <c r="J35" s="17">
        <v>44.5</v>
      </c>
      <c r="K35" s="17">
        <v>68.5</v>
      </c>
      <c r="L35" s="17">
        <v>47.6</v>
      </c>
      <c r="M35" s="17">
        <v>48.4</v>
      </c>
      <c r="N35" s="17">
        <v>54.5</v>
      </c>
      <c r="O35" s="17">
        <v>78.9</v>
      </c>
      <c r="P35" s="17">
        <v>50.9</v>
      </c>
      <c r="Q35" s="17">
        <v>42.4</v>
      </c>
      <c r="R35" s="56"/>
    </row>
    <row r="36" spans="1:18" ht="12.75">
      <c r="A36" s="3" t="s">
        <v>22</v>
      </c>
      <c r="B36" s="17">
        <v>64.4</v>
      </c>
      <c r="C36" s="17">
        <v>59.4</v>
      </c>
      <c r="D36" s="17">
        <v>49.8</v>
      </c>
      <c r="E36" s="17">
        <v>66.6</v>
      </c>
      <c r="F36" s="17">
        <v>38.8</v>
      </c>
      <c r="G36" s="17">
        <v>51.4</v>
      </c>
      <c r="H36" s="17">
        <v>68</v>
      </c>
      <c r="I36" s="17">
        <v>83.2</v>
      </c>
      <c r="J36" s="17">
        <v>52.1</v>
      </c>
      <c r="K36" s="17">
        <v>45.4</v>
      </c>
      <c r="L36" s="17">
        <v>68.4</v>
      </c>
      <c r="M36" s="17">
        <v>39.4</v>
      </c>
      <c r="N36" s="17">
        <v>68.6</v>
      </c>
      <c r="O36" s="17">
        <v>71.6</v>
      </c>
      <c r="P36" s="17">
        <v>64.9</v>
      </c>
      <c r="Q36" s="17">
        <v>63.7</v>
      </c>
      <c r="R36" s="56"/>
    </row>
    <row r="37" spans="1:18" ht="12.75">
      <c r="A37" s="3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56"/>
    </row>
    <row r="38" spans="1:18" ht="12.75">
      <c r="A38" s="5" t="s">
        <v>23</v>
      </c>
      <c r="B38" s="27">
        <v>52.3</v>
      </c>
      <c r="C38" s="27">
        <v>52.4</v>
      </c>
      <c r="D38" s="27">
        <v>47.1</v>
      </c>
      <c r="E38" s="27">
        <v>52.1</v>
      </c>
      <c r="F38" s="27">
        <v>47.2</v>
      </c>
      <c r="G38" s="27">
        <v>50.8</v>
      </c>
      <c r="H38" s="27">
        <v>48.8</v>
      </c>
      <c r="I38" s="27">
        <v>51.6</v>
      </c>
      <c r="J38" s="27">
        <v>50.3</v>
      </c>
      <c r="K38" s="27">
        <v>52.6</v>
      </c>
      <c r="L38" s="27">
        <v>52.3</v>
      </c>
      <c r="M38" s="27">
        <v>48.8</v>
      </c>
      <c r="N38" s="27">
        <v>53</v>
      </c>
      <c r="O38" s="27">
        <v>54</v>
      </c>
      <c r="P38" s="27">
        <v>50.8</v>
      </c>
      <c r="Q38" s="27">
        <v>52.6</v>
      </c>
      <c r="R38" s="56"/>
    </row>
    <row r="39" spans="2:18" ht="12.75"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0"/>
      <c r="R39" s="56"/>
    </row>
    <row r="40" spans="1:18" ht="12.75">
      <c r="A40" s="15"/>
      <c r="Q40" s="10"/>
      <c r="R40" s="56"/>
    </row>
    <row r="41" ht="12.75">
      <c r="R41" s="56"/>
    </row>
  </sheetData>
  <sheetProtection/>
  <mergeCells count="21">
    <mergeCell ref="P5:P9"/>
    <mergeCell ref="M5:M9"/>
    <mergeCell ref="D5:D9"/>
    <mergeCell ref="O5:O9"/>
    <mergeCell ref="G5:G9"/>
    <mergeCell ref="H5:H9"/>
    <mergeCell ref="I5:I9"/>
    <mergeCell ref="E5:E9"/>
    <mergeCell ref="F5:F9"/>
    <mergeCell ref="N5:N9"/>
    <mergeCell ref="K5:K9"/>
    <mergeCell ref="A1:Q1"/>
    <mergeCell ref="J5:J9"/>
    <mergeCell ref="C5:C9"/>
    <mergeCell ref="L5:L9"/>
    <mergeCell ref="Q5:Q9"/>
    <mergeCell ref="R1:R41"/>
    <mergeCell ref="A2:Q2"/>
    <mergeCell ref="A3:Q3"/>
    <mergeCell ref="A5:A9"/>
    <mergeCell ref="B5:B9"/>
  </mergeCells>
  <printOptions/>
  <pageMargins left="0.7874015748031497" right="0" top="0.984251968503937" bottom="0.984251968503937" header="0.5118110236220472" footer="0.5118110236220472"/>
  <pageSetup horizontalDpi="600" verticalDpi="600" orientation="landscape" paperSize="9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96"/>
  <sheetViews>
    <sheetView workbookViewId="0" topLeftCell="A1">
      <selection activeCell="A1" sqref="A1"/>
    </sheetView>
  </sheetViews>
  <sheetFormatPr defaultColWidth="11.421875" defaultRowHeight="12.75"/>
  <cols>
    <col min="1" max="1" width="13.140625" style="29" customWidth="1"/>
    <col min="2" max="2" width="16.8515625" style="0" customWidth="1"/>
    <col min="3" max="5" width="2.421875" style="0" customWidth="1"/>
    <col min="6" max="6" width="51.7109375" style="0" customWidth="1"/>
  </cols>
  <sheetData>
    <row r="1" spans="1:6" ht="12.75">
      <c r="A1" s="30" t="s">
        <v>99</v>
      </c>
      <c r="B1" s="29"/>
      <c r="C1" s="29"/>
      <c r="D1" s="29"/>
      <c r="E1" s="29"/>
      <c r="F1" s="29"/>
    </row>
    <row r="2" spans="2:6" ht="12.75">
      <c r="B2" s="29"/>
      <c r="C2" s="29"/>
      <c r="D2" s="29"/>
      <c r="E2" s="29"/>
      <c r="F2" s="29"/>
    </row>
    <row r="3" spans="2:6" ht="12.75">
      <c r="B3" s="29"/>
      <c r="C3" s="29"/>
      <c r="D3" s="29"/>
      <c r="E3" s="29"/>
      <c r="F3" s="29"/>
    </row>
    <row r="4" spans="1:6" ht="12.75">
      <c r="A4" s="30" t="s">
        <v>215</v>
      </c>
      <c r="B4" s="29"/>
      <c r="C4" s="29"/>
      <c r="D4" s="29"/>
      <c r="E4" s="29"/>
      <c r="F4" s="29"/>
    </row>
    <row r="5" spans="2:6" ht="12.75">
      <c r="B5" s="29"/>
      <c r="C5" s="29"/>
      <c r="D5" s="29"/>
      <c r="E5" s="29"/>
      <c r="F5" s="29"/>
    </row>
    <row r="6" spans="1:6" ht="12.75">
      <c r="A6" s="29" t="s">
        <v>285</v>
      </c>
      <c r="B6" s="29"/>
      <c r="C6" s="29"/>
      <c r="D6" s="29"/>
      <c r="E6" s="29"/>
      <c r="F6" s="29"/>
    </row>
    <row r="7" spans="1:6" ht="12.75">
      <c r="A7" s="29" t="s">
        <v>286</v>
      </c>
      <c r="B7" s="29"/>
      <c r="C7" s="29"/>
      <c r="D7" s="29"/>
      <c r="E7" s="29"/>
      <c r="F7" s="29"/>
    </row>
    <row r="8" spans="1:6" ht="12.75">
      <c r="A8" s="29" t="s">
        <v>287</v>
      </c>
      <c r="B8" s="29"/>
      <c r="C8" s="29"/>
      <c r="D8" s="29"/>
      <c r="E8" s="29"/>
      <c r="F8" s="29"/>
    </row>
    <row r="9" spans="1:6" ht="12.75">
      <c r="A9" s="29" t="s">
        <v>288</v>
      </c>
      <c r="B9" s="29"/>
      <c r="C9" s="29"/>
      <c r="D9" s="29"/>
      <c r="E9" s="29"/>
      <c r="F9" s="29"/>
    </row>
    <row r="10" spans="1:6" ht="12.75">
      <c r="A10" s="29" t="s">
        <v>289</v>
      </c>
      <c r="B10" s="29"/>
      <c r="C10" s="29"/>
      <c r="D10" s="29"/>
      <c r="E10" s="29"/>
      <c r="F10" s="29"/>
    </row>
    <row r="11" spans="2:6" ht="12.75">
      <c r="B11" s="29"/>
      <c r="C11" s="29"/>
      <c r="D11" s="29"/>
      <c r="E11" s="29"/>
      <c r="F11" s="29"/>
    </row>
    <row r="12" spans="2:6" ht="12.75">
      <c r="B12" s="29"/>
      <c r="C12" s="29"/>
      <c r="D12" s="29"/>
      <c r="E12" s="29"/>
      <c r="F12" s="29"/>
    </row>
    <row r="13" spans="1:6" ht="12.75">
      <c r="A13" s="30" t="s">
        <v>216</v>
      </c>
      <c r="B13" s="29"/>
      <c r="C13" s="29"/>
      <c r="D13" s="29"/>
      <c r="E13" s="29"/>
      <c r="F13" s="29"/>
    </row>
    <row r="14" spans="2:6" ht="12.75">
      <c r="B14" s="29"/>
      <c r="C14" s="29"/>
      <c r="D14" s="29"/>
      <c r="E14" s="29"/>
      <c r="F14" s="29"/>
    </row>
    <row r="15" spans="1:6" ht="12.75">
      <c r="A15" s="29" t="s">
        <v>279</v>
      </c>
      <c r="B15" s="29"/>
      <c r="C15" s="29"/>
      <c r="D15" s="29"/>
      <c r="E15" s="29"/>
      <c r="F15" s="29"/>
    </row>
    <row r="16" spans="1:6" ht="12.75">
      <c r="A16" s="29" t="s">
        <v>292</v>
      </c>
      <c r="B16" s="29"/>
      <c r="C16" s="29"/>
      <c r="D16" s="29"/>
      <c r="E16" s="29"/>
      <c r="F16" s="29"/>
    </row>
    <row r="17" spans="1:6" ht="12.75">
      <c r="A17" s="29" t="s">
        <v>280</v>
      </c>
      <c r="B17" s="29"/>
      <c r="C17" s="29"/>
      <c r="D17" s="29"/>
      <c r="E17" s="29"/>
      <c r="F17" s="29"/>
    </row>
    <row r="18" spans="2:6" ht="12.75">
      <c r="B18" s="29"/>
      <c r="C18" s="29"/>
      <c r="D18" s="29"/>
      <c r="E18" s="29"/>
      <c r="F18" s="29"/>
    </row>
    <row r="19" spans="1:6" ht="12.75">
      <c r="A19" s="29" t="s">
        <v>281</v>
      </c>
      <c r="B19" s="29"/>
      <c r="C19" s="29"/>
      <c r="D19" s="29"/>
      <c r="E19" s="29"/>
      <c r="F19" s="29"/>
    </row>
    <row r="20" spans="1:6" ht="12.75">
      <c r="A20" s="29" t="s">
        <v>283</v>
      </c>
      <c r="B20" s="29"/>
      <c r="C20" s="29"/>
      <c r="D20" s="29"/>
      <c r="E20" s="29"/>
      <c r="F20" s="29"/>
    </row>
    <row r="21" spans="1:6" ht="12.75">
      <c r="A21" s="29" t="s">
        <v>282</v>
      </c>
      <c r="B21" s="29"/>
      <c r="C21" s="29"/>
      <c r="D21" s="29"/>
      <c r="E21" s="29"/>
      <c r="F21" s="29"/>
    </row>
    <row r="22" spans="2:6" ht="12.75">
      <c r="B22" s="29"/>
      <c r="C22" s="29"/>
      <c r="D22" s="29"/>
      <c r="E22" s="29"/>
      <c r="F22" s="29"/>
    </row>
    <row r="23" spans="1:6" ht="12.75">
      <c r="A23" s="29" t="s">
        <v>217</v>
      </c>
      <c r="B23" s="29"/>
      <c r="C23" s="29"/>
      <c r="D23" s="29"/>
      <c r="E23" s="29"/>
      <c r="F23" s="29"/>
    </row>
    <row r="24" spans="2:6" ht="12.75">
      <c r="B24" s="29"/>
      <c r="C24" s="29"/>
      <c r="D24" s="29"/>
      <c r="E24" s="29"/>
      <c r="F24" s="29"/>
    </row>
    <row r="25" spans="1:6" ht="12.75">
      <c r="A25" s="29" t="s">
        <v>284</v>
      </c>
      <c r="B25" s="29"/>
      <c r="C25" s="29"/>
      <c r="D25" s="29"/>
      <c r="E25" s="29"/>
      <c r="F25" s="29"/>
    </row>
    <row r="26" spans="1:6" ht="12.75">
      <c r="A26" s="29" t="s">
        <v>299</v>
      </c>
      <c r="B26" s="29"/>
      <c r="C26" s="29"/>
      <c r="D26" s="29"/>
      <c r="E26" s="29"/>
      <c r="F26" s="29"/>
    </row>
    <row r="27" spans="2:6" ht="12.75">
      <c r="B27" s="29"/>
      <c r="C27" s="29"/>
      <c r="D27" s="29"/>
      <c r="E27" s="29"/>
      <c r="F27" s="29"/>
    </row>
    <row r="28" spans="1:6" ht="12.75">
      <c r="A28" s="29" t="s">
        <v>306</v>
      </c>
      <c r="B28" s="29"/>
      <c r="C28" s="29"/>
      <c r="D28" s="29"/>
      <c r="E28" s="29"/>
      <c r="F28" s="29"/>
    </row>
    <row r="29" spans="1:6" ht="12.75">
      <c r="A29" s="29" t="s">
        <v>308</v>
      </c>
      <c r="B29" s="29"/>
      <c r="C29" s="29"/>
      <c r="D29" s="29"/>
      <c r="E29" s="29"/>
      <c r="F29" s="29"/>
    </row>
    <row r="30" spans="1:6" ht="12.75">
      <c r="A30" s="29" t="s">
        <v>307</v>
      </c>
      <c r="B30" s="29"/>
      <c r="C30" s="29"/>
      <c r="D30" s="29"/>
      <c r="E30" s="29"/>
      <c r="F30" s="29"/>
    </row>
    <row r="31" spans="1:6" ht="12.75">
      <c r="A31" s="29" t="s">
        <v>293</v>
      </c>
      <c r="B31" s="29"/>
      <c r="C31" s="29"/>
      <c r="D31" s="29"/>
      <c r="E31" s="29"/>
      <c r="F31" s="29"/>
    </row>
    <row r="32" spans="1:6" ht="12.75">
      <c r="A32" s="29" t="s">
        <v>294</v>
      </c>
      <c r="B32" s="29"/>
      <c r="C32" s="29"/>
      <c r="D32" s="29"/>
      <c r="E32" s="29"/>
      <c r="F32" s="29"/>
    </row>
    <row r="33" spans="2:6" ht="12.75">
      <c r="B33" s="29"/>
      <c r="C33" s="29"/>
      <c r="D33" s="29"/>
      <c r="E33" s="29"/>
      <c r="F33" s="29"/>
    </row>
    <row r="34" spans="1:6" ht="12.75">
      <c r="A34" s="29" t="s">
        <v>223</v>
      </c>
      <c r="B34" s="29"/>
      <c r="C34" s="29"/>
      <c r="D34" s="29"/>
      <c r="E34" s="29"/>
      <c r="F34" s="29"/>
    </row>
    <row r="35" spans="2:6" ht="12.75">
      <c r="B35" s="29"/>
      <c r="C35" s="29"/>
      <c r="D35" s="29"/>
      <c r="E35" s="29"/>
      <c r="F35" s="29"/>
    </row>
    <row r="36" spans="2:6" ht="12.75">
      <c r="B36" s="29"/>
      <c r="C36" s="29"/>
      <c r="D36" s="29"/>
      <c r="E36" s="29"/>
      <c r="F36" s="29"/>
    </row>
    <row r="37" spans="1:6" ht="12.75">
      <c r="A37" s="30" t="s">
        <v>218</v>
      </c>
      <c r="B37" s="29"/>
      <c r="C37" s="29"/>
      <c r="D37" s="29"/>
      <c r="E37" s="29"/>
      <c r="F37" s="29"/>
    </row>
    <row r="38" spans="2:6" ht="12.75">
      <c r="B38" s="29"/>
      <c r="C38" s="29"/>
      <c r="D38" s="29"/>
      <c r="E38" s="29"/>
      <c r="F38" s="29"/>
    </row>
    <row r="39" spans="1:6" ht="12.75">
      <c r="A39" s="30" t="s">
        <v>219</v>
      </c>
      <c r="B39" s="29"/>
      <c r="C39" s="29"/>
      <c r="D39" s="29"/>
      <c r="E39" s="29"/>
      <c r="F39" s="29"/>
    </row>
    <row r="40" spans="1:6" ht="12.75">
      <c r="A40" s="29" t="s">
        <v>224</v>
      </c>
      <c r="B40" s="29"/>
      <c r="C40" s="29"/>
      <c r="D40" s="29"/>
      <c r="E40" s="29"/>
      <c r="F40" s="29"/>
    </row>
    <row r="41" spans="1:6" ht="12.75">
      <c r="A41" s="29" t="s">
        <v>225</v>
      </c>
      <c r="B41" s="29"/>
      <c r="C41" s="29"/>
      <c r="D41" s="29"/>
      <c r="E41" s="29"/>
      <c r="F41" s="29"/>
    </row>
    <row r="42" spans="2:6" ht="12.75">
      <c r="B42" s="29"/>
      <c r="C42" s="29"/>
      <c r="D42" s="29"/>
      <c r="E42" s="29"/>
      <c r="F42" s="29"/>
    </row>
    <row r="43" spans="1:6" ht="12.75">
      <c r="A43" s="30" t="s">
        <v>220</v>
      </c>
      <c r="B43" s="29"/>
      <c r="C43" s="29"/>
      <c r="D43" s="29"/>
      <c r="E43" s="29"/>
      <c r="F43" s="29"/>
    </row>
    <row r="44" spans="1:6" ht="12.75">
      <c r="A44" s="29" t="s">
        <v>226</v>
      </c>
      <c r="B44" s="29"/>
      <c r="C44" s="29"/>
      <c r="D44" s="29"/>
      <c r="E44" s="29"/>
      <c r="F44" s="29"/>
    </row>
    <row r="45" spans="1:6" ht="12.75">
      <c r="A45" s="29" t="s">
        <v>227</v>
      </c>
      <c r="B45" s="29"/>
      <c r="C45" s="29"/>
      <c r="D45" s="29"/>
      <c r="E45" s="29"/>
      <c r="F45" s="29"/>
    </row>
    <row r="46" spans="2:6" ht="12.75">
      <c r="B46" s="29"/>
      <c r="C46" s="29"/>
      <c r="D46" s="29"/>
      <c r="E46" s="29"/>
      <c r="F46" s="29"/>
    </row>
    <row r="47" spans="1:6" ht="12.75">
      <c r="A47" s="30" t="s">
        <v>295</v>
      </c>
      <c r="B47" s="29"/>
      <c r="C47" s="29"/>
      <c r="D47" s="29"/>
      <c r="E47" s="29"/>
      <c r="F47" s="29"/>
    </row>
    <row r="48" spans="1:6" ht="12.75">
      <c r="A48" s="29" t="s">
        <v>296</v>
      </c>
      <c r="B48" s="29"/>
      <c r="C48" s="29"/>
      <c r="D48" s="29"/>
      <c r="E48" s="29"/>
      <c r="F48" s="29"/>
    </row>
    <row r="49" spans="1:6" ht="12.75">
      <c r="A49" s="29" t="s">
        <v>297</v>
      </c>
      <c r="B49" s="29"/>
      <c r="C49" s="29"/>
      <c r="D49" s="29"/>
      <c r="E49" s="29"/>
      <c r="F49" s="29"/>
    </row>
    <row r="50" spans="1:6" ht="12.75">
      <c r="A50" s="29" t="s">
        <v>298</v>
      </c>
      <c r="B50" s="29"/>
      <c r="C50" s="29"/>
      <c r="D50" s="29"/>
      <c r="E50" s="29"/>
      <c r="F50" s="29"/>
    </row>
    <row r="51" spans="2:6" ht="12.75">
      <c r="B51" s="29"/>
      <c r="C51" s="29"/>
      <c r="D51" s="29"/>
      <c r="E51" s="29"/>
      <c r="F51" s="29"/>
    </row>
    <row r="52" spans="1:6" ht="12.75">
      <c r="A52" s="30" t="s">
        <v>221</v>
      </c>
      <c r="B52" s="29"/>
      <c r="C52" s="29"/>
      <c r="D52" s="29"/>
      <c r="E52" s="29"/>
      <c r="F52" s="29"/>
    </row>
    <row r="53" spans="1:6" ht="12.75">
      <c r="A53" s="29" t="s">
        <v>228</v>
      </c>
      <c r="B53" s="29"/>
      <c r="C53" s="29"/>
      <c r="D53" s="29"/>
      <c r="E53" s="29"/>
      <c r="F53" s="29"/>
    </row>
    <row r="54" spans="2:6" ht="12.75">
      <c r="B54" s="29"/>
      <c r="C54" s="29"/>
      <c r="D54" s="29"/>
      <c r="E54" s="29"/>
      <c r="F54" s="29"/>
    </row>
    <row r="55" spans="2:6" ht="12.75">
      <c r="B55" s="29"/>
      <c r="C55" s="29"/>
      <c r="D55" s="29"/>
      <c r="E55" s="29"/>
      <c r="F55" s="29"/>
    </row>
    <row r="56" spans="2:6" ht="12.75">
      <c r="B56" s="29"/>
      <c r="C56" s="29"/>
      <c r="D56" s="29"/>
      <c r="E56" s="29"/>
      <c r="F56" s="29"/>
    </row>
    <row r="57" spans="1:6" ht="12.75">
      <c r="A57" s="49" t="s">
        <v>229</v>
      </c>
      <c r="B57" s="49"/>
      <c r="C57" s="49"/>
      <c r="D57" s="49"/>
      <c r="E57" s="49"/>
      <c r="F57" s="49"/>
    </row>
    <row r="58" spans="1:6" ht="12.75">
      <c r="A58" s="50" t="s">
        <v>230</v>
      </c>
      <c r="B58" s="50"/>
      <c r="C58" s="50"/>
      <c r="D58" s="50"/>
      <c r="E58" s="50"/>
      <c r="F58" s="50"/>
    </row>
    <row r="59" spans="1:6" ht="12.75">
      <c r="A59" s="35"/>
      <c r="B59" s="35"/>
      <c r="C59" s="35"/>
      <c r="D59" s="35"/>
      <c r="E59" s="35"/>
      <c r="F59" s="33"/>
    </row>
    <row r="60" spans="1:6" ht="12.75">
      <c r="A60" s="49" t="s">
        <v>222</v>
      </c>
      <c r="B60" s="49"/>
      <c r="C60" s="49"/>
      <c r="D60" s="49"/>
      <c r="E60" s="49"/>
      <c r="F60" s="49"/>
    </row>
    <row r="61" spans="1:6" ht="12.75">
      <c r="A61" s="50" t="s">
        <v>231</v>
      </c>
      <c r="B61" s="50"/>
      <c r="C61" s="50"/>
      <c r="D61" s="50"/>
      <c r="E61" s="50"/>
      <c r="F61" s="50"/>
    </row>
    <row r="62" spans="1:6" ht="12.75">
      <c r="A62" s="35"/>
      <c r="B62" s="35"/>
      <c r="C62" s="35"/>
      <c r="D62" s="35"/>
      <c r="E62" s="35"/>
      <c r="F62" s="33"/>
    </row>
    <row r="63" spans="1:6" ht="12.75">
      <c r="A63" s="49" t="s">
        <v>232</v>
      </c>
      <c r="B63" s="49"/>
      <c r="C63" s="49"/>
      <c r="D63" s="49"/>
      <c r="E63" s="49"/>
      <c r="F63" s="49"/>
    </row>
    <row r="64" spans="1:6" ht="12.75">
      <c r="A64" s="35"/>
      <c r="B64" s="35"/>
      <c r="C64" s="35"/>
      <c r="D64" s="35"/>
      <c r="E64" s="35"/>
      <c r="F64" s="33"/>
    </row>
    <row r="65" spans="1:6" s="15" customFormat="1" ht="12.75">
      <c r="A65" s="37" t="s">
        <v>222</v>
      </c>
      <c r="B65" s="37" t="s">
        <v>229</v>
      </c>
      <c r="C65" s="51" t="s">
        <v>220</v>
      </c>
      <c r="D65" s="51"/>
      <c r="E65" s="51"/>
      <c r="F65" s="51"/>
    </row>
    <row r="66" spans="1:6" ht="12.75">
      <c r="A66" s="34" t="s">
        <v>233</v>
      </c>
      <c r="B66" s="32" t="s">
        <v>234</v>
      </c>
      <c r="C66" s="50" t="s">
        <v>106</v>
      </c>
      <c r="D66" s="50"/>
      <c r="E66" s="50"/>
      <c r="F66" s="50"/>
    </row>
    <row r="67" spans="1:6" ht="12.75">
      <c r="A67" s="34"/>
      <c r="B67" s="32"/>
      <c r="C67" s="32"/>
      <c r="D67" s="32" t="s">
        <v>235</v>
      </c>
      <c r="E67" s="32"/>
      <c r="F67" s="33"/>
    </row>
    <row r="68" spans="1:6" ht="12.75">
      <c r="A68" s="34" t="s">
        <v>246</v>
      </c>
      <c r="B68" s="34" t="s">
        <v>258</v>
      </c>
      <c r="C68" s="32"/>
      <c r="D68" s="34" t="s">
        <v>259</v>
      </c>
      <c r="E68" s="34"/>
      <c r="F68" s="32"/>
    </row>
    <row r="69" spans="1:6" ht="12.75">
      <c r="A69" s="34"/>
      <c r="B69" s="34"/>
      <c r="C69" s="34"/>
      <c r="D69" s="34"/>
      <c r="E69" s="34" t="s">
        <v>235</v>
      </c>
      <c r="F69" s="32"/>
    </row>
    <row r="70" spans="1:6" ht="12.75">
      <c r="A70" s="34" t="s">
        <v>236</v>
      </c>
      <c r="B70" s="34" t="s">
        <v>237</v>
      </c>
      <c r="C70" s="34"/>
      <c r="D70" s="34"/>
      <c r="E70" s="34" t="s">
        <v>238</v>
      </c>
      <c r="F70" s="29"/>
    </row>
    <row r="71" spans="1:6" ht="12.75">
      <c r="A71" s="34" t="s">
        <v>247</v>
      </c>
      <c r="B71" s="34" t="s">
        <v>260</v>
      </c>
      <c r="C71" s="34"/>
      <c r="D71" s="34" t="s">
        <v>261</v>
      </c>
      <c r="E71" s="34"/>
      <c r="F71" s="34"/>
    </row>
    <row r="72" spans="1:6" ht="12.75">
      <c r="A72" s="34"/>
      <c r="B72" s="34"/>
      <c r="C72" s="34"/>
      <c r="D72" s="34"/>
      <c r="E72" s="34" t="s">
        <v>235</v>
      </c>
      <c r="F72" s="34"/>
    </row>
    <row r="73" spans="1:6" ht="12.75">
      <c r="A73" s="34" t="s">
        <v>248</v>
      </c>
      <c r="B73" s="32">
        <v>250</v>
      </c>
      <c r="C73" s="34"/>
      <c r="D73" s="34"/>
      <c r="E73" s="34" t="s">
        <v>262</v>
      </c>
      <c r="F73" s="34"/>
    </row>
    <row r="74" spans="1:6" ht="12.75">
      <c r="A74" s="34" t="s">
        <v>249</v>
      </c>
      <c r="B74" s="34" t="s">
        <v>263</v>
      </c>
      <c r="C74" s="34"/>
      <c r="D74" s="34" t="s">
        <v>264</v>
      </c>
      <c r="E74" s="34"/>
      <c r="F74" s="34"/>
    </row>
    <row r="75" spans="1:6" ht="12.75">
      <c r="A75" s="34"/>
      <c r="B75" s="34"/>
      <c r="C75" s="34"/>
      <c r="D75" s="34"/>
      <c r="E75" s="34" t="s">
        <v>235</v>
      </c>
      <c r="F75" s="34"/>
    </row>
    <row r="76" spans="1:6" ht="12.75">
      <c r="A76" s="34" t="s">
        <v>250</v>
      </c>
      <c r="B76" s="32">
        <v>410</v>
      </c>
      <c r="C76" s="32"/>
      <c r="D76" s="32"/>
      <c r="E76" s="34" t="s">
        <v>272</v>
      </c>
      <c r="F76" s="32"/>
    </row>
    <row r="77" spans="1:6" ht="12.75">
      <c r="A77" s="34" t="s">
        <v>251</v>
      </c>
      <c r="B77" s="34" t="s">
        <v>265</v>
      </c>
      <c r="C77" s="32"/>
      <c r="D77" s="32" t="s">
        <v>266</v>
      </c>
      <c r="E77" s="34"/>
      <c r="F77" s="32"/>
    </row>
    <row r="78" spans="1:6" ht="12.75">
      <c r="A78" s="34"/>
      <c r="B78" s="34"/>
      <c r="C78" s="34"/>
      <c r="D78" s="34"/>
      <c r="E78" s="34" t="s">
        <v>235</v>
      </c>
      <c r="F78" s="29"/>
    </row>
    <row r="79" spans="1:6" ht="12.75">
      <c r="A79" s="34" t="s">
        <v>252</v>
      </c>
      <c r="B79" s="34" t="s">
        <v>267</v>
      </c>
      <c r="C79" s="34"/>
      <c r="D79" s="34"/>
      <c r="E79" s="34" t="s">
        <v>268</v>
      </c>
      <c r="F79" s="29"/>
    </row>
    <row r="80" spans="1:6" ht="12.75">
      <c r="A80" s="34" t="s">
        <v>253</v>
      </c>
      <c r="B80" s="32" t="s">
        <v>269</v>
      </c>
      <c r="C80" s="34"/>
      <c r="D80" s="34" t="s">
        <v>270</v>
      </c>
      <c r="E80" s="34"/>
      <c r="F80" s="34"/>
    </row>
    <row r="81" spans="1:6" ht="12.75">
      <c r="A81" s="34"/>
      <c r="B81" s="34"/>
      <c r="C81" s="32"/>
      <c r="D81" s="32"/>
      <c r="E81" s="32" t="s">
        <v>235</v>
      </c>
      <c r="F81" s="29"/>
    </row>
    <row r="82" spans="1:6" ht="12.75">
      <c r="A82" s="34" t="s">
        <v>254</v>
      </c>
      <c r="B82" s="34" t="s">
        <v>290</v>
      </c>
      <c r="C82" s="32"/>
      <c r="D82" s="32"/>
      <c r="E82" s="34" t="s">
        <v>271</v>
      </c>
      <c r="F82" s="29"/>
    </row>
    <row r="83" spans="1:6" ht="12.75">
      <c r="A83" s="34" t="s">
        <v>255</v>
      </c>
      <c r="B83" s="34" t="s">
        <v>273</v>
      </c>
      <c r="C83" s="34"/>
      <c r="D83" s="34" t="s">
        <v>278</v>
      </c>
      <c r="E83" s="34"/>
      <c r="F83" s="34"/>
    </row>
    <row r="84" spans="1:6" ht="12.75">
      <c r="A84" s="34"/>
      <c r="B84" s="34"/>
      <c r="C84" s="34"/>
      <c r="D84" s="34"/>
      <c r="E84" s="34" t="s">
        <v>291</v>
      </c>
      <c r="F84" s="34"/>
    </row>
    <row r="85" spans="1:6" ht="12.75">
      <c r="A85" s="34"/>
      <c r="B85" s="32"/>
      <c r="C85" s="34"/>
      <c r="D85" s="34"/>
      <c r="E85" s="34" t="s">
        <v>235</v>
      </c>
      <c r="F85" s="29"/>
    </row>
    <row r="86" spans="1:6" ht="12.75">
      <c r="A86" s="34" t="s">
        <v>256</v>
      </c>
      <c r="B86" s="32" t="s">
        <v>274</v>
      </c>
      <c r="C86" s="34"/>
      <c r="D86" s="34"/>
      <c r="E86" s="34" t="s">
        <v>276</v>
      </c>
      <c r="F86" s="29"/>
    </row>
    <row r="87" spans="1:6" ht="12.75" customHeight="1">
      <c r="A87" s="35" t="s">
        <v>257</v>
      </c>
      <c r="B87" s="35" t="s">
        <v>275</v>
      </c>
      <c r="C87" s="35"/>
      <c r="D87" s="35"/>
      <c r="E87" s="52" t="s">
        <v>277</v>
      </c>
      <c r="F87" s="52"/>
    </row>
    <row r="88" spans="1:6" ht="12.75">
      <c r="A88" s="35"/>
      <c r="B88" s="35"/>
      <c r="C88" s="35"/>
      <c r="D88" s="35"/>
      <c r="E88" s="35"/>
      <c r="F88" s="33"/>
    </row>
    <row r="89" spans="1:6" ht="12.75">
      <c r="A89" s="35"/>
      <c r="B89" s="35"/>
      <c r="C89" s="35"/>
      <c r="D89" s="35"/>
      <c r="E89" s="35"/>
      <c r="F89" s="33"/>
    </row>
    <row r="90" spans="1:6" ht="12.75">
      <c r="A90" s="35"/>
      <c r="B90" s="35"/>
      <c r="C90" s="35"/>
      <c r="D90" s="35"/>
      <c r="E90" s="35"/>
      <c r="F90" s="35"/>
    </row>
    <row r="91" spans="1:6" ht="12.75">
      <c r="A91" s="49" t="s">
        <v>239</v>
      </c>
      <c r="B91" s="49"/>
      <c r="C91" s="49"/>
      <c r="D91" s="49"/>
      <c r="E91" s="49"/>
      <c r="F91" s="49"/>
    </row>
    <row r="92" spans="1:6" ht="12.75">
      <c r="A92" s="35"/>
      <c r="B92" s="35"/>
      <c r="C92" s="35"/>
      <c r="D92" s="35"/>
      <c r="E92" s="35"/>
      <c r="F92" s="35"/>
    </row>
    <row r="93" spans="1:6" ht="12.75">
      <c r="A93" s="50" t="s">
        <v>240</v>
      </c>
      <c r="B93" s="50"/>
      <c r="C93" s="50"/>
      <c r="D93" s="50"/>
      <c r="E93" s="50"/>
      <c r="F93" s="50"/>
    </row>
    <row r="94" spans="1:6" ht="12.75">
      <c r="A94" s="34" t="s">
        <v>241</v>
      </c>
      <c r="B94" s="34"/>
      <c r="C94" s="36" t="s">
        <v>242</v>
      </c>
      <c r="D94" s="34"/>
      <c r="E94" s="34"/>
      <c r="F94" s="34"/>
    </row>
    <row r="95" spans="1:6" ht="12.75">
      <c r="A95" s="50" t="s">
        <v>243</v>
      </c>
      <c r="B95" s="50"/>
      <c r="C95" s="50"/>
      <c r="D95" s="50"/>
      <c r="E95" s="50"/>
      <c r="F95" s="50"/>
    </row>
    <row r="96" spans="1:6" ht="12.75">
      <c r="A96" s="34" t="s">
        <v>244</v>
      </c>
      <c r="B96" s="34"/>
      <c r="C96" s="36" t="s">
        <v>245</v>
      </c>
      <c r="D96" s="34"/>
      <c r="E96" s="34"/>
      <c r="F96" s="34"/>
    </row>
  </sheetData>
  <sheetProtection/>
  <mergeCells count="11">
    <mergeCell ref="C66:F66"/>
    <mergeCell ref="A91:F91"/>
    <mergeCell ref="A93:F93"/>
    <mergeCell ref="A95:F95"/>
    <mergeCell ref="E87:F87"/>
    <mergeCell ref="A57:F57"/>
    <mergeCell ref="A58:F58"/>
    <mergeCell ref="A60:F60"/>
    <mergeCell ref="A61:F61"/>
    <mergeCell ref="A63:F63"/>
    <mergeCell ref="C65:F65"/>
  </mergeCells>
  <hyperlinks>
    <hyperlink ref="C94" r:id="rId1" display="www.statistikportal.de/Statistik-Portal/klassifikationen.asp"/>
    <hyperlink ref="C96" r:id="rId2" display="www.statistik.thueringen.de  "/>
  </hyperlinks>
  <printOptions/>
  <pageMargins left="0.7874015748031497" right="0.5511811023622047" top="0.984251968503937" bottom="0.984251968503937" header="0.5118110236220472" footer="0.5118110236220472"/>
  <pageSetup horizontalDpi="600" verticalDpi="600" orientation="portrait" paperSize="9" r:id="rId3"/>
  <headerFooter>
    <oddHeader>&amp;C- &amp;9&amp;P&amp;10 -</oddHeader>
  </headerFooter>
</worksheet>
</file>

<file path=xl/worksheets/sheet50.xml><?xml version="1.0" encoding="utf-8"?>
<worksheet xmlns="http://schemas.openxmlformats.org/spreadsheetml/2006/main" xmlns:r="http://schemas.openxmlformats.org/officeDocument/2006/relationships">
  <dimension ref="A1:R41"/>
  <sheetViews>
    <sheetView zoomScalePageLayoutView="0" workbookViewId="0" topLeftCell="A1">
      <selection activeCell="A4" sqref="A4"/>
    </sheetView>
  </sheetViews>
  <sheetFormatPr defaultColWidth="11.421875" defaultRowHeight="12.75"/>
  <cols>
    <col min="1" max="1" width="22.7109375" style="0" customWidth="1"/>
    <col min="2" max="17" width="7.7109375" style="0" customWidth="1"/>
    <col min="18" max="18" width="5.7109375" style="0" customWidth="1"/>
  </cols>
  <sheetData>
    <row r="1" spans="1:18" ht="12.75">
      <c r="A1" s="57" t="s">
        <v>74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6" t="str">
        <f>"- 49 -"</f>
        <v>- 49 -</v>
      </c>
    </row>
    <row r="2" spans="1:18" ht="12.75">
      <c r="A2" s="57" t="s">
        <v>317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6"/>
    </row>
    <row r="3" spans="1:18" ht="12.75">
      <c r="A3" s="57" t="s">
        <v>83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6"/>
    </row>
    <row r="4" spans="2:18" ht="12.75">
      <c r="B4" s="7"/>
      <c r="P4" s="7"/>
      <c r="Q4" s="7"/>
      <c r="R4" s="56"/>
    </row>
    <row r="5" spans="1:18" ht="12.75">
      <c r="A5" s="59" t="s">
        <v>34</v>
      </c>
      <c r="B5" s="62">
        <v>1980</v>
      </c>
      <c r="C5" s="53">
        <v>1985</v>
      </c>
      <c r="D5" s="53">
        <v>1990</v>
      </c>
      <c r="E5" s="53">
        <v>1995</v>
      </c>
      <c r="F5" s="53">
        <v>2000</v>
      </c>
      <c r="G5" s="53">
        <v>2001</v>
      </c>
      <c r="H5" s="53">
        <v>2002</v>
      </c>
      <c r="I5" s="53">
        <v>2003</v>
      </c>
      <c r="J5" s="53">
        <v>2004</v>
      </c>
      <c r="K5" s="53">
        <v>2005</v>
      </c>
      <c r="L5" s="53">
        <v>2006</v>
      </c>
      <c r="M5" s="53">
        <v>2007</v>
      </c>
      <c r="N5" s="53">
        <v>2008</v>
      </c>
      <c r="O5" s="53">
        <v>2009</v>
      </c>
      <c r="P5" s="53">
        <v>2010</v>
      </c>
      <c r="Q5" s="65">
        <v>2011</v>
      </c>
      <c r="R5" s="56"/>
    </row>
    <row r="6" spans="1:18" ht="12.75">
      <c r="A6" s="60"/>
      <c r="B6" s="63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66"/>
      <c r="R6" s="56"/>
    </row>
    <row r="7" spans="1:18" ht="12.75">
      <c r="A7" s="60"/>
      <c r="B7" s="63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66"/>
      <c r="R7" s="56"/>
    </row>
    <row r="8" spans="1:18" ht="12.75">
      <c r="A8" s="60"/>
      <c r="B8" s="63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66"/>
      <c r="R8" s="56"/>
    </row>
    <row r="9" spans="1:18" ht="12.75">
      <c r="A9" s="61"/>
      <c r="B9" s="64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67"/>
      <c r="R9" s="56"/>
    </row>
    <row r="10" spans="1:18" ht="12.75">
      <c r="A10" s="1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9"/>
      <c r="Q10" s="10"/>
      <c r="R10" s="56"/>
    </row>
    <row r="11" spans="1:18" ht="12.75">
      <c r="A11" s="3" t="s">
        <v>0</v>
      </c>
      <c r="B11" s="19">
        <v>8</v>
      </c>
      <c r="C11" s="19">
        <v>11</v>
      </c>
      <c r="D11" s="19">
        <v>22</v>
      </c>
      <c r="E11" s="19">
        <v>44</v>
      </c>
      <c r="F11" s="19">
        <v>44</v>
      </c>
      <c r="G11" s="20">
        <v>29</v>
      </c>
      <c r="H11" s="19">
        <v>35</v>
      </c>
      <c r="I11" s="19">
        <v>38</v>
      </c>
      <c r="J11" s="20">
        <v>31</v>
      </c>
      <c r="K11" s="19">
        <v>37</v>
      </c>
      <c r="L11" s="19">
        <v>45</v>
      </c>
      <c r="M11" s="19">
        <v>33</v>
      </c>
      <c r="N11" s="19">
        <v>31</v>
      </c>
      <c r="O11" s="19">
        <v>46</v>
      </c>
      <c r="P11" s="19">
        <v>29</v>
      </c>
      <c r="Q11" s="19">
        <v>32</v>
      </c>
      <c r="R11" s="56"/>
    </row>
    <row r="12" spans="1:18" ht="12.75">
      <c r="A12" s="3" t="s">
        <v>1</v>
      </c>
      <c r="B12" s="19">
        <v>6</v>
      </c>
      <c r="C12" s="19">
        <v>14</v>
      </c>
      <c r="D12" s="19">
        <v>11</v>
      </c>
      <c r="E12" s="19">
        <v>41</v>
      </c>
      <c r="F12" s="19">
        <v>23</v>
      </c>
      <c r="G12" s="20">
        <v>26</v>
      </c>
      <c r="H12" s="19">
        <v>27</v>
      </c>
      <c r="I12" s="19">
        <v>24</v>
      </c>
      <c r="J12" s="20">
        <v>22</v>
      </c>
      <c r="K12" s="19">
        <v>23</v>
      </c>
      <c r="L12" s="19">
        <v>23</v>
      </c>
      <c r="M12" s="19">
        <v>17</v>
      </c>
      <c r="N12" s="19">
        <v>23</v>
      </c>
      <c r="O12" s="19">
        <v>27</v>
      </c>
      <c r="P12" s="19">
        <v>20</v>
      </c>
      <c r="Q12" s="19">
        <v>17</v>
      </c>
      <c r="R12" s="56"/>
    </row>
    <row r="13" spans="1:18" ht="12.75">
      <c r="A13" s="3" t="s">
        <v>2</v>
      </c>
      <c r="B13" s="19">
        <v>0</v>
      </c>
      <c r="C13" s="19">
        <v>6</v>
      </c>
      <c r="D13" s="19">
        <v>16</v>
      </c>
      <c r="E13" s="19">
        <v>33</v>
      </c>
      <c r="F13" s="19">
        <v>19</v>
      </c>
      <c r="G13" s="20">
        <v>16</v>
      </c>
      <c r="H13" s="19">
        <v>10</v>
      </c>
      <c r="I13" s="19">
        <v>13</v>
      </c>
      <c r="J13" s="20">
        <v>14</v>
      </c>
      <c r="K13" s="19">
        <v>11</v>
      </c>
      <c r="L13" s="19">
        <v>13</v>
      </c>
      <c r="M13" s="19">
        <v>22</v>
      </c>
      <c r="N13" s="19">
        <v>11</v>
      </c>
      <c r="O13" s="19">
        <v>12</v>
      </c>
      <c r="P13" s="19">
        <v>8</v>
      </c>
      <c r="Q13" s="19">
        <v>16</v>
      </c>
      <c r="R13" s="56"/>
    </row>
    <row r="14" spans="1:18" ht="12.75">
      <c r="A14" s="3" t="s">
        <v>3</v>
      </c>
      <c r="B14" s="19">
        <v>7</v>
      </c>
      <c r="C14" s="19">
        <v>5</v>
      </c>
      <c r="D14" s="19">
        <v>6</v>
      </c>
      <c r="E14" s="19">
        <v>6</v>
      </c>
      <c r="F14" s="19">
        <v>6</v>
      </c>
      <c r="G14" s="20">
        <v>14</v>
      </c>
      <c r="H14" s="19">
        <v>14</v>
      </c>
      <c r="I14" s="19">
        <v>9</v>
      </c>
      <c r="J14" s="20">
        <v>10</v>
      </c>
      <c r="K14" s="19">
        <v>14</v>
      </c>
      <c r="L14" s="19">
        <v>13</v>
      </c>
      <c r="M14" s="19">
        <v>5</v>
      </c>
      <c r="N14" s="19">
        <v>9</v>
      </c>
      <c r="O14" s="19">
        <v>11</v>
      </c>
      <c r="P14" s="19">
        <v>13</v>
      </c>
      <c r="Q14" s="19">
        <v>6</v>
      </c>
      <c r="R14" s="56"/>
    </row>
    <row r="15" spans="1:18" ht="12.75">
      <c r="A15" s="3" t="s">
        <v>4</v>
      </c>
      <c r="B15" s="25" t="s">
        <v>95</v>
      </c>
      <c r="C15" s="25" t="s">
        <v>95</v>
      </c>
      <c r="D15" s="19">
        <v>7</v>
      </c>
      <c r="E15" s="19">
        <v>13</v>
      </c>
      <c r="F15" s="19">
        <v>5</v>
      </c>
      <c r="G15" s="20">
        <v>10</v>
      </c>
      <c r="H15" s="19">
        <v>5</v>
      </c>
      <c r="I15" s="19">
        <v>13</v>
      </c>
      <c r="J15" s="20">
        <v>15</v>
      </c>
      <c r="K15" s="19">
        <v>6</v>
      </c>
      <c r="L15" s="19">
        <v>9</v>
      </c>
      <c r="M15" s="19">
        <v>10</v>
      </c>
      <c r="N15" s="19">
        <v>9</v>
      </c>
      <c r="O15" s="19">
        <v>7</v>
      </c>
      <c r="P15" s="19">
        <v>8</v>
      </c>
      <c r="Q15" s="19">
        <v>5</v>
      </c>
      <c r="R15" s="56"/>
    </row>
    <row r="16" spans="1:18" ht="12.75">
      <c r="A16" s="3" t="s">
        <v>5</v>
      </c>
      <c r="B16" s="19">
        <v>3</v>
      </c>
      <c r="C16" s="19">
        <v>4</v>
      </c>
      <c r="D16" s="19">
        <v>6</v>
      </c>
      <c r="E16" s="19">
        <v>12</v>
      </c>
      <c r="F16" s="19">
        <v>9</v>
      </c>
      <c r="G16" s="20">
        <v>12</v>
      </c>
      <c r="H16" s="19">
        <v>10</v>
      </c>
      <c r="I16" s="19">
        <v>10</v>
      </c>
      <c r="J16" s="20">
        <v>9</v>
      </c>
      <c r="K16" s="19">
        <v>8</v>
      </c>
      <c r="L16" s="19">
        <v>18</v>
      </c>
      <c r="M16" s="19">
        <v>11</v>
      </c>
      <c r="N16" s="19">
        <v>12</v>
      </c>
      <c r="O16" s="19">
        <v>13</v>
      </c>
      <c r="P16" s="19">
        <v>9</v>
      </c>
      <c r="Q16" s="19">
        <v>4</v>
      </c>
      <c r="R16" s="56"/>
    </row>
    <row r="17" spans="1:18" ht="12.75">
      <c r="A17" s="3"/>
      <c r="B17" s="19"/>
      <c r="C17" s="19"/>
      <c r="D17" s="19"/>
      <c r="E17" s="19"/>
      <c r="F17" s="19"/>
      <c r="G17" s="20"/>
      <c r="H17" s="19"/>
      <c r="I17" s="19"/>
      <c r="J17" s="20"/>
      <c r="K17" s="19"/>
      <c r="L17" s="19"/>
      <c r="M17" s="19"/>
      <c r="N17" s="19"/>
      <c r="O17" s="19"/>
      <c r="P17" s="19"/>
      <c r="Q17" s="19"/>
      <c r="R17" s="56"/>
    </row>
    <row r="18" spans="1:18" ht="12.75">
      <c r="A18" s="3" t="s">
        <v>6</v>
      </c>
      <c r="B18" s="19">
        <v>5</v>
      </c>
      <c r="C18" s="19">
        <v>4</v>
      </c>
      <c r="D18" s="19">
        <v>9</v>
      </c>
      <c r="E18" s="19">
        <v>16</v>
      </c>
      <c r="F18" s="19">
        <v>8</v>
      </c>
      <c r="G18" s="20">
        <v>10</v>
      </c>
      <c r="H18" s="19">
        <v>4</v>
      </c>
      <c r="I18" s="19">
        <v>7</v>
      </c>
      <c r="J18" s="20">
        <v>9</v>
      </c>
      <c r="K18" s="19">
        <v>13</v>
      </c>
      <c r="L18" s="19">
        <v>5</v>
      </c>
      <c r="M18" s="19">
        <v>7</v>
      </c>
      <c r="N18" s="19">
        <v>11</v>
      </c>
      <c r="O18" s="19">
        <v>10</v>
      </c>
      <c r="P18" s="19">
        <v>5</v>
      </c>
      <c r="Q18" s="19">
        <v>6</v>
      </c>
      <c r="R18" s="56"/>
    </row>
    <row r="19" spans="1:18" ht="12.75">
      <c r="A19" s="3" t="s">
        <v>7</v>
      </c>
      <c r="B19" s="19">
        <v>5</v>
      </c>
      <c r="C19" s="25" t="s">
        <v>95</v>
      </c>
      <c r="D19" s="19">
        <v>19</v>
      </c>
      <c r="E19" s="19">
        <v>19</v>
      </c>
      <c r="F19" s="19">
        <v>16</v>
      </c>
      <c r="G19" s="20">
        <v>22</v>
      </c>
      <c r="H19" s="19">
        <v>15</v>
      </c>
      <c r="I19" s="19">
        <v>23</v>
      </c>
      <c r="J19" s="20">
        <v>17</v>
      </c>
      <c r="K19" s="19">
        <v>23</v>
      </c>
      <c r="L19" s="19">
        <v>10</v>
      </c>
      <c r="M19" s="19">
        <v>11</v>
      </c>
      <c r="N19" s="19">
        <v>12</v>
      </c>
      <c r="O19" s="19">
        <v>8</v>
      </c>
      <c r="P19" s="19">
        <v>26</v>
      </c>
      <c r="Q19" s="19">
        <v>12</v>
      </c>
      <c r="R19" s="56"/>
    </row>
    <row r="20" spans="1:18" ht="12.75">
      <c r="A20" s="3" t="s">
        <v>8</v>
      </c>
      <c r="B20" s="19">
        <v>16</v>
      </c>
      <c r="C20" s="19">
        <v>9</v>
      </c>
      <c r="D20" s="19">
        <v>13</v>
      </c>
      <c r="E20" s="19">
        <v>19</v>
      </c>
      <c r="F20" s="19">
        <v>22</v>
      </c>
      <c r="G20" s="20">
        <v>31</v>
      </c>
      <c r="H20" s="19">
        <v>22</v>
      </c>
      <c r="I20" s="19">
        <v>16</v>
      </c>
      <c r="J20" s="20">
        <v>24</v>
      </c>
      <c r="K20" s="19">
        <v>21</v>
      </c>
      <c r="L20" s="19">
        <v>16</v>
      </c>
      <c r="M20" s="19">
        <v>13</v>
      </c>
      <c r="N20" s="19">
        <v>12</v>
      </c>
      <c r="O20" s="19">
        <v>9</v>
      </c>
      <c r="P20" s="19">
        <v>12</v>
      </c>
      <c r="Q20" s="19">
        <v>16</v>
      </c>
      <c r="R20" s="56"/>
    </row>
    <row r="21" spans="1:18" ht="12.75">
      <c r="A21" s="3" t="s">
        <v>9</v>
      </c>
      <c r="B21" s="19">
        <v>4</v>
      </c>
      <c r="C21" s="19">
        <v>6</v>
      </c>
      <c r="D21" s="19">
        <v>18</v>
      </c>
      <c r="E21" s="19">
        <v>20</v>
      </c>
      <c r="F21" s="19">
        <v>14</v>
      </c>
      <c r="G21" s="20">
        <v>13</v>
      </c>
      <c r="H21" s="19">
        <v>17</v>
      </c>
      <c r="I21" s="19">
        <v>9</v>
      </c>
      <c r="J21" s="20">
        <v>13</v>
      </c>
      <c r="K21" s="19">
        <v>16</v>
      </c>
      <c r="L21" s="19">
        <v>18</v>
      </c>
      <c r="M21" s="19">
        <v>23</v>
      </c>
      <c r="N21" s="19">
        <v>16</v>
      </c>
      <c r="O21" s="19">
        <v>10</v>
      </c>
      <c r="P21" s="19">
        <v>9</v>
      </c>
      <c r="Q21" s="19">
        <v>12</v>
      </c>
      <c r="R21" s="56"/>
    </row>
    <row r="22" spans="1:18" ht="12.75">
      <c r="A22" s="3" t="s">
        <v>10</v>
      </c>
      <c r="B22" s="19">
        <v>3</v>
      </c>
      <c r="C22" s="19">
        <v>7</v>
      </c>
      <c r="D22" s="19">
        <v>13</v>
      </c>
      <c r="E22" s="19">
        <v>13</v>
      </c>
      <c r="F22" s="19">
        <v>18</v>
      </c>
      <c r="G22" s="20">
        <v>21</v>
      </c>
      <c r="H22" s="19">
        <v>21</v>
      </c>
      <c r="I22" s="19">
        <v>15</v>
      </c>
      <c r="J22" s="20">
        <v>16</v>
      </c>
      <c r="K22" s="19">
        <v>9</v>
      </c>
      <c r="L22" s="19">
        <v>14</v>
      </c>
      <c r="M22" s="19">
        <v>14</v>
      </c>
      <c r="N22" s="19">
        <v>13</v>
      </c>
      <c r="O22" s="19">
        <v>14</v>
      </c>
      <c r="P22" s="19">
        <v>10</v>
      </c>
      <c r="Q22" s="19">
        <v>18</v>
      </c>
      <c r="R22" s="56"/>
    </row>
    <row r="23" spans="1:18" ht="12.75">
      <c r="A23" s="3" t="s">
        <v>11</v>
      </c>
      <c r="B23" s="19">
        <v>9</v>
      </c>
      <c r="C23" s="19">
        <v>9</v>
      </c>
      <c r="D23" s="19">
        <v>23</v>
      </c>
      <c r="E23" s="19">
        <v>37</v>
      </c>
      <c r="F23" s="19">
        <v>27</v>
      </c>
      <c r="G23" s="20">
        <v>18</v>
      </c>
      <c r="H23" s="19">
        <v>24</v>
      </c>
      <c r="I23" s="19">
        <v>14</v>
      </c>
      <c r="J23" s="20">
        <v>28</v>
      </c>
      <c r="K23" s="19">
        <v>20</v>
      </c>
      <c r="L23" s="19">
        <v>15</v>
      </c>
      <c r="M23" s="19">
        <v>15</v>
      </c>
      <c r="N23" s="19">
        <v>16</v>
      </c>
      <c r="O23" s="19">
        <v>16</v>
      </c>
      <c r="P23" s="19">
        <v>10</v>
      </c>
      <c r="Q23" s="19">
        <v>21</v>
      </c>
      <c r="R23" s="56"/>
    </row>
    <row r="24" spans="1:18" ht="12.75">
      <c r="A24" s="3"/>
      <c r="B24" s="19"/>
      <c r="C24" s="19"/>
      <c r="D24" s="19"/>
      <c r="E24" s="19"/>
      <c r="F24" s="19"/>
      <c r="G24" s="20"/>
      <c r="H24" s="19"/>
      <c r="I24" s="19"/>
      <c r="J24" s="20"/>
      <c r="K24" s="19"/>
      <c r="L24" s="19"/>
      <c r="M24" s="19"/>
      <c r="N24" s="19"/>
      <c r="O24" s="19"/>
      <c r="P24" s="19"/>
      <c r="Q24" s="19"/>
      <c r="R24" s="56"/>
    </row>
    <row r="25" spans="1:18" ht="12.75">
      <c r="A25" s="3" t="s">
        <v>12</v>
      </c>
      <c r="B25" s="19">
        <v>7</v>
      </c>
      <c r="C25" s="19">
        <v>10</v>
      </c>
      <c r="D25" s="19">
        <v>21</v>
      </c>
      <c r="E25" s="19">
        <v>44</v>
      </c>
      <c r="F25" s="19">
        <v>29</v>
      </c>
      <c r="G25" s="20">
        <v>20</v>
      </c>
      <c r="H25" s="19">
        <v>27</v>
      </c>
      <c r="I25" s="19">
        <v>22</v>
      </c>
      <c r="J25" s="20">
        <v>19</v>
      </c>
      <c r="K25" s="19">
        <v>19</v>
      </c>
      <c r="L25" s="19">
        <v>29</v>
      </c>
      <c r="M25" s="19">
        <v>28</v>
      </c>
      <c r="N25" s="19">
        <v>27</v>
      </c>
      <c r="O25" s="19">
        <v>18</v>
      </c>
      <c r="P25" s="19">
        <v>26</v>
      </c>
      <c r="Q25" s="19">
        <v>38</v>
      </c>
      <c r="R25" s="56"/>
    </row>
    <row r="26" spans="1:18" ht="12.75">
      <c r="A26" s="3" t="s">
        <v>13</v>
      </c>
      <c r="B26" s="25" t="s">
        <v>95</v>
      </c>
      <c r="C26" s="19">
        <v>10</v>
      </c>
      <c r="D26" s="19">
        <v>12</v>
      </c>
      <c r="E26" s="19">
        <v>22</v>
      </c>
      <c r="F26" s="19">
        <v>17</v>
      </c>
      <c r="G26" s="20">
        <v>9</v>
      </c>
      <c r="H26" s="19">
        <v>22</v>
      </c>
      <c r="I26" s="19">
        <v>16</v>
      </c>
      <c r="J26" s="20">
        <v>24</v>
      </c>
      <c r="K26" s="19">
        <v>10</v>
      </c>
      <c r="L26" s="19">
        <v>11</v>
      </c>
      <c r="M26" s="19">
        <v>18</v>
      </c>
      <c r="N26" s="19">
        <v>20</v>
      </c>
      <c r="O26" s="19">
        <v>13</v>
      </c>
      <c r="P26" s="19">
        <v>11</v>
      </c>
      <c r="Q26" s="19">
        <v>16</v>
      </c>
      <c r="R26" s="56"/>
    </row>
    <row r="27" spans="1:18" ht="12.75">
      <c r="A27" s="3" t="s">
        <v>14</v>
      </c>
      <c r="B27" s="19">
        <v>8</v>
      </c>
      <c r="C27" s="19">
        <v>5</v>
      </c>
      <c r="D27" s="19">
        <v>11</v>
      </c>
      <c r="E27" s="19">
        <v>17</v>
      </c>
      <c r="F27" s="19">
        <v>13</v>
      </c>
      <c r="G27" s="20">
        <v>14</v>
      </c>
      <c r="H27" s="19">
        <v>17</v>
      </c>
      <c r="I27" s="19">
        <v>12</v>
      </c>
      <c r="J27" s="20">
        <v>11</v>
      </c>
      <c r="K27" s="19">
        <v>11</v>
      </c>
      <c r="L27" s="19">
        <v>16</v>
      </c>
      <c r="M27" s="19">
        <v>4</v>
      </c>
      <c r="N27" s="19">
        <v>15</v>
      </c>
      <c r="O27" s="19">
        <v>14</v>
      </c>
      <c r="P27" s="19">
        <v>6</v>
      </c>
      <c r="Q27" s="19">
        <v>6</v>
      </c>
      <c r="R27" s="56"/>
    </row>
    <row r="28" spans="1:18" ht="12.75">
      <c r="A28" s="3" t="s">
        <v>15</v>
      </c>
      <c r="B28" s="19">
        <v>11</v>
      </c>
      <c r="C28" s="19">
        <v>10</v>
      </c>
      <c r="D28" s="19">
        <v>19</v>
      </c>
      <c r="E28" s="19">
        <v>20</v>
      </c>
      <c r="F28" s="19">
        <v>25</v>
      </c>
      <c r="G28" s="20">
        <v>19</v>
      </c>
      <c r="H28" s="19">
        <v>19</v>
      </c>
      <c r="I28" s="19">
        <v>24</v>
      </c>
      <c r="J28" s="20">
        <v>31</v>
      </c>
      <c r="K28" s="19">
        <v>26</v>
      </c>
      <c r="L28" s="19">
        <v>25</v>
      </c>
      <c r="M28" s="19">
        <v>18</v>
      </c>
      <c r="N28" s="19">
        <v>23</v>
      </c>
      <c r="O28" s="19">
        <v>19</v>
      </c>
      <c r="P28" s="19">
        <v>18</v>
      </c>
      <c r="Q28" s="19">
        <v>10</v>
      </c>
      <c r="R28" s="56"/>
    </row>
    <row r="29" spans="1:18" ht="12.75">
      <c r="A29" s="3" t="s">
        <v>16</v>
      </c>
      <c r="B29" s="19">
        <v>7</v>
      </c>
      <c r="C29" s="19">
        <v>7</v>
      </c>
      <c r="D29" s="19">
        <v>17</v>
      </c>
      <c r="E29" s="19">
        <v>14</v>
      </c>
      <c r="F29" s="19">
        <v>24</v>
      </c>
      <c r="G29" s="20">
        <v>13</v>
      </c>
      <c r="H29" s="19">
        <v>16</v>
      </c>
      <c r="I29" s="19">
        <v>17</v>
      </c>
      <c r="J29" s="20">
        <v>14</v>
      </c>
      <c r="K29" s="19">
        <v>20</v>
      </c>
      <c r="L29" s="19">
        <v>19</v>
      </c>
      <c r="M29" s="19">
        <v>13</v>
      </c>
      <c r="N29" s="19">
        <v>13</v>
      </c>
      <c r="O29" s="19">
        <v>15</v>
      </c>
      <c r="P29" s="19">
        <v>10</v>
      </c>
      <c r="Q29" s="19">
        <v>12</v>
      </c>
      <c r="R29" s="56"/>
    </row>
    <row r="30" spans="1:18" ht="12.75">
      <c r="A30" s="3" t="s">
        <v>17</v>
      </c>
      <c r="B30" s="19">
        <v>8</v>
      </c>
      <c r="C30" s="19">
        <v>9</v>
      </c>
      <c r="D30" s="19">
        <v>29</v>
      </c>
      <c r="E30" s="19">
        <v>24</v>
      </c>
      <c r="F30" s="19">
        <v>16</v>
      </c>
      <c r="G30" s="20">
        <v>22</v>
      </c>
      <c r="H30" s="19">
        <v>29</v>
      </c>
      <c r="I30" s="19">
        <v>22</v>
      </c>
      <c r="J30" s="20">
        <v>22</v>
      </c>
      <c r="K30" s="19">
        <v>17</v>
      </c>
      <c r="L30" s="19">
        <v>17</v>
      </c>
      <c r="M30" s="19">
        <v>13</v>
      </c>
      <c r="N30" s="19">
        <v>12</v>
      </c>
      <c r="O30" s="19">
        <v>16</v>
      </c>
      <c r="P30" s="19">
        <v>8</v>
      </c>
      <c r="Q30" s="19">
        <v>11</v>
      </c>
      <c r="R30" s="56"/>
    </row>
    <row r="31" spans="1:18" ht="12.75">
      <c r="A31" s="3"/>
      <c r="B31" s="19"/>
      <c r="C31" s="19"/>
      <c r="D31" s="19"/>
      <c r="E31" s="19"/>
      <c r="F31" s="19"/>
      <c r="G31" s="20"/>
      <c r="H31" s="19"/>
      <c r="I31" s="19"/>
      <c r="J31" s="20"/>
      <c r="K31" s="19"/>
      <c r="L31" s="19"/>
      <c r="M31" s="19"/>
      <c r="N31" s="19"/>
      <c r="O31" s="19"/>
      <c r="P31" s="19"/>
      <c r="Q31" s="19"/>
      <c r="R31" s="56"/>
    </row>
    <row r="32" spans="1:18" ht="12.75">
      <c r="A32" s="3" t="s">
        <v>18</v>
      </c>
      <c r="B32" s="19">
        <v>8</v>
      </c>
      <c r="C32" s="19">
        <v>21</v>
      </c>
      <c r="D32" s="19">
        <v>25</v>
      </c>
      <c r="E32" s="19">
        <v>38</v>
      </c>
      <c r="F32" s="19">
        <v>33</v>
      </c>
      <c r="G32" s="20">
        <v>28</v>
      </c>
      <c r="H32" s="19">
        <v>34</v>
      </c>
      <c r="I32" s="19">
        <v>35</v>
      </c>
      <c r="J32" s="20">
        <v>25</v>
      </c>
      <c r="K32" s="19">
        <v>30</v>
      </c>
      <c r="L32" s="19">
        <v>34</v>
      </c>
      <c r="M32" s="19">
        <v>23</v>
      </c>
      <c r="N32" s="19">
        <v>20</v>
      </c>
      <c r="O32" s="19">
        <v>15</v>
      </c>
      <c r="P32" s="19">
        <v>33</v>
      </c>
      <c r="Q32" s="19">
        <v>18</v>
      </c>
      <c r="R32" s="56"/>
    </row>
    <row r="33" spans="1:18" ht="12.75">
      <c r="A33" s="3" t="s">
        <v>19</v>
      </c>
      <c r="B33" s="19">
        <v>4</v>
      </c>
      <c r="C33" s="19">
        <v>12</v>
      </c>
      <c r="D33" s="19">
        <v>11</v>
      </c>
      <c r="E33" s="19">
        <v>19</v>
      </c>
      <c r="F33" s="19">
        <v>25</v>
      </c>
      <c r="G33" s="20">
        <v>14</v>
      </c>
      <c r="H33" s="19">
        <v>15</v>
      </c>
      <c r="I33" s="19">
        <v>17</v>
      </c>
      <c r="J33" s="20">
        <v>15</v>
      </c>
      <c r="K33" s="19">
        <v>10</v>
      </c>
      <c r="L33" s="19">
        <v>14</v>
      </c>
      <c r="M33" s="19">
        <v>16</v>
      </c>
      <c r="N33" s="19">
        <v>13</v>
      </c>
      <c r="O33" s="19">
        <v>17</v>
      </c>
      <c r="P33" s="19">
        <v>16</v>
      </c>
      <c r="Q33" s="19">
        <v>4</v>
      </c>
      <c r="R33" s="56"/>
    </row>
    <row r="34" spans="1:18" ht="12.75">
      <c r="A34" s="3" t="s">
        <v>20</v>
      </c>
      <c r="B34" s="19">
        <v>10</v>
      </c>
      <c r="C34" s="19">
        <v>10</v>
      </c>
      <c r="D34" s="19">
        <v>19</v>
      </c>
      <c r="E34" s="19">
        <v>23</v>
      </c>
      <c r="F34" s="19">
        <v>26</v>
      </c>
      <c r="G34" s="20">
        <v>23</v>
      </c>
      <c r="H34" s="19">
        <v>19</v>
      </c>
      <c r="I34" s="19">
        <v>24</v>
      </c>
      <c r="J34" s="20">
        <v>26</v>
      </c>
      <c r="K34" s="19">
        <v>23</v>
      </c>
      <c r="L34" s="19">
        <v>11</v>
      </c>
      <c r="M34" s="19">
        <v>20</v>
      </c>
      <c r="N34" s="19">
        <v>16</v>
      </c>
      <c r="O34" s="19">
        <v>20</v>
      </c>
      <c r="P34" s="19">
        <v>9</v>
      </c>
      <c r="Q34" s="19">
        <v>13</v>
      </c>
      <c r="R34" s="56"/>
    </row>
    <row r="35" spans="1:18" ht="12.75">
      <c r="A35" s="3" t="s">
        <v>21</v>
      </c>
      <c r="B35" s="19">
        <v>9</v>
      </c>
      <c r="C35" s="19">
        <v>18</v>
      </c>
      <c r="D35" s="19">
        <v>19</v>
      </c>
      <c r="E35" s="19">
        <v>25</v>
      </c>
      <c r="F35" s="19">
        <v>20</v>
      </c>
      <c r="G35" s="20">
        <v>27</v>
      </c>
      <c r="H35" s="19">
        <v>28</v>
      </c>
      <c r="I35" s="19">
        <v>23</v>
      </c>
      <c r="J35" s="20">
        <v>20</v>
      </c>
      <c r="K35" s="19">
        <v>25</v>
      </c>
      <c r="L35" s="19">
        <v>18</v>
      </c>
      <c r="M35" s="19">
        <v>15</v>
      </c>
      <c r="N35" s="19">
        <v>15</v>
      </c>
      <c r="O35" s="19">
        <v>14</v>
      </c>
      <c r="P35" s="19">
        <v>13</v>
      </c>
      <c r="Q35" s="19">
        <v>21</v>
      </c>
      <c r="R35" s="56"/>
    </row>
    <row r="36" spans="1:18" ht="12.75">
      <c r="A36" s="3" t="s">
        <v>22</v>
      </c>
      <c r="B36" s="19">
        <v>13</v>
      </c>
      <c r="C36" s="19">
        <v>8</v>
      </c>
      <c r="D36" s="19">
        <v>32</v>
      </c>
      <c r="E36" s="19">
        <v>45</v>
      </c>
      <c r="F36" s="19">
        <v>30</v>
      </c>
      <c r="G36" s="20">
        <v>25</v>
      </c>
      <c r="H36" s="19">
        <v>28</v>
      </c>
      <c r="I36" s="19">
        <v>29</v>
      </c>
      <c r="J36" s="20">
        <v>19</v>
      </c>
      <c r="K36" s="19">
        <v>24</v>
      </c>
      <c r="L36" s="19">
        <v>17</v>
      </c>
      <c r="M36" s="19">
        <v>11</v>
      </c>
      <c r="N36" s="19">
        <v>29</v>
      </c>
      <c r="O36" s="19">
        <v>14</v>
      </c>
      <c r="P36" s="19">
        <v>18</v>
      </c>
      <c r="Q36" s="19">
        <v>9</v>
      </c>
      <c r="R36" s="56"/>
    </row>
    <row r="37" spans="1:18" ht="12.75">
      <c r="A37" s="3"/>
      <c r="B37" s="19"/>
      <c r="C37" s="19"/>
      <c r="D37" s="19"/>
      <c r="E37" s="19"/>
      <c r="F37" s="19"/>
      <c r="G37" s="20"/>
      <c r="H37" s="19"/>
      <c r="I37" s="19"/>
      <c r="J37" s="20"/>
      <c r="K37" s="19"/>
      <c r="L37" s="19"/>
      <c r="M37" s="19"/>
      <c r="N37" s="19"/>
      <c r="O37" s="19"/>
      <c r="P37" s="19"/>
      <c r="Q37" s="19"/>
      <c r="R37" s="56"/>
    </row>
    <row r="38" spans="1:18" ht="12.75">
      <c r="A38" s="5" t="s">
        <v>23</v>
      </c>
      <c r="B38" s="21">
        <v>154</v>
      </c>
      <c r="C38" s="21">
        <v>198</v>
      </c>
      <c r="D38" s="21">
        <v>378</v>
      </c>
      <c r="E38" s="21">
        <v>564</v>
      </c>
      <c r="F38" s="21">
        <v>469</v>
      </c>
      <c r="G38" s="23">
        <v>436</v>
      </c>
      <c r="H38" s="23">
        <v>458</v>
      </c>
      <c r="I38" s="23">
        <v>432</v>
      </c>
      <c r="J38" s="23">
        <v>434</v>
      </c>
      <c r="K38" s="21">
        <v>416</v>
      </c>
      <c r="L38" s="21">
        <v>410</v>
      </c>
      <c r="M38" s="21">
        <v>360</v>
      </c>
      <c r="N38" s="21">
        <v>378</v>
      </c>
      <c r="O38" s="21">
        <v>358</v>
      </c>
      <c r="P38" s="21">
        <v>327</v>
      </c>
      <c r="Q38" s="21">
        <v>323</v>
      </c>
      <c r="R38" s="56"/>
    </row>
    <row r="39" spans="2:18" ht="12.75"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0"/>
      <c r="R39" s="56"/>
    </row>
    <row r="40" spans="1:18" ht="12.75">
      <c r="A40" s="15"/>
      <c r="Q40" s="10"/>
      <c r="R40" s="56"/>
    </row>
    <row r="41" ht="12.75">
      <c r="R41" s="56"/>
    </row>
  </sheetData>
  <sheetProtection/>
  <mergeCells count="21">
    <mergeCell ref="P5:P9"/>
    <mergeCell ref="M5:M9"/>
    <mergeCell ref="D5:D9"/>
    <mergeCell ref="O5:O9"/>
    <mergeCell ref="G5:G9"/>
    <mergeCell ref="H5:H9"/>
    <mergeCell ref="I5:I9"/>
    <mergeCell ref="E5:E9"/>
    <mergeCell ref="F5:F9"/>
    <mergeCell ref="N5:N9"/>
    <mergeCell ref="K5:K9"/>
    <mergeCell ref="A1:Q1"/>
    <mergeCell ref="J5:J9"/>
    <mergeCell ref="C5:C9"/>
    <mergeCell ref="L5:L9"/>
    <mergeCell ref="Q5:Q9"/>
    <mergeCell ref="R1:R41"/>
    <mergeCell ref="A2:Q2"/>
    <mergeCell ref="A3:Q3"/>
    <mergeCell ref="A5:A9"/>
    <mergeCell ref="B5:B9"/>
  </mergeCells>
  <printOptions/>
  <pageMargins left="0.7874015748031497" right="0" top="0.984251968503937" bottom="0.984251968503937" header="0.5118110236220472" footer="0.5118110236220472"/>
  <pageSetup horizontalDpi="600" verticalDpi="600" orientation="landscape" paperSize="9" scale="89"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1:R41"/>
  <sheetViews>
    <sheetView zoomScalePageLayoutView="0" workbookViewId="0" topLeftCell="A1">
      <selection activeCell="A4" sqref="A4"/>
    </sheetView>
  </sheetViews>
  <sheetFormatPr defaultColWidth="11.421875" defaultRowHeight="12.75"/>
  <cols>
    <col min="1" max="1" width="22.7109375" style="0" customWidth="1"/>
    <col min="2" max="17" width="7.7109375" style="0" customWidth="1"/>
    <col min="18" max="18" width="5.7109375" style="0" customWidth="1"/>
  </cols>
  <sheetData>
    <row r="1" spans="1:18" ht="12.75">
      <c r="A1" s="57" t="s">
        <v>74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6" t="str">
        <f>"- 50 -"</f>
        <v>- 50 -</v>
      </c>
    </row>
    <row r="2" spans="1:18" ht="12.75">
      <c r="A2" s="57" t="s">
        <v>317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6"/>
    </row>
    <row r="3" spans="1:18" ht="12.75">
      <c r="A3" s="57" t="s">
        <v>318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6"/>
    </row>
    <row r="4" spans="2:18" ht="12.75">
      <c r="B4" s="7"/>
      <c r="P4" s="7"/>
      <c r="Q4" s="7"/>
      <c r="R4" s="56"/>
    </row>
    <row r="5" spans="1:18" ht="12.75">
      <c r="A5" s="59" t="s">
        <v>34</v>
      </c>
      <c r="B5" s="62">
        <v>1980</v>
      </c>
      <c r="C5" s="53">
        <v>1985</v>
      </c>
      <c r="D5" s="53">
        <v>1990</v>
      </c>
      <c r="E5" s="53">
        <v>1995</v>
      </c>
      <c r="F5" s="53">
        <v>2000</v>
      </c>
      <c r="G5" s="53">
        <v>2001</v>
      </c>
      <c r="H5" s="53">
        <v>2002</v>
      </c>
      <c r="I5" s="53">
        <v>2003</v>
      </c>
      <c r="J5" s="53">
        <v>2004</v>
      </c>
      <c r="K5" s="53">
        <v>2005</v>
      </c>
      <c r="L5" s="53">
        <v>2006</v>
      </c>
      <c r="M5" s="53">
        <v>2007</v>
      </c>
      <c r="N5" s="53">
        <v>2008</v>
      </c>
      <c r="O5" s="53">
        <v>2009</v>
      </c>
      <c r="P5" s="53">
        <v>2010</v>
      </c>
      <c r="Q5" s="65">
        <v>2011</v>
      </c>
      <c r="R5" s="56"/>
    </row>
    <row r="6" spans="1:18" ht="12.75">
      <c r="A6" s="60"/>
      <c r="B6" s="63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66"/>
      <c r="R6" s="56"/>
    </row>
    <row r="7" spans="1:18" ht="12.75">
      <c r="A7" s="60"/>
      <c r="B7" s="63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66"/>
      <c r="R7" s="56"/>
    </row>
    <row r="8" spans="1:18" ht="12.75">
      <c r="A8" s="60"/>
      <c r="B8" s="63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66"/>
      <c r="R8" s="56"/>
    </row>
    <row r="9" spans="1:18" ht="12.75">
      <c r="A9" s="61"/>
      <c r="B9" s="64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67"/>
      <c r="R9" s="56"/>
    </row>
    <row r="10" spans="1:18" ht="12.75">
      <c r="A10" s="1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9"/>
      <c r="Q10" s="10"/>
      <c r="R10" s="56"/>
    </row>
    <row r="11" spans="1:18" ht="12.75">
      <c r="A11" s="3" t="s">
        <v>0</v>
      </c>
      <c r="B11" s="17">
        <v>3.5</v>
      </c>
      <c r="C11" s="17">
        <v>4.8</v>
      </c>
      <c r="D11" s="17">
        <v>9.7</v>
      </c>
      <c r="E11" s="17">
        <v>20.7</v>
      </c>
      <c r="F11" s="17">
        <v>21.9</v>
      </c>
      <c r="G11" s="17">
        <v>14.5</v>
      </c>
      <c r="H11" s="17">
        <v>17.5</v>
      </c>
      <c r="I11" s="17">
        <v>18.9</v>
      </c>
      <c r="J11" s="17">
        <v>15.3</v>
      </c>
      <c r="K11" s="17">
        <v>18.3</v>
      </c>
      <c r="L11" s="17">
        <v>22.2</v>
      </c>
      <c r="M11" s="17">
        <v>16.3</v>
      </c>
      <c r="N11" s="17">
        <v>15.3</v>
      </c>
      <c r="O11" s="17">
        <v>22.6</v>
      </c>
      <c r="P11" s="17">
        <v>14.2</v>
      </c>
      <c r="Q11" s="17">
        <v>15.6</v>
      </c>
      <c r="R11" s="56"/>
    </row>
    <row r="12" spans="1:18" ht="12.75">
      <c r="A12" s="3" t="s">
        <v>1</v>
      </c>
      <c r="B12" s="17">
        <v>4.6</v>
      </c>
      <c r="C12" s="17">
        <v>10.2</v>
      </c>
      <c r="D12" s="17">
        <v>8.2</v>
      </c>
      <c r="E12" s="17">
        <v>32.8</v>
      </c>
      <c r="F12" s="17">
        <v>20.2</v>
      </c>
      <c r="G12" s="17">
        <v>23.3</v>
      </c>
      <c r="H12" s="17">
        <v>24.8</v>
      </c>
      <c r="I12" s="17">
        <v>22.4</v>
      </c>
      <c r="J12" s="17">
        <v>20.8</v>
      </c>
      <c r="K12" s="17">
        <v>22</v>
      </c>
      <c r="L12" s="17">
        <v>22.2</v>
      </c>
      <c r="M12" s="17">
        <v>16.6</v>
      </c>
      <c r="N12" s="17">
        <v>22.7</v>
      </c>
      <c r="O12" s="17">
        <v>26.9</v>
      </c>
      <c r="P12" s="17">
        <v>20.1</v>
      </c>
      <c r="Q12" s="17">
        <v>17.2</v>
      </c>
      <c r="R12" s="56"/>
    </row>
    <row r="13" spans="1:18" ht="12.75">
      <c r="A13" s="3" t="s">
        <v>2</v>
      </c>
      <c r="B13" s="19">
        <v>0</v>
      </c>
      <c r="C13" s="17">
        <v>5.4</v>
      </c>
      <c r="D13" s="17">
        <v>15.1</v>
      </c>
      <c r="E13" s="17">
        <v>32.4</v>
      </c>
      <c r="F13" s="17">
        <v>19</v>
      </c>
      <c r="G13" s="17">
        <v>16</v>
      </c>
      <c r="H13" s="17">
        <v>9.9</v>
      </c>
      <c r="I13" s="17">
        <v>12.8</v>
      </c>
      <c r="J13" s="17">
        <v>13.7</v>
      </c>
      <c r="K13" s="17">
        <v>10.8</v>
      </c>
      <c r="L13" s="17">
        <v>12.7</v>
      </c>
      <c r="M13" s="17">
        <v>21.5</v>
      </c>
      <c r="N13" s="17">
        <v>10.7</v>
      </c>
      <c r="O13" s="17">
        <v>11.6</v>
      </c>
      <c r="P13" s="17">
        <v>7.7</v>
      </c>
      <c r="Q13" s="17">
        <v>15.2</v>
      </c>
      <c r="R13" s="56"/>
    </row>
    <row r="14" spans="1:18" ht="12.75">
      <c r="A14" s="3" t="s">
        <v>3</v>
      </c>
      <c r="B14" s="17">
        <v>14.2</v>
      </c>
      <c r="C14" s="17">
        <v>8.8</v>
      </c>
      <c r="D14" s="17">
        <v>10.4</v>
      </c>
      <c r="E14" s="17">
        <v>11.1</v>
      </c>
      <c r="F14" s="17">
        <v>12.3</v>
      </c>
      <c r="G14" s="17">
        <v>29.5</v>
      </c>
      <c r="H14" s="17">
        <v>30.3</v>
      </c>
      <c r="I14" s="17">
        <v>19.9</v>
      </c>
      <c r="J14" s="17">
        <v>22.6</v>
      </c>
      <c r="K14" s="17">
        <v>32.4</v>
      </c>
      <c r="L14" s="17">
        <v>30.7</v>
      </c>
      <c r="M14" s="17">
        <v>12.1</v>
      </c>
      <c r="N14" s="17">
        <v>22.1</v>
      </c>
      <c r="O14" s="17">
        <v>27.6</v>
      </c>
      <c r="P14" s="17">
        <v>33.2</v>
      </c>
      <c r="Q14" s="17">
        <v>15.6</v>
      </c>
      <c r="R14" s="56"/>
    </row>
    <row r="15" spans="1:18" ht="12.75">
      <c r="A15" s="3" t="s">
        <v>4</v>
      </c>
      <c r="B15" s="17">
        <v>1.5</v>
      </c>
      <c r="C15" s="17">
        <v>1.5</v>
      </c>
      <c r="D15" s="17">
        <v>10.9</v>
      </c>
      <c r="E15" s="17">
        <v>20.9</v>
      </c>
      <c r="F15" s="17">
        <v>8</v>
      </c>
      <c r="G15" s="17">
        <v>15.9</v>
      </c>
      <c r="H15" s="17">
        <v>7.9</v>
      </c>
      <c r="I15" s="17">
        <v>20.3</v>
      </c>
      <c r="J15" s="17">
        <v>23.3</v>
      </c>
      <c r="K15" s="17">
        <v>9.3</v>
      </c>
      <c r="L15" s="17">
        <v>13.9</v>
      </c>
      <c r="M15" s="17">
        <v>15.5</v>
      </c>
      <c r="N15" s="17">
        <v>13.9</v>
      </c>
      <c r="O15" s="17">
        <v>10.8</v>
      </c>
      <c r="P15" s="17">
        <v>12.3</v>
      </c>
      <c r="Q15" s="17">
        <v>7.6</v>
      </c>
      <c r="R15" s="56"/>
    </row>
    <row r="16" spans="1:18" ht="12.75">
      <c r="A16" s="3" t="s">
        <v>5</v>
      </c>
      <c r="B16" s="25" t="s">
        <v>95</v>
      </c>
      <c r="C16" s="17">
        <v>7.2</v>
      </c>
      <c r="D16" s="17">
        <v>11.9</v>
      </c>
      <c r="E16" s="17">
        <v>26.3</v>
      </c>
      <c r="F16" s="17">
        <v>20.2</v>
      </c>
      <c r="G16" s="17">
        <v>27.1</v>
      </c>
      <c r="H16" s="17">
        <v>22.6</v>
      </c>
      <c r="I16" s="17">
        <v>22.6</v>
      </c>
      <c r="J16" s="17">
        <v>20.4</v>
      </c>
      <c r="K16" s="17">
        <v>18.2</v>
      </c>
      <c r="L16" s="17">
        <v>41.2</v>
      </c>
      <c r="M16" s="17">
        <v>25.3</v>
      </c>
      <c r="N16" s="17">
        <v>27.8</v>
      </c>
      <c r="O16" s="17">
        <v>30.3</v>
      </c>
      <c r="P16" s="17">
        <v>21</v>
      </c>
      <c r="Q16" s="17">
        <v>9.4</v>
      </c>
      <c r="R16" s="56"/>
    </row>
    <row r="17" spans="1:18" ht="12.75">
      <c r="A17" s="3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56"/>
    </row>
    <row r="18" spans="1:18" ht="12.75">
      <c r="A18" s="3" t="s">
        <v>6</v>
      </c>
      <c r="B18" s="17">
        <v>4.3</v>
      </c>
      <c r="C18" s="17">
        <v>3.4</v>
      </c>
      <c r="D18" s="17">
        <v>7.7</v>
      </c>
      <c r="E18" s="17">
        <v>13.6</v>
      </c>
      <c r="F18" s="17">
        <v>7</v>
      </c>
      <c r="G18" s="17">
        <v>8.8</v>
      </c>
      <c r="H18" s="17">
        <v>3.5</v>
      </c>
      <c r="I18" s="17">
        <v>6.2</v>
      </c>
      <c r="J18" s="17">
        <v>8.1</v>
      </c>
      <c r="K18" s="17">
        <v>11.8</v>
      </c>
      <c r="L18" s="17">
        <v>4.6</v>
      </c>
      <c r="M18" s="17">
        <v>6.5</v>
      </c>
      <c r="N18" s="17">
        <v>10.2</v>
      </c>
      <c r="O18" s="17">
        <v>9.4</v>
      </c>
      <c r="P18" s="17">
        <v>4.7</v>
      </c>
      <c r="Q18" s="17">
        <v>5.7</v>
      </c>
      <c r="R18" s="56"/>
    </row>
    <row r="19" spans="1:18" ht="12.75">
      <c r="A19" s="3" t="s">
        <v>7</v>
      </c>
      <c r="B19" s="17">
        <v>4.5</v>
      </c>
      <c r="C19" s="17">
        <v>1.8</v>
      </c>
      <c r="D19" s="17">
        <v>17.9</v>
      </c>
      <c r="E19" s="17">
        <v>18.6</v>
      </c>
      <c r="F19" s="17">
        <v>16.2</v>
      </c>
      <c r="G19" s="17">
        <v>22.4</v>
      </c>
      <c r="H19" s="17">
        <v>15.4</v>
      </c>
      <c r="I19" s="17">
        <v>23.9</v>
      </c>
      <c r="J19" s="17">
        <v>17.9</v>
      </c>
      <c r="K19" s="17">
        <v>24.4</v>
      </c>
      <c r="L19" s="17">
        <v>10.7</v>
      </c>
      <c r="M19" s="17">
        <v>11.9</v>
      </c>
      <c r="N19" s="17">
        <v>13.1</v>
      </c>
      <c r="O19" s="17">
        <v>8.8</v>
      </c>
      <c r="P19" s="17">
        <v>28.9</v>
      </c>
      <c r="Q19" s="17">
        <v>13.4</v>
      </c>
      <c r="R19" s="56"/>
    </row>
    <row r="20" spans="1:18" ht="12.75">
      <c r="A20" s="3" t="s">
        <v>8</v>
      </c>
      <c r="B20" s="17">
        <v>7.6</v>
      </c>
      <c r="C20" s="17">
        <v>5.8</v>
      </c>
      <c r="D20" s="17">
        <v>8.5</v>
      </c>
      <c r="E20" s="17">
        <v>12.7</v>
      </c>
      <c r="F20" s="17">
        <v>15.1</v>
      </c>
      <c r="G20" s="17">
        <v>21.5</v>
      </c>
      <c r="H20" s="17">
        <v>15.4</v>
      </c>
      <c r="I20" s="17">
        <v>11.3</v>
      </c>
      <c r="J20" s="17">
        <v>17.1</v>
      </c>
      <c r="K20" s="17">
        <v>15.1</v>
      </c>
      <c r="L20" s="17">
        <v>11.6</v>
      </c>
      <c r="M20" s="17">
        <v>9.6</v>
      </c>
      <c r="N20" s="17">
        <v>8.9</v>
      </c>
      <c r="O20" s="17">
        <v>6.8</v>
      </c>
      <c r="P20" s="17">
        <v>9.1</v>
      </c>
      <c r="Q20" s="17">
        <v>12.3</v>
      </c>
      <c r="R20" s="56"/>
    </row>
    <row r="21" spans="1:18" ht="12.75">
      <c r="A21" s="3" t="s">
        <v>9</v>
      </c>
      <c r="B21" s="17">
        <v>3</v>
      </c>
      <c r="C21" s="17">
        <v>4.5</v>
      </c>
      <c r="D21" s="17">
        <v>14.1</v>
      </c>
      <c r="E21" s="17">
        <v>16.3</v>
      </c>
      <c r="F21" s="17">
        <v>11.6</v>
      </c>
      <c r="G21" s="17">
        <v>10.9</v>
      </c>
      <c r="H21" s="17">
        <v>14.4</v>
      </c>
      <c r="I21" s="17">
        <v>7.7</v>
      </c>
      <c r="J21" s="17">
        <v>11.2</v>
      </c>
      <c r="K21" s="17">
        <v>14</v>
      </c>
      <c r="L21" s="17">
        <v>15.9</v>
      </c>
      <c r="M21" s="17">
        <v>20.5</v>
      </c>
      <c r="N21" s="17">
        <v>14.4</v>
      </c>
      <c r="O21" s="17">
        <v>9.1</v>
      </c>
      <c r="P21" s="17">
        <v>8.2</v>
      </c>
      <c r="Q21" s="17">
        <v>11.1</v>
      </c>
      <c r="R21" s="56"/>
    </row>
    <row r="22" spans="1:18" ht="12.75">
      <c r="A22" s="3" t="s">
        <v>10</v>
      </c>
      <c r="B22" s="17">
        <v>2.7</v>
      </c>
      <c r="C22" s="17">
        <v>6.5</v>
      </c>
      <c r="D22" s="17">
        <v>12.5</v>
      </c>
      <c r="E22" s="17">
        <v>13.2</v>
      </c>
      <c r="F22" s="17">
        <v>19</v>
      </c>
      <c r="G22" s="17">
        <v>22.4</v>
      </c>
      <c r="H22" s="17">
        <v>22.7</v>
      </c>
      <c r="I22" s="17">
        <v>16.4</v>
      </c>
      <c r="J22" s="17">
        <v>17.7</v>
      </c>
      <c r="K22" s="17">
        <v>10.1</v>
      </c>
      <c r="L22" s="17">
        <v>16</v>
      </c>
      <c r="M22" s="17">
        <v>16.2</v>
      </c>
      <c r="N22" s="17">
        <v>15.4</v>
      </c>
      <c r="O22" s="17">
        <v>16.8</v>
      </c>
      <c r="P22" s="17">
        <v>12.2</v>
      </c>
      <c r="Q22" s="17">
        <v>22.2</v>
      </c>
      <c r="R22" s="56"/>
    </row>
    <row r="23" spans="1:18" ht="12.75">
      <c r="A23" s="3" t="s">
        <v>11</v>
      </c>
      <c r="B23" s="17">
        <v>5.7</v>
      </c>
      <c r="C23" s="17">
        <v>5.7</v>
      </c>
      <c r="D23" s="17">
        <v>15.1</v>
      </c>
      <c r="E23" s="17">
        <v>25.1</v>
      </c>
      <c r="F23" s="17">
        <v>18.7</v>
      </c>
      <c r="G23" s="17">
        <v>12.6</v>
      </c>
      <c r="H23" s="17">
        <v>16.9</v>
      </c>
      <c r="I23" s="17">
        <v>10</v>
      </c>
      <c r="J23" s="17">
        <v>20.1</v>
      </c>
      <c r="K23" s="17">
        <v>14.5</v>
      </c>
      <c r="L23" s="17">
        <v>11</v>
      </c>
      <c r="M23" s="17">
        <v>11.1</v>
      </c>
      <c r="N23" s="17">
        <v>12</v>
      </c>
      <c r="O23" s="17">
        <v>12.1</v>
      </c>
      <c r="P23" s="17">
        <v>7.7</v>
      </c>
      <c r="Q23" s="17">
        <v>16.2</v>
      </c>
      <c r="R23" s="56"/>
    </row>
    <row r="24" spans="1:18" ht="12.75">
      <c r="A24" s="3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56"/>
    </row>
    <row r="25" spans="1:18" ht="12.75">
      <c r="A25" s="3" t="s">
        <v>12</v>
      </c>
      <c r="B25" s="17">
        <v>4.3</v>
      </c>
      <c r="C25" s="17">
        <v>6.2</v>
      </c>
      <c r="D25" s="17">
        <v>13.6</v>
      </c>
      <c r="E25" s="17">
        <v>29.7</v>
      </c>
      <c r="F25" s="17">
        <v>19.4</v>
      </c>
      <c r="G25" s="17">
        <v>13.5</v>
      </c>
      <c r="H25" s="17">
        <v>18.4</v>
      </c>
      <c r="I25" s="17">
        <v>15.1</v>
      </c>
      <c r="J25" s="17">
        <v>13.1</v>
      </c>
      <c r="K25" s="17">
        <v>13.2</v>
      </c>
      <c r="L25" s="17">
        <v>20.3</v>
      </c>
      <c r="M25" s="17">
        <v>19.7</v>
      </c>
      <c r="N25" s="17">
        <v>19.2</v>
      </c>
      <c r="O25" s="17">
        <v>12.9</v>
      </c>
      <c r="P25" s="17">
        <v>18.8</v>
      </c>
      <c r="Q25" s="17">
        <v>27.6</v>
      </c>
      <c r="R25" s="56"/>
    </row>
    <row r="26" spans="1:18" ht="12.75">
      <c r="A26" s="3" t="s">
        <v>13</v>
      </c>
      <c r="B26" s="17">
        <v>2.3</v>
      </c>
      <c r="C26" s="17">
        <v>11.5</v>
      </c>
      <c r="D26" s="17">
        <v>14.3</v>
      </c>
      <c r="E26" s="17">
        <v>26.6</v>
      </c>
      <c r="F26" s="17">
        <v>20.8</v>
      </c>
      <c r="G26" s="17">
        <v>11.2</v>
      </c>
      <c r="H26" s="17">
        <v>27.5</v>
      </c>
      <c r="I26" s="17">
        <v>20.2</v>
      </c>
      <c r="J26" s="17">
        <v>30.7</v>
      </c>
      <c r="K26" s="17">
        <v>12.9</v>
      </c>
      <c r="L26" s="17">
        <v>14.4</v>
      </c>
      <c r="M26" s="17">
        <v>23.8</v>
      </c>
      <c r="N26" s="17">
        <v>26.7</v>
      </c>
      <c r="O26" s="17">
        <v>17.6</v>
      </c>
      <c r="P26" s="17">
        <v>15</v>
      </c>
      <c r="Q26" s="17">
        <v>22</v>
      </c>
      <c r="R26" s="56"/>
    </row>
    <row r="27" spans="1:18" ht="12.75">
      <c r="A27" s="3" t="s">
        <v>14</v>
      </c>
      <c r="B27" s="17">
        <v>9.9</v>
      </c>
      <c r="C27" s="17">
        <v>6.3</v>
      </c>
      <c r="D27" s="17">
        <v>14.4</v>
      </c>
      <c r="E27" s="17">
        <v>22.6</v>
      </c>
      <c r="F27" s="17">
        <v>17.6</v>
      </c>
      <c r="G27" s="17">
        <v>19</v>
      </c>
      <c r="H27" s="17">
        <v>23.3</v>
      </c>
      <c r="I27" s="17">
        <v>16.6</v>
      </c>
      <c r="J27" s="17">
        <v>15.3</v>
      </c>
      <c r="K27" s="17">
        <v>15.4</v>
      </c>
      <c r="L27" s="17">
        <v>22.7</v>
      </c>
      <c r="M27" s="17">
        <v>5.7</v>
      </c>
      <c r="N27" s="17">
        <v>21.7</v>
      </c>
      <c r="O27" s="17">
        <v>20.5</v>
      </c>
      <c r="P27" s="17">
        <v>8.9</v>
      </c>
      <c r="Q27" s="17">
        <v>9</v>
      </c>
      <c r="R27" s="56"/>
    </row>
    <row r="28" spans="1:18" ht="12.75">
      <c r="A28" s="3" t="s">
        <v>15</v>
      </c>
      <c r="B28" s="17">
        <v>8.1</v>
      </c>
      <c r="C28" s="17">
        <v>7.4</v>
      </c>
      <c r="D28" s="17">
        <v>14.7</v>
      </c>
      <c r="E28" s="17">
        <v>16.2</v>
      </c>
      <c r="F28" s="17">
        <v>20.5</v>
      </c>
      <c r="G28" s="17">
        <v>15.7</v>
      </c>
      <c r="H28" s="17">
        <v>15.7</v>
      </c>
      <c r="I28" s="17">
        <v>20</v>
      </c>
      <c r="J28" s="17">
        <v>26.1</v>
      </c>
      <c r="K28" s="17">
        <v>22.1</v>
      </c>
      <c r="L28" s="17">
        <v>21.5</v>
      </c>
      <c r="M28" s="17">
        <v>15.6</v>
      </c>
      <c r="N28" s="17">
        <v>20.2</v>
      </c>
      <c r="O28" s="17">
        <v>16.8</v>
      </c>
      <c r="P28" s="17">
        <v>16</v>
      </c>
      <c r="Q28" s="17">
        <v>8.9</v>
      </c>
      <c r="R28" s="56"/>
    </row>
    <row r="29" spans="1:18" ht="12.75">
      <c r="A29" s="3" t="s">
        <v>16</v>
      </c>
      <c r="B29" s="17">
        <v>7.5</v>
      </c>
      <c r="C29" s="17">
        <v>7.6</v>
      </c>
      <c r="D29" s="17">
        <v>19</v>
      </c>
      <c r="E29" s="17">
        <v>15.8</v>
      </c>
      <c r="F29" s="17">
        <v>26.2</v>
      </c>
      <c r="G29" s="17">
        <v>14.3</v>
      </c>
      <c r="H29" s="17">
        <v>17.7</v>
      </c>
      <c r="I29" s="17">
        <v>18.9</v>
      </c>
      <c r="J29" s="17">
        <v>15.7</v>
      </c>
      <c r="K29" s="17">
        <v>22.6</v>
      </c>
      <c r="L29" s="17">
        <v>21.6</v>
      </c>
      <c r="M29" s="17">
        <v>14.9</v>
      </c>
      <c r="N29" s="17">
        <v>15.1</v>
      </c>
      <c r="O29" s="17">
        <v>17.6</v>
      </c>
      <c r="P29" s="17">
        <v>11.8</v>
      </c>
      <c r="Q29" s="17">
        <v>14.2</v>
      </c>
      <c r="R29" s="56"/>
    </row>
    <row r="30" spans="1:18" ht="12.75">
      <c r="A30" s="3" t="s">
        <v>17</v>
      </c>
      <c r="B30" s="17">
        <v>10.2</v>
      </c>
      <c r="C30" s="17">
        <v>11.8</v>
      </c>
      <c r="D30" s="17">
        <v>39.5</v>
      </c>
      <c r="E30" s="17">
        <v>33.7</v>
      </c>
      <c r="F30" s="17">
        <v>23.5</v>
      </c>
      <c r="G30" s="17">
        <v>32.5</v>
      </c>
      <c r="H30" s="17">
        <v>43.3</v>
      </c>
      <c r="I30" s="17">
        <v>33.3</v>
      </c>
      <c r="J30" s="17">
        <v>33.7</v>
      </c>
      <c r="K30" s="17">
        <v>26.4</v>
      </c>
      <c r="L30" s="17">
        <v>26.8</v>
      </c>
      <c r="M30" s="17">
        <v>20.7</v>
      </c>
      <c r="N30" s="17">
        <v>19.4</v>
      </c>
      <c r="O30" s="17">
        <v>26.3</v>
      </c>
      <c r="P30" s="17">
        <v>13.3</v>
      </c>
      <c r="Q30" s="17">
        <v>18.5</v>
      </c>
      <c r="R30" s="56"/>
    </row>
    <row r="31" spans="1:18" ht="12.75">
      <c r="A31" s="3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56"/>
    </row>
    <row r="32" spans="1:18" ht="12.75">
      <c r="A32" s="3" t="s">
        <v>18</v>
      </c>
      <c r="B32" s="17">
        <v>5.2</v>
      </c>
      <c r="C32" s="17">
        <v>13.8</v>
      </c>
      <c r="D32" s="17">
        <v>17.2</v>
      </c>
      <c r="E32" s="17">
        <v>27.3</v>
      </c>
      <c r="F32" s="17">
        <v>24.7</v>
      </c>
      <c r="G32" s="17">
        <v>21.2</v>
      </c>
      <c r="H32" s="17">
        <v>26.1</v>
      </c>
      <c r="I32" s="17">
        <v>27.2</v>
      </c>
      <c r="J32" s="17">
        <v>19.6</v>
      </c>
      <c r="K32" s="17">
        <v>23.8</v>
      </c>
      <c r="L32" s="17">
        <v>27.3</v>
      </c>
      <c r="M32" s="17">
        <v>18.8</v>
      </c>
      <c r="N32" s="17">
        <v>16.6</v>
      </c>
      <c r="O32" s="17">
        <v>12.6</v>
      </c>
      <c r="P32" s="17">
        <v>28.1</v>
      </c>
      <c r="Q32" s="17">
        <v>15.5</v>
      </c>
      <c r="R32" s="56"/>
    </row>
    <row r="33" spans="1:18" ht="12.75">
      <c r="A33" s="3" t="s">
        <v>19</v>
      </c>
      <c r="B33" s="17">
        <v>4</v>
      </c>
      <c r="C33" s="17">
        <v>12.1</v>
      </c>
      <c r="D33" s="17">
        <v>11.7</v>
      </c>
      <c r="E33" s="17">
        <v>20.7</v>
      </c>
      <c r="F33" s="17">
        <v>26.7</v>
      </c>
      <c r="G33" s="17">
        <v>15</v>
      </c>
      <c r="H33" s="17">
        <v>16.1</v>
      </c>
      <c r="I33" s="17">
        <v>18.4</v>
      </c>
      <c r="J33" s="17">
        <v>16.3</v>
      </c>
      <c r="K33" s="17">
        <v>11</v>
      </c>
      <c r="L33" s="17">
        <v>15.5</v>
      </c>
      <c r="M33" s="17">
        <v>17.9</v>
      </c>
      <c r="N33" s="17">
        <v>14.7</v>
      </c>
      <c r="O33" s="17">
        <v>19.3</v>
      </c>
      <c r="P33" s="17">
        <v>18.4</v>
      </c>
      <c r="Q33" s="17">
        <v>4.6</v>
      </c>
      <c r="R33" s="56"/>
    </row>
    <row r="34" spans="1:18" ht="12.75">
      <c r="A34" s="3" t="s">
        <v>20</v>
      </c>
      <c r="B34" s="17">
        <v>9</v>
      </c>
      <c r="C34" s="17">
        <v>9.1</v>
      </c>
      <c r="D34" s="17">
        <v>18</v>
      </c>
      <c r="E34" s="17">
        <v>22.4</v>
      </c>
      <c r="F34" s="17">
        <v>26.2</v>
      </c>
      <c r="G34" s="17">
        <v>23.4</v>
      </c>
      <c r="H34" s="17">
        <v>19.6</v>
      </c>
      <c r="I34" s="17">
        <v>25</v>
      </c>
      <c r="J34" s="17">
        <v>27.4</v>
      </c>
      <c r="K34" s="17">
        <v>24.5</v>
      </c>
      <c r="L34" s="17">
        <v>11.9</v>
      </c>
      <c r="M34" s="17">
        <v>21.9</v>
      </c>
      <c r="N34" s="17">
        <v>17.7</v>
      </c>
      <c r="O34" s="17">
        <v>22.4</v>
      </c>
      <c r="P34" s="17">
        <v>10.2</v>
      </c>
      <c r="Q34" s="17">
        <v>14.9</v>
      </c>
      <c r="R34" s="56"/>
    </row>
    <row r="35" spans="1:18" ht="12.75">
      <c r="A35" s="3" t="s">
        <v>21</v>
      </c>
      <c r="B35" s="17">
        <v>6.1</v>
      </c>
      <c r="C35" s="17">
        <v>12.7</v>
      </c>
      <c r="D35" s="17">
        <v>14.3</v>
      </c>
      <c r="E35" s="17">
        <v>19.6</v>
      </c>
      <c r="F35" s="17">
        <v>16.1</v>
      </c>
      <c r="G35" s="17">
        <v>21.9</v>
      </c>
      <c r="H35" s="17">
        <v>23</v>
      </c>
      <c r="I35" s="17">
        <v>19.1</v>
      </c>
      <c r="J35" s="17">
        <v>16.8</v>
      </c>
      <c r="K35" s="17">
        <v>21.3</v>
      </c>
      <c r="L35" s="17">
        <v>15.6</v>
      </c>
      <c r="M35" s="17">
        <v>13.2</v>
      </c>
      <c r="N35" s="17">
        <v>13.4</v>
      </c>
      <c r="O35" s="17">
        <v>12.7</v>
      </c>
      <c r="P35" s="17">
        <v>12</v>
      </c>
      <c r="Q35" s="17">
        <v>19.7</v>
      </c>
      <c r="R35" s="56"/>
    </row>
    <row r="36" spans="1:18" ht="12.75">
      <c r="A36" s="3" t="s">
        <v>22</v>
      </c>
      <c r="B36" s="17">
        <v>8.9</v>
      </c>
      <c r="C36" s="17">
        <v>5.7</v>
      </c>
      <c r="D36" s="17">
        <v>24.6</v>
      </c>
      <c r="E36" s="17">
        <v>37.1</v>
      </c>
      <c r="F36" s="17">
        <v>26.1</v>
      </c>
      <c r="G36" s="17">
        <v>22.1</v>
      </c>
      <c r="H36" s="17">
        <v>25.1</v>
      </c>
      <c r="I36" s="17">
        <v>26.3</v>
      </c>
      <c r="J36" s="17">
        <v>17.5</v>
      </c>
      <c r="K36" s="17">
        <v>22.4</v>
      </c>
      <c r="L36" s="17">
        <v>16.1</v>
      </c>
      <c r="M36" s="17">
        <v>10.6</v>
      </c>
      <c r="N36" s="17">
        <v>28.3</v>
      </c>
      <c r="O36" s="17">
        <v>13.9</v>
      </c>
      <c r="P36" s="17">
        <v>18.1</v>
      </c>
      <c r="Q36" s="17">
        <v>9.2</v>
      </c>
      <c r="R36" s="56"/>
    </row>
    <row r="37" spans="1:18" ht="12.75">
      <c r="A37" s="3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56"/>
    </row>
    <row r="38" spans="1:18" ht="12.75">
      <c r="A38" s="5" t="s">
        <v>23</v>
      </c>
      <c r="B38" s="27">
        <v>5.7</v>
      </c>
      <c r="C38" s="27">
        <v>7.3</v>
      </c>
      <c r="D38" s="27">
        <v>14.5</v>
      </c>
      <c r="E38" s="27">
        <v>22.5</v>
      </c>
      <c r="F38" s="27">
        <v>19.2</v>
      </c>
      <c r="G38" s="27">
        <v>18</v>
      </c>
      <c r="H38" s="27">
        <v>19.1</v>
      </c>
      <c r="I38" s="27">
        <v>18.1</v>
      </c>
      <c r="J38" s="27">
        <v>18.4</v>
      </c>
      <c r="K38" s="27">
        <v>17.7</v>
      </c>
      <c r="L38" s="27">
        <v>17.7</v>
      </c>
      <c r="M38" s="27">
        <v>15.7</v>
      </c>
      <c r="N38" s="27">
        <v>16.6</v>
      </c>
      <c r="O38" s="27">
        <v>15.9</v>
      </c>
      <c r="P38" s="27">
        <v>14.6</v>
      </c>
      <c r="Q38" s="27">
        <v>14.5</v>
      </c>
      <c r="R38" s="56"/>
    </row>
    <row r="39" spans="2:18" ht="12.75"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0"/>
      <c r="R39" s="56"/>
    </row>
    <row r="40" spans="1:18" ht="12.75">
      <c r="A40" s="15"/>
      <c r="Q40" s="10"/>
      <c r="R40" s="56"/>
    </row>
    <row r="41" ht="12.75">
      <c r="R41" s="56"/>
    </row>
  </sheetData>
  <sheetProtection/>
  <mergeCells count="21">
    <mergeCell ref="P5:P9"/>
    <mergeCell ref="M5:M9"/>
    <mergeCell ref="D5:D9"/>
    <mergeCell ref="O5:O9"/>
    <mergeCell ref="G5:G9"/>
    <mergeCell ref="H5:H9"/>
    <mergeCell ref="I5:I9"/>
    <mergeCell ref="E5:E9"/>
    <mergeCell ref="F5:F9"/>
    <mergeCell ref="N5:N9"/>
    <mergeCell ref="K5:K9"/>
    <mergeCell ref="A1:Q1"/>
    <mergeCell ref="J5:J9"/>
    <mergeCell ref="C5:C9"/>
    <mergeCell ref="L5:L9"/>
    <mergeCell ref="Q5:Q9"/>
    <mergeCell ref="R1:R41"/>
    <mergeCell ref="A2:Q2"/>
    <mergeCell ref="A3:Q3"/>
    <mergeCell ref="A5:A9"/>
    <mergeCell ref="B5:B9"/>
  </mergeCells>
  <printOptions/>
  <pageMargins left="0.7874015748031497" right="0" top="0.984251968503937" bottom="0.984251968503937" header="0.5118110236220472" footer="0.5118110236220472"/>
  <pageSetup horizontalDpi="600" verticalDpi="600" orientation="landscape" paperSize="9" scale="89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1:R41"/>
  <sheetViews>
    <sheetView zoomScalePageLayoutView="0" workbookViewId="0" topLeftCell="A1">
      <selection activeCell="A4" sqref="A4"/>
    </sheetView>
  </sheetViews>
  <sheetFormatPr defaultColWidth="11.421875" defaultRowHeight="12.75"/>
  <cols>
    <col min="1" max="1" width="22.7109375" style="0" customWidth="1"/>
    <col min="2" max="17" width="7.7109375" style="0" customWidth="1"/>
    <col min="18" max="18" width="5.7109375" style="0" customWidth="1"/>
  </cols>
  <sheetData>
    <row r="1" spans="1:18" ht="12.75">
      <c r="A1" s="57" t="s">
        <v>84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6" t="str">
        <f>"- 51 -"</f>
        <v>- 51 -</v>
      </c>
    </row>
    <row r="2" spans="1:18" ht="12.75">
      <c r="A2" s="57" t="s">
        <v>85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6"/>
    </row>
    <row r="3" spans="1:18" ht="12.75">
      <c r="A3" s="57" t="s">
        <v>87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6"/>
    </row>
    <row r="4" spans="2:18" ht="12.75">
      <c r="B4" s="7"/>
      <c r="P4" s="7"/>
      <c r="Q4" s="7"/>
      <c r="R4" s="56"/>
    </row>
    <row r="5" spans="1:18" ht="12.75">
      <c r="A5" s="59" t="s">
        <v>34</v>
      </c>
      <c r="B5" s="62">
        <v>1980</v>
      </c>
      <c r="C5" s="53">
        <v>1985</v>
      </c>
      <c r="D5" s="53">
        <v>1990</v>
      </c>
      <c r="E5" s="53">
        <v>1995</v>
      </c>
      <c r="F5" s="53">
        <v>2000</v>
      </c>
      <c r="G5" s="53">
        <v>2001</v>
      </c>
      <c r="H5" s="53">
        <v>2002</v>
      </c>
      <c r="I5" s="53">
        <v>2003</v>
      </c>
      <c r="J5" s="53">
        <v>2004</v>
      </c>
      <c r="K5" s="53">
        <v>2005</v>
      </c>
      <c r="L5" s="53">
        <v>2006</v>
      </c>
      <c r="M5" s="53">
        <v>2007</v>
      </c>
      <c r="N5" s="53">
        <v>2008</v>
      </c>
      <c r="O5" s="53">
        <v>2009</v>
      </c>
      <c r="P5" s="53">
        <v>2010</v>
      </c>
      <c r="Q5" s="65">
        <v>2011</v>
      </c>
      <c r="R5" s="56"/>
    </row>
    <row r="6" spans="1:18" ht="12.75">
      <c r="A6" s="60"/>
      <c r="B6" s="63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66"/>
      <c r="R6" s="56"/>
    </row>
    <row r="7" spans="1:18" ht="12.75">
      <c r="A7" s="60"/>
      <c r="B7" s="63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66"/>
      <c r="R7" s="56"/>
    </row>
    <row r="8" spans="1:18" ht="12.75">
      <c r="A8" s="60"/>
      <c r="B8" s="63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66"/>
      <c r="R8" s="56"/>
    </row>
    <row r="9" spans="1:18" ht="12.75">
      <c r="A9" s="61"/>
      <c r="B9" s="64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67"/>
      <c r="R9" s="56"/>
    </row>
    <row r="10" spans="1:18" ht="12.75">
      <c r="A10" s="1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9"/>
      <c r="Q10" s="10"/>
      <c r="R10" s="56"/>
    </row>
    <row r="11" spans="1:18" ht="12.75">
      <c r="A11" s="3" t="s">
        <v>0</v>
      </c>
      <c r="B11" s="19">
        <v>154</v>
      </c>
      <c r="C11" s="19">
        <v>233</v>
      </c>
      <c r="D11" s="19">
        <v>180</v>
      </c>
      <c r="E11" s="19">
        <v>113</v>
      </c>
      <c r="F11" s="19">
        <v>77</v>
      </c>
      <c r="G11" s="20">
        <v>92</v>
      </c>
      <c r="H11" s="19">
        <v>111</v>
      </c>
      <c r="I11" s="19">
        <v>95</v>
      </c>
      <c r="J11" s="20">
        <v>99</v>
      </c>
      <c r="K11" s="19">
        <v>95</v>
      </c>
      <c r="L11" s="19">
        <v>78</v>
      </c>
      <c r="M11" s="19">
        <v>96</v>
      </c>
      <c r="N11" s="19">
        <v>95</v>
      </c>
      <c r="O11" s="19">
        <v>81</v>
      </c>
      <c r="P11" s="19">
        <v>110</v>
      </c>
      <c r="Q11" s="19">
        <v>112</v>
      </c>
      <c r="R11" s="56"/>
    </row>
    <row r="12" spans="1:18" ht="12.75">
      <c r="A12" s="3" t="s">
        <v>1</v>
      </c>
      <c r="B12" s="19">
        <v>104</v>
      </c>
      <c r="C12" s="19">
        <v>94</v>
      </c>
      <c r="D12" s="19">
        <v>90</v>
      </c>
      <c r="E12" s="19">
        <v>77</v>
      </c>
      <c r="F12" s="19">
        <v>61</v>
      </c>
      <c r="G12" s="20">
        <v>32</v>
      </c>
      <c r="H12" s="19">
        <v>37</v>
      </c>
      <c r="I12" s="19">
        <v>44</v>
      </c>
      <c r="J12" s="20">
        <v>38</v>
      </c>
      <c r="K12" s="19">
        <v>49</v>
      </c>
      <c r="L12" s="19">
        <v>54</v>
      </c>
      <c r="M12" s="19">
        <v>39</v>
      </c>
      <c r="N12" s="19">
        <v>41</v>
      </c>
      <c r="O12" s="19">
        <v>62</v>
      </c>
      <c r="P12" s="19">
        <v>52</v>
      </c>
      <c r="Q12" s="19">
        <v>51</v>
      </c>
      <c r="R12" s="56"/>
    </row>
    <row r="13" spans="1:18" ht="12.75">
      <c r="A13" s="3" t="s">
        <v>2</v>
      </c>
      <c r="B13" s="19">
        <v>102</v>
      </c>
      <c r="C13" s="19">
        <v>84</v>
      </c>
      <c r="D13" s="19">
        <v>70</v>
      </c>
      <c r="E13" s="19">
        <v>56</v>
      </c>
      <c r="F13" s="19">
        <v>60</v>
      </c>
      <c r="G13" s="20">
        <v>38</v>
      </c>
      <c r="H13" s="19">
        <v>47</v>
      </c>
      <c r="I13" s="19">
        <v>57</v>
      </c>
      <c r="J13" s="20">
        <v>42</v>
      </c>
      <c r="K13" s="19">
        <v>41</v>
      </c>
      <c r="L13" s="19">
        <v>51</v>
      </c>
      <c r="M13" s="19">
        <v>45</v>
      </c>
      <c r="N13" s="19">
        <v>45</v>
      </c>
      <c r="O13" s="19">
        <v>45</v>
      </c>
      <c r="P13" s="19">
        <v>52</v>
      </c>
      <c r="Q13" s="19">
        <v>37</v>
      </c>
      <c r="R13" s="56"/>
    </row>
    <row r="14" spans="1:18" ht="12.75">
      <c r="A14" s="3" t="s">
        <v>3</v>
      </c>
      <c r="B14" s="19">
        <v>42</v>
      </c>
      <c r="C14" s="19">
        <v>40</v>
      </c>
      <c r="D14" s="19">
        <v>39</v>
      </c>
      <c r="E14" s="19">
        <v>34</v>
      </c>
      <c r="F14" s="19">
        <v>24</v>
      </c>
      <c r="G14" s="20">
        <v>18</v>
      </c>
      <c r="H14" s="19">
        <v>29</v>
      </c>
      <c r="I14" s="19">
        <v>19</v>
      </c>
      <c r="J14" s="20">
        <v>21</v>
      </c>
      <c r="K14" s="19">
        <v>11</v>
      </c>
      <c r="L14" s="19">
        <v>22</v>
      </c>
      <c r="M14" s="19">
        <v>14</v>
      </c>
      <c r="N14" s="19">
        <v>22</v>
      </c>
      <c r="O14" s="19">
        <v>16</v>
      </c>
      <c r="P14" s="19">
        <v>26</v>
      </c>
      <c r="Q14" s="19">
        <v>23</v>
      </c>
      <c r="R14" s="56"/>
    </row>
    <row r="15" spans="1:18" ht="12.75">
      <c r="A15" s="3" t="s">
        <v>4</v>
      </c>
      <c r="B15" s="19">
        <v>66</v>
      </c>
      <c r="C15" s="19">
        <v>56</v>
      </c>
      <c r="D15" s="19">
        <v>56</v>
      </c>
      <c r="E15" s="19">
        <v>35</v>
      </c>
      <c r="F15" s="19">
        <v>31</v>
      </c>
      <c r="G15" s="20">
        <v>16</v>
      </c>
      <c r="H15" s="19">
        <v>33</v>
      </c>
      <c r="I15" s="19">
        <v>29</v>
      </c>
      <c r="J15" s="20">
        <v>31</v>
      </c>
      <c r="K15" s="19">
        <v>28</v>
      </c>
      <c r="L15" s="19">
        <v>31</v>
      </c>
      <c r="M15" s="19">
        <v>30</v>
      </c>
      <c r="N15" s="19">
        <v>34</v>
      </c>
      <c r="O15" s="19">
        <v>34</v>
      </c>
      <c r="P15" s="19">
        <v>34</v>
      </c>
      <c r="Q15" s="19">
        <v>20</v>
      </c>
      <c r="R15" s="56"/>
    </row>
    <row r="16" spans="1:18" ht="12.75">
      <c r="A16" s="3" t="s">
        <v>5</v>
      </c>
      <c r="B16" s="19">
        <v>32</v>
      </c>
      <c r="C16" s="19">
        <v>52</v>
      </c>
      <c r="D16" s="19">
        <v>35</v>
      </c>
      <c r="E16" s="19">
        <v>23</v>
      </c>
      <c r="F16" s="19">
        <v>17</v>
      </c>
      <c r="G16" s="20">
        <v>29</v>
      </c>
      <c r="H16" s="19">
        <v>23</v>
      </c>
      <c r="I16" s="19">
        <v>30</v>
      </c>
      <c r="J16" s="20">
        <v>25</v>
      </c>
      <c r="K16" s="19">
        <v>21</v>
      </c>
      <c r="L16" s="19">
        <v>23</v>
      </c>
      <c r="M16" s="19">
        <v>23</v>
      </c>
      <c r="N16" s="19">
        <v>16</v>
      </c>
      <c r="O16" s="19">
        <v>21</v>
      </c>
      <c r="P16" s="19">
        <v>18</v>
      </c>
      <c r="Q16" s="19">
        <v>24</v>
      </c>
      <c r="R16" s="56"/>
    </row>
    <row r="17" spans="1:18" ht="12.75">
      <c r="A17" s="3"/>
      <c r="B17" s="19"/>
      <c r="C17" s="19"/>
      <c r="D17" s="19"/>
      <c r="E17" s="19"/>
      <c r="F17" s="19"/>
      <c r="G17" s="20"/>
      <c r="H17" s="19"/>
      <c r="I17" s="19"/>
      <c r="J17" s="20"/>
      <c r="K17" s="19"/>
      <c r="L17" s="19"/>
      <c r="M17" s="19"/>
      <c r="N17" s="19"/>
      <c r="O17" s="19"/>
      <c r="P17" s="19"/>
      <c r="Q17" s="19"/>
      <c r="R17" s="56"/>
    </row>
    <row r="18" spans="1:18" ht="12.75">
      <c r="A18" s="3" t="s">
        <v>6</v>
      </c>
      <c r="B18" s="19">
        <v>38</v>
      </c>
      <c r="C18" s="19">
        <v>76</v>
      </c>
      <c r="D18" s="19">
        <v>70</v>
      </c>
      <c r="E18" s="19">
        <v>65</v>
      </c>
      <c r="F18" s="19">
        <v>53</v>
      </c>
      <c r="G18" s="20">
        <v>48</v>
      </c>
      <c r="H18" s="19">
        <v>44</v>
      </c>
      <c r="I18" s="19">
        <v>60</v>
      </c>
      <c r="J18" s="20">
        <v>58</v>
      </c>
      <c r="K18" s="19">
        <v>40</v>
      </c>
      <c r="L18" s="19">
        <v>44</v>
      </c>
      <c r="M18" s="19">
        <v>39</v>
      </c>
      <c r="N18" s="19">
        <v>40</v>
      </c>
      <c r="O18" s="19">
        <v>45</v>
      </c>
      <c r="P18" s="19">
        <v>37</v>
      </c>
      <c r="Q18" s="19">
        <v>51</v>
      </c>
      <c r="R18" s="56"/>
    </row>
    <row r="19" spans="1:18" ht="12.75">
      <c r="A19" s="3" t="s">
        <v>7</v>
      </c>
      <c r="B19" s="19">
        <v>71</v>
      </c>
      <c r="C19" s="19">
        <v>82</v>
      </c>
      <c r="D19" s="19">
        <v>89</v>
      </c>
      <c r="E19" s="19">
        <v>55</v>
      </c>
      <c r="F19" s="19">
        <v>55</v>
      </c>
      <c r="G19" s="20">
        <v>42</v>
      </c>
      <c r="H19" s="19">
        <v>45</v>
      </c>
      <c r="I19" s="19">
        <v>51</v>
      </c>
      <c r="J19" s="20">
        <v>47</v>
      </c>
      <c r="K19" s="19">
        <v>55</v>
      </c>
      <c r="L19" s="19">
        <v>31</v>
      </c>
      <c r="M19" s="19">
        <v>48</v>
      </c>
      <c r="N19" s="19">
        <v>46</v>
      </c>
      <c r="O19" s="19">
        <v>42</v>
      </c>
      <c r="P19" s="19">
        <v>44</v>
      </c>
      <c r="Q19" s="19">
        <v>51</v>
      </c>
      <c r="R19" s="56"/>
    </row>
    <row r="20" spans="1:18" ht="12.75">
      <c r="A20" s="3" t="s">
        <v>8</v>
      </c>
      <c r="B20" s="19">
        <v>97</v>
      </c>
      <c r="C20" s="19">
        <v>81</v>
      </c>
      <c r="D20" s="19">
        <v>113</v>
      </c>
      <c r="E20" s="19">
        <v>83</v>
      </c>
      <c r="F20" s="19">
        <v>81</v>
      </c>
      <c r="G20" s="20">
        <v>86</v>
      </c>
      <c r="H20" s="19">
        <v>97</v>
      </c>
      <c r="I20" s="19">
        <v>72</v>
      </c>
      <c r="J20" s="20">
        <v>75</v>
      </c>
      <c r="K20" s="19">
        <v>64</v>
      </c>
      <c r="L20" s="19">
        <v>78</v>
      </c>
      <c r="M20" s="19">
        <v>61</v>
      </c>
      <c r="N20" s="19">
        <v>81</v>
      </c>
      <c r="O20" s="19">
        <v>62</v>
      </c>
      <c r="P20" s="19">
        <v>69</v>
      </c>
      <c r="Q20" s="19">
        <v>80</v>
      </c>
      <c r="R20" s="56"/>
    </row>
    <row r="21" spans="1:18" ht="12.75">
      <c r="A21" s="3" t="s">
        <v>9</v>
      </c>
      <c r="B21" s="19">
        <v>86</v>
      </c>
      <c r="C21" s="19">
        <v>76</v>
      </c>
      <c r="D21" s="19">
        <v>100</v>
      </c>
      <c r="E21" s="19">
        <v>93</v>
      </c>
      <c r="F21" s="19">
        <v>53</v>
      </c>
      <c r="G21" s="20">
        <v>66</v>
      </c>
      <c r="H21" s="19">
        <v>68</v>
      </c>
      <c r="I21" s="19">
        <v>73</v>
      </c>
      <c r="J21" s="20">
        <v>74</v>
      </c>
      <c r="K21" s="19">
        <v>63</v>
      </c>
      <c r="L21" s="19">
        <v>66</v>
      </c>
      <c r="M21" s="19">
        <v>57</v>
      </c>
      <c r="N21" s="19">
        <v>58</v>
      </c>
      <c r="O21" s="19">
        <v>62</v>
      </c>
      <c r="P21" s="19">
        <v>66</v>
      </c>
      <c r="Q21" s="19">
        <v>74</v>
      </c>
      <c r="R21" s="56"/>
    </row>
    <row r="22" spans="1:18" ht="12.75">
      <c r="A22" s="3" t="s">
        <v>10</v>
      </c>
      <c r="B22" s="19">
        <v>86</v>
      </c>
      <c r="C22" s="19">
        <v>57</v>
      </c>
      <c r="D22" s="19">
        <v>87</v>
      </c>
      <c r="E22" s="19">
        <v>69</v>
      </c>
      <c r="F22" s="19">
        <v>52</v>
      </c>
      <c r="G22" s="20">
        <v>64</v>
      </c>
      <c r="H22" s="19">
        <v>53</v>
      </c>
      <c r="I22" s="19">
        <v>67</v>
      </c>
      <c r="J22" s="20">
        <v>46</v>
      </c>
      <c r="K22" s="19">
        <v>40</v>
      </c>
      <c r="L22" s="19">
        <v>45</v>
      </c>
      <c r="M22" s="19">
        <v>45</v>
      </c>
      <c r="N22" s="19">
        <v>58</v>
      </c>
      <c r="O22" s="19">
        <v>44</v>
      </c>
      <c r="P22" s="19">
        <v>57</v>
      </c>
      <c r="Q22" s="19">
        <v>60</v>
      </c>
      <c r="R22" s="56"/>
    </row>
    <row r="23" spans="1:18" ht="12.75">
      <c r="A23" s="3" t="s">
        <v>11</v>
      </c>
      <c r="B23" s="19">
        <v>115</v>
      </c>
      <c r="C23" s="19">
        <v>114</v>
      </c>
      <c r="D23" s="19">
        <v>90</v>
      </c>
      <c r="E23" s="19">
        <v>79</v>
      </c>
      <c r="F23" s="19">
        <v>69</v>
      </c>
      <c r="G23" s="20">
        <v>86</v>
      </c>
      <c r="H23" s="19">
        <v>81</v>
      </c>
      <c r="I23" s="19">
        <v>89</v>
      </c>
      <c r="J23" s="20">
        <v>84</v>
      </c>
      <c r="K23" s="19">
        <v>67</v>
      </c>
      <c r="L23" s="19">
        <v>75</v>
      </c>
      <c r="M23" s="19">
        <v>77</v>
      </c>
      <c r="N23" s="19">
        <v>60</v>
      </c>
      <c r="O23" s="19">
        <v>89</v>
      </c>
      <c r="P23" s="19">
        <v>85</v>
      </c>
      <c r="Q23" s="19">
        <v>97</v>
      </c>
      <c r="R23" s="56"/>
    </row>
    <row r="24" spans="1:18" ht="12.75">
      <c r="A24" s="3"/>
      <c r="B24" s="19"/>
      <c r="C24" s="19"/>
      <c r="D24" s="19"/>
      <c r="E24" s="19"/>
      <c r="F24" s="19"/>
      <c r="G24" s="20"/>
      <c r="H24" s="19"/>
      <c r="I24" s="19"/>
      <c r="J24" s="20"/>
      <c r="K24" s="19"/>
      <c r="L24" s="19"/>
      <c r="M24" s="19"/>
      <c r="N24" s="19"/>
      <c r="O24" s="19"/>
      <c r="P24" s="19"/>
      <c r="Q24" s="19"/>
      <c r="R24" s="56"/>
    </row>
    <row r="25" spans="1:18" ht="12.75">
      <c r="A25" s="3" t="s">
        <v>12</v>
      </c>
      <c r="B25" s="19">
        <v>113</v>
      </c>
      <c r="C25" s="19">
        <v>138</v>
      </c>
      <c r="D25" s="19">
        <v>156</v>
      </c>
      <c r="E25" s="19">
        <v>112</v>
      </c>
      <c r="F25" s="19">
        <v>88</v>
      </c>
      <c r="G25" s="20">
        <v>90</v>
      </c>
      <c r="H25" s="19">
        <v>70</v>
      </c>
      <c r="I25" s="19">
        <v>84</v>
      </c>
      <c r="J25" s="20">
        <v>80</v>
      </c>
      <c r="K25" s="19">
        <v>55</v>
      </c>
      <c r="L25" s="19">
        <v>75</v>
      </c>
      <c r="M25" s="19">
        <v>83</v>
      </c>
      <c r="N25" s="19">
        <v>65</v>
      </c>
      <c r="O25" s="19">
        <v>74</v>
      </c>
      <c r="P25" s="19">
        <v>82</v>
      </c>
      <c r="Q25" s="19">
        <v>66</v>
      </c>
      <c r="R25" s="56"/>
    </row>
    <row r="26" spans="1:18" ht="12.75">
      <c r="A26" s="3" t="s">
        <v>13</v>
      </c>
      <c r="B26" s="19">
        <v>56</v>
      </c>
      <c r="C26" s="19">
        <v>76</v>
      </c>
      <c r="D26" s="19">
        <v>63</v>
      </c>
      <c r="E26" s="19">
        <v>57</v>
      </c>
      <c r="F26" s="19">
        <v>48</v>
      </c>
      <c r="G26" s="20">
        <v>59</v>
      </c>
      <c r="H26" s="19">
        <v>53</v>
      </c>
      <c r="I26" s="19">
        <v>46</v>
      </c>
      <c r="J26" s="20">
        <v>40</v>
      </c>
      <c r="K26" s="19">
        <v>45</v>
      </c>
      <c r="L26" s="19">
        <v>36</v>
      </c>
      <c r="M26" s="19">
        <v>44</v>
      </c>
      <c r="N26" s="19">
        <v>37</v>
      </c>
      <c r="O26" s="19">
        <v>47</v>
      </c>
      <c r="P26" s="19">
        <v>45</v>
      </c>
      <c r="Q26" s="19">
        <v>43</v>
      </c>
      <c r="R26" s="56"/>
    </row>
    <row r="27" spans="1:18" ht="12.75">
      <c r="A27" s="3" t="s">
        <v>14</v>
      </c>
      <c r="B27" s="19">
        <v>43</v>
      </c>
      <c r="C27" s="19">
        <v>62</v>
      </c>
      <c r="D27" s="19">
        <v>53</v>
      </c>
      <c r="E27" s="19">
        <v>30</v>
      </c>
      <c r="F27" s="19">
        <v>39</v>
      </c>
      <c r="G27" s="20">
        <v>46</v>
      </c>
      <c r="H27" s="19">
        <v>35</v>
      </c>
      <c r="I27" s="19">
        <v>37</v>
      </c>
      <c r="J27" s="20">
        <v>42</v>
      </c>
      <c r="K27" s="19">
        <v>32</v>
      </c>
      <c r="L27" s="19">
        <v>47</v>
      </c>
      <c r="M27" s="19">
        <v>38</v>
      </c>
      <c r="N27" s="19">
        <v>32</v>
      </c>
      <c r="O27" s="19">
        <v>44</v>
      </c>
      <c r="P27" s="19">
        <v>32</v>
      </c>
      <c r="Q27" s="19">
        <v>46</v>
      </c>
      <c r="R27" s="56"/>
    </row>
    <row r="28" spans="1:18" ht="12.75">
      <c r="A28" s="3" t="s">
        <v>15</v>
      </c>
      <c r="B28" s="19">
        <v>111</v>
      </c>
      <c r="C28" s="19">
        <v>104</v>
      </c>
      <c r="D28" s="19">
        <v>106</v>
      </c>
      <c r="E28" s="19">
        <v>80</v>
      </c>
      <c r="F28" s="19">
        <v>61</v>
      </c>
      <c r="G28" s="20">
        <v>63</v>
      </c>
      <c r="H28" s="19">
        <v>61</v>
      </c>
      <c r="I28" s="19">
        <v>98</v>
      </c>
      <c r="J28" s="20">
        <v>54</v>
      </c>
      <c r="K28" s="19">
        <v>49</v>
      </c>
      <c r="L28" s="19">
        <v>77</v>
      </c>
      <c r="M28" s="19">
        <v>70</v>
      </c>
      <c r="N28" s="19">
        <v>67</v>
      </c>
      <c r="O28" s="19">
        <v>70</v>
      </c>
      <c r="P28" s="19">
        <v>77</v>
      </c>
      <c r="Q28" s="19">
        <v>70</v>
      </c>
      <c r="R28" s="56"/>
    </row>
    <row r="29" spans="1:18" ht="12.75">
      <c r="A29" s="3" t="s">
        <v>16</v>
      </c>
      <c r="B29" s="19">
        <v>56</v>
      </c>
      <c r="C29" s="19">
        <v>62</v>
      </c>
      <c r="D29" s="19">
        <v>66</v>
      </c>
      <c r="E29" s="19">
        <v>58</v>
      </c>
      <c r="F29" s="19">
        <v>44</v>
      </c>
      <c r="G29" s="20">
        <v>39</v>
      </c>
      <c r="H29" s="19">
        <v>44</v>
      </c>
      <c r="I29" s="19">
        <v>38</v>
      </c>
      <c r="J29" s="20">
        <v>58</v>
      </c>
      <c r="K29" s="19">
        <v>33</v>
      </c>
      <c r="L29" s="19">
        <v>46</v>
      </c>
      <c r="M29" s="19">
        <v>31</v>
      </c>
      <c r="N29" s="19">
        <v>40</v>
      </c>
      <c r="O29" s="19">
        <v>41</v>
      </c>
      <c r="P29" s="19">
        <v>44</v>
      </c>
      <c r="Q29" s="19">
        <v>45</v>
      </c>
      <c r="R29" s="56"/>
    </row>
    <row r="30" spans="1:18" ht="12.75">
      <c r="A30" s="3" t="s">
        <v>17</v>
      </c>
      <c r="B30" s="19">
        <v>61</v>
      </c>
      <c r="C30" s="19">
        <v>62</v>
      </c>
      <c r="D30" s="19">
        <v>74</v>
      </c>
      <c r="E30" s="19">
        <v>32</v>
      </c>
      <c r="F30" s="19">
        <v>40</v>
      </c>
      <c r="G30" s="20">
        <v>25</v>
      </c>
      <c r="H30" s="19">
        <v>29</v>
      </c>
      <c r="I30" s="19">
        <v>36</v>
      </c>
      <c r="J30" s="20">
        <v>30</v>
      </c>
      <c r="K30" s="19">
        <v>29</v>
      </c>
      <c r="L30" s="19">
        <v>38</v>
      </c>
      <c r="M30" s="19">
        <v>26</v>
      </c>
      <c r="N30" s="19">
        <v>34</v>
      </c>
      <c r="O30" s="19">
        <v>38</v>
      </c>
      <c r="P30" s="19">
        <v>43</v>
      </c>
      <c r="Q30" s="19">
        <v>38</v>
      </c>
      <c r="R30" s="56"/>
    </row>
    <row r="31" spans="1:18" ht="12.75">
      <c r="A31" s="3"/>
      <c r="B31" s="19"/>
      <c r="C31" s="19"/>
      <c r="D31" s="19"/>
      <c r="E31" s="19"/>
      <c r="F31" s="19"/>
      <c r="G31" s="20"/>
      <c r="H31" s="19"/>
      <c r="I31" s="19"/>
      <c r="J31" s="20"/>
      <c r="K31" s="19"/>
      <c r="L31" s="19"/>
      <c r="M31" s="19"/>
      <c r="N31" s="19"/>
      <c r="O31" s="19"/>
      <c r="P31" s="19"/>
      <c r="Q31" s="19"/>
      <c r="R31" s="56"/>
    </row>
    <row r="32" spans="1:18" ht="12.75">
      <c r="A32" s="3" t="s">
        <v>18</v>
      </c>
      <c r="B32" s="19">
        <v>117</v>
      </c>
      <c r="C32" s="19">
        <v>137</v>
      </c>
      <c r="D32" s="19">
        <v>128</v>
      </c>
      <c r="E32" s="19">
        <v>99</v>
      </c>
      <c r="F32" s="19">
        <v>92</v>
      </c>
      <c r="G32" s="20">
        <v>83</v>
      </c>
      <c r="H32" s="19">
        <v>75</v>
      </c>
      <c r="I32" s="19">
        <v>74</v>
      </c>
      <c r="J32" s="20">
        <v>82</v>
      </c>
      <c r="K32" s="19">
        <v>40</v>
      </c>
      <c r="L32" s="19">
        <v>64</v>
      </c>
      <c r="M32" s="19">
        <v>56</v>
      </c>
      <c r="N32" s="19">
        <v>83</v>
      </c>
      <c r="O32" s="19">
        <v>45</v>
      </c>
      <c r="P32" s="19">
        <v>72</v>
      </c>
      <c r="Q32" s="19">
        <v>62</v>
      </c>
      <c r="R32" s="56"/>
    </row>
    <row r="33" spans="1:18" ht="12.75">
      <c r="A33" s="3" t="s">
        <v>19</v>
      </c>
      <c r="B33" s="19">
        <v>80</v>
      </c>
      <c r="C33" s="19">
        <v>92</v>
      </c>
      <c r="D33" s="19">
        <v>68</v>
      </c>
      <c r="E33" s="19">
        <v>62</v>
      </c>
      <c r="F33" s="19">
        <v>57</v>
      </c>
      <c r="G33" s="20">
        <v>44</v>
      </c>
      <c r="H33" s="19">
        <v>50</v>
      </c>
      <c r="I33" s="19">
        <v>53</v>
      </c>
      <c r="J33" s="20">
        <v>46</v>
      </c>
      <c r="K33" s="19">
        <v>51</v>
      </c>
      <c r="L33" s="19">
        <v>42</v>
      </c>
      <c r="M33" s="19">
        <v>40</v>
      </c>
      <c r="N33" s="19">
        <v>37</v>
      </c>
      <c r="O33" s="19">
        <v>46</v>
      </c>
      <c r="P33" s="19">
        <v>41</v>
      </c>
      <c r="Q33" s="19">
        <v>54</v>
      </c>
      <c r="R33" s="56"/>
    </row>
    <row r="34" spans="1:18" ht="12.75">
      <c r="A34" s="3" t="s">
        <v>20</v>
      </c>
      <c r="B34" s="19">
        <v>80</v>
      </c>
      <c r="C34" s="19">
        <v>82</v>
      </c>
      <c r="D34" s="19">
        <v>88</v>
      </c>
      <c r="E34" s="19">
        <v>57</v>
      </c>
      <c r="F34" s="19">
        <v>53</v>
      </c>
      <c r="G34" s="20">
        <v>61</v>
      </c>
      <c r="H34" s="19">
        <v>54</v>
      </c>
      <c r="I34" s="19">
        <v>48</v>
      </c>
      <c r="J34" s="20">
        <v>39</v>
      </c>
      <c r="K34" s="19">
        <v>42</v>
      </c>
      <c r="L34" s="19">
        <v>51</v>
      </c>
      <c r="M34" s="19">
        <v>40</v>
      </c>
      <c r="N34" s="19">
        <v>51</v>
      </c>
      <c r="O34" s="19">
        <v>52</v>
      </c>
      <c r="P34" s="19">
        <v>54</v>
      </c>
      <c r="Q34" s="19">
        <v>48</v>
      </c>
      <c r="R34" s="56"/>
    </row>
    <row r="35" spans="1:18" ht="12.75">
      <c r="A35" s="3" t="s">
        <v>21</v>
      </c>
      <c r="B35" s="19">
        <v>100</v>
      </c>
      <c r="C35" s="19">
        <v>120</v>
      </c>
      <c r="D35" s="19">
        <v>107</v>
      </c>
      <c r="E35" s="19">
        <v>96</v>
      </c>
      <c r="F35" s="19">
        <v>72</v>
      </c>
      <c r="G35" s="20">
        <v>72</v>
      </c>
      <c r="H35" s="19">
        <v>62</v>
      </c>
      <c r="I35" s="19">
        <v>76</v>
      </c>
      <c r="J35" s="20">
        <v>71</v>
      </c>
      <c r="K35" s="19">
        <v>61</v>
      </c>
      <c r="L35" s="19">
        <v>66</v>
      </c>
      <c r="M35" s="19">
        <v>53</v>
      </c>
      <c r="N35" s="19">
        <v>52</v>
      </c>
      <c r="O35" s="19">
        <v>74</v>
      </c>
      <c r="P35" s="19">
        <v>55</v>
      </c>
      <c r="Q35" s="19">
        <v>73</v>
      </c>
      <c r="R35" s="56"/>
    </row>
    <row r="36" spans="1:18" ht="12.75">
      <c r="A36" s="3" t="s">
        <v>22</v>
      </c>
      <c r="B36" s="19">
        <v>100</v>
      </c>
      <c r="C36" s="19">
        <v>98</v>
      </c>
      <c r="D36" s="19">
        <v>104</v>
      </c>
      <c r="E36" s="19">
        <v>71</v>
      </c>
      <c r="F36" s="19">
        <v>58</v>
      </c>
      <c r="G36" s="20">
        <v>60</v>
      </c>
      <c r="H36" s="19">
        <v>68</v>
      </c>
      <c r="I36" s="19">
        <v>44</v>
      </c>
      <c r="J36" s="20">
        <v>51</v>
      </c>
      <c r="K36" s="19">
        <v>50</v>
      </c>
      <c r="L36" s="19">
        <v>53</v>
      </c>
      <c r="M36" s="19">
        <v>33</v>
      </c>
      <c r="N36" s="19">
        <v>58</v>
      </c>
      <c r="O36" s="19">
        <v>42</v>
      </c>
      <c r="P36" s="19">
        <v>52</v>
      </c>
      <c r="Q36" s="19">
        <v>58</v>
      </c>
      <c r="R36" s="56"/>
    </row>
    <row r="37" spans="1:18" ht="12.75">
      <c r="A37" s="3"/>
      <c r="B37" s="19"/>
      <c r="C37" s="19"/>
      <c r="D37" s="19"/>
      <c r="E37" s="19"/>
      <c r="F37" s="19"/>
      <c r="G37" s="20"/>
      <c r="H37" s="19"/>
      <c r="I37" s="19"/>
      <c r="J37" s="20"/>
      <c r="K37" s="19"/>
      <c r="L37" s="19"/>
      <c r="M37" s="19"/>
      <c r="N37" s="19"/>
      <c r="O37" s="19"/>
      <c r="P37" s="19"/>
      <c r="Q37" s="19"/>
      <c r="R37" s="56"/>
    </row>
    <row r="38" spans="1:18" ht="12.75">
      <c r="A38" s="5" t="s">
        <v>23</v>
      </c>
      <c r="B38" s="21">
        <v>1910</v>
      </c>
      <c r="C38" s="21">
        <v>2078</v>
      </c>
      <c r="D38" s="21">
        <v>2032</v>
      </c>
      <c r="E38" s="21">
        <v>1536</v>
      </c>
      <c r="F38" s="21">
        <v>1285</v>
      </c>
      <c r="G38" s="23">
        <v>1259</v>
      </c>
      <c r="H38" s="23">
        <v>1269</v>
      </c>
      <c r="I38" s="23">
        <v>1320</v>
      </c>
      <c r="J38" s="23">
        <v>1233</v>
      </c>
      <c r="K38" s="21">
        <v>1061</v>
      </c>
      <c r="L38" s="21">
        <v>1193</v>
      </c>
      <c r="M38" s="21">
        <v>1088</v>
      </c>
      <c r="N38" s="21">
        <v>1152</v>
      </c>
      <c r="O38" s="21">
        <v>1176</v>
      </c>
      <c r="P38" s="21">
        <v>1247</v>
      </c>
      <c r="Q38" s="21">
        <v>1283</v>
      </c>
      <c r="R38" s="56"/>
    </row>
    <row r="39" spans="2:18" ht="12.75"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0"/>
      <c r="R39" s="56"/>
    </row>
    <row r="40" spans="1:18" ht="12.75">
      <c r="A40" s="15"/>
      <c r="Q40" s="10"/>
      <c r="R40" s="56"/>
    </row>
    <row r="41" ht="12.75">
      <c r="R41" s="56"/>
    </row>
  </sheetData>
  <sheetProtection/>
  <mergeCells count="21">
    <mergeCell ref="P5:P9"/>
    <mergeCell ref="M5:M9"/>
    <mergeCell ref="D5:D9"/>
    <mergeCell ref="O5:O9"/>
    <mergeCell ref="G5:G9"/>
    <mergeCell ref="H5:H9"/>
    <mergeCell ref="I5:I9"/>
    <mergeCell ref="E5:E9"/>
    <mergeCell ref="F5:F9"/>
    <mergeCell ref="N5:N9"/>
    <mergeCell ref="K5:K9"/>
    <mergeCell ref="A1:Q1"/>
    <mergeCell ref="J5:J9"/>
    <mergeCell ref="C5:C9"/>
    <mergeCell ref="L5:L9"/>
    <mergeCell ref="Q5:Q9"/>
    <mergeCell ref="R1:R41"/>
    <mergeCell ref="A2:Q2"/>
    <mergeCell ref="A3:Q3"/>
    <mergeCell ref="A5:A9"/>
    <mergeCell ref="B5:B9"/>
  </mergeCells>
  <printOptions/>
  <pageMargins left="0.7874015748031497" right="0" top="0.984251968503937" bottom="0.984251968503937" header="0.5118110236220472" footer="0.5118110236220472"/>
  <pageSetup horizontalDpi="600" verticalDpi="600" orientation="landscape" paperSize="9" scale="89"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A1:R41"/>
  <sheetViews>
    <sheetView zoomScalePageLayoutView="0" workbookViewId="0" topLeftCell="A1">
      <selection activeCell="A4" sqref="A4"/>
    </sheetView>
  </sheetViews>
  <sheetFormatPr defaultColWidth="11.421875" defaultRowHeight="12.75"/>
  <cols>
    <col min="1" max="1" width="22.7109375" style="0" customWidth="1"/>
    <col min="2" max="17" width="7.7109375" style="0" customWidth="1"/>
    <col min="18" max="18" width="5.7109375" style="0" customWidth="1"/>
  </cols>
  <sheetData>
    <row r="1" spans="1:18" ht="12.75">
      <c r="A1" s="57" t="s">
        <v>84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6" t="str">
        <f>"- 52 -"</f>
        <v>- 52 -</v>
      </c>
    </row>
    <row r="2" spans="1:18" ht="12.75">
      <c r="A2" s="57" t="s">
        <v>85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6"/>
    </row>
    <row r="3" spans="1:18" ht="12.75">
      <c r="A3" s="57" t="s">
        <v>88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6"/>
    </row>
    <row r="4" spans="2:18" ht="12.75">
      <c r="B4" s="7"/>
      <c r="P4" s="7"/>
      <c r="Q4" s="7"/>
      <c r="R4" s="56"/>
    </row>
    <row r="5" spans="1:18" ht="12.75">
      <c r="A5" s="59" t="s">
        <v>34</v>
      </c>
      <c r="B5" s="62">
        <v>1980</v>
      </c>
      <c r="C5" s="53">
        <v>1985</v>
      </c>
      <c r="D5" s="53">
        <v>1990</v>
      </c>
      <c r="E5" s="53">
        <v>1995</v>
      </c>
      <c r="F5" s="53">
        <v>2000</v>
      </c>
      <c r="G5" s="53">
        <v>2001</v>
      </c>
      <c r="H5" s="53">
        <v>2002</v>
      </c>
      <c r="I5" s="53">
        <v>2003</v>
      </c>
      <c r="J5" s="53">
        <v>2004</v>
      </c>
      <c r="K5" s="53">
        <v>2005</v>
      </c>
      <c r="L5" s="53">
        <v>2006</v>
      </c>
      <c r="M5" s="53">
        <v>2007</v>
      </c>
      <c r="N5" s="53">
        <v>2008</v>
      </c>
      <c r="O5" s="53">
        <v>2009</v>
      </c>
      <c r="P5" s="53">
        <v>2010</v>
      </c>
      <c r="Q5" s="65">
        <v>2011</v>
      </c>
      <c r="R5" s="56"/>
    </row>
    <row r="6" spans="1:18" ht="12.75">
      <c r="A6" s="60"/>
      <c r="B6" s="63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66"/>
      <c r="R6" s="56"/>
    </row>
    <row r="7" spans="1:18" ht="12.75">
      <c r="A7" s="60"/>
      <c r="B7" s="63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66"/>
      <c r="R7" s="56"/>
    </row>
    <row r="8" spans="1:18" ht="12.75">
      <c r="A8" s="60"/>
      <c r="B8" s="63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66"/>
      <c r="R8" s="56"/>
    </row>
    <row r="9" spans="1:18" ht="12.75">
      <c r="A9" s="61"/>
      <c r="B9" s="64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67"/>
      <c r="R9" s="56"/>
    </row>
    <row r="10" spans="1:18" ht="12.75">
      <c r="A10" s="1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9"/>
      <c r="Q10" s="10"/>
      <c r="R10" s="56"/>
    </row>
    <row r="11" spans="1:18" ht="12.75">
      <c r="A11" s="3" t="s">
        <v>0</v>
      </c>
      <c r="B11" s="19">
        <v>88</v>
      </c>
      <c r="C11" s="19">
        <v>119</v>
      </c>
      <c r="D11" s="19">
        <v>100</v>
      </c>
      <c r="E11" s="19">
        <v>71</v>
      </c>
      <c r="F11" s="19">
        <v>56</v>
      </c>
      <c r="G11" s="20">
        <v>59</v>
      </c>
      <c r="H11" s="19">
        <v>63</v>
      </c>
      <c r="I11" s="19">
        <v>59</v>
      </c>
      <c r="J11" s="20">
        <v>51</v>
      </c>
      <c r="K11" s="19">
        <v>53</v>
      </c>
      <c r="L11" s="19">
        <v>45</v>
      </c>
      <c r="M11" s="19">
        <v>62</v>
      </c>
      <c r="N11" s="19">
        <v>65</v>
      </c>
      <c r="O11" s="19">
        <v>50</v>
      </c>
      <c r="P11" s="19">
        <v>74</v>
      </c>
      <c r="Q11" s="19">
        <v>74</v>
      </c>
      <c r="R11" s="56"/>
    </row>
    <row r="12" spans="1:18" ht="12.75">
      <c r="A12" s="3" t="s">
        <v>1</v>
      </c>
      <c r="B12" s="19">
        <v>59</v>
      </c>
      <c r="C12" s="19">
        <v>62</v>
      </c>
      <c r="D12" s="19">
        <v>48</v>
      </c>
      <c r="E12" s="19">
        <v>54</v>
      </c>
      <c r="F12" s="19">
        <v>35</v>
      </c>
      <c r="G12" s="20">
        <v>20</v>
      </c>
      <c r="H12" s="19">
        <v>24</v>
      </c>
      <c r="I12" s="19">
        <v>27</v>
      </c>
      <c r="J12" s="20">
        <v>21</v>
      </c>
      <c r="K12" s="19">
        <v>30</v>
      </c>
      <c r="L12" s="19">
        <v>33</v>
      </c>
      <c r="M12" s="19">
        <v>27</v>
      </c>
      <c r="N12" s="19">
        <v>20</v>
      </c>
      <c r="O12" s="19">
        <v>36</v>
      </c>
      <c r="P12" s="19">
        <v>35</v>
      </c>
      <c r="Q12" s="19">
        <v>26</v>
      </c>
      <c r="R12" s="56"/>
    </row>
    <row r="13" spans="1:18" ht="12.75">
      <c r="A13" s="3" t="s">
        <v>2</v>
      </c>
      <c r="B13" s="19">
        <v>56</v>
      </c>
      <c r="C13" s="19">
        <v>36</v>
      </c>
      <c r="D13" s="19">
        <v>37</v>
      </c>
      <c r="E13" s="19">
        <v>40</v>
      </c>
      <c r="F13" s="19">
        <v>41</v>
      </c>
      <c r="G13" s="20">
        <v>24</v>
      </c>
      <c r="H13" s="19">
        <v>30</v>
      </c>
      <c r="I13" s="19">
        <v>37</v>
      </c>
      <c r="J13" s="20">
        <v>23</v>
      </c>
      <c r="K13" s="19">
        <v>22</v>
      </c>
      <c r="L13" s="19">
        <v>32</v>
      </c>
      <c r="M13" s="19">
        <v>28</v>
      </c>
      <c r="N13" s="19">
        <v>28</v>
      </c>
      <c r="O13" s="19">
        <v>24</v>
      </c>
      <c r="P13" s="19">
        <v>36</v>
      </c>
      <c r="Q13" s="19">
        <v>24</v>
      </c>
      <c r="R13" s="56"/>
    </row>
    <row r="14" spans="1:18" ht="12.75">
      <c r="A14" s="3" t="s">
        <v>3</v>
      </c>
      <c r="B14" s="19">
        <v>24</v>
      </c>
      <c r="C14" s="19">
        <v>26</v>
      </c>
      <c r="D14" s="19">
        <v>29</v>
      </c>
      <c r="E14" s="19">
        <v>20</v>
      </c>
      <c r="F14" s="19">
        <v>13</v>
      </c>
      <c r="G14" s="20">
        <v>13</v>
      </c>
      <c r="H14" s="19">
        <v>17</v>
      </c>
      <c r="I14" s="19">
        <v>16</v>
      </c>
      <c r="J14" s="20">
        <v>15</v>
      </c>
      <c r="K14" s="19">
        <v>8</v>
      </c>
      <c r="L14" s="19">
        <v>12</v>
      </c>
      <c r="M14" s="25" t="s">
        <v>95</v>
      </c>
      <c r="N14" s="19">
        <v>14</v>
      </c>
      <c r="O14" s="19">
        <v>8</v>
      </c>
      <c r="P14" s="19">
        <v>18</v>
      </c>
      <c r="Q14" s="19">
        <v>13</v>
      </c>
      <c r="R14" s="56"/>
    </row>
    <row r="15" spans="1:18" ht="12.75">
      <c r="A15" s="3" t="s">
        <v>4</v>
      </c>
      <c r="B15" s="19">
        <v>36</v>
      </c>
      <c r="C15" s="19">
        <v>32</v>
      </c>
      <c r="D15" s="19">
        <v>38</v>
      </c>
      <c r="E15" s="19">
        <v>26</v>
      </c>
      <c r="F15" s="19">
        <v>22</v>
      </c>
      <c r="G15" s="20">
        <v>10</v>
      </c>
      <c r="H15" s="19">
        <v>23</v>
      </c>
      <c r="I15" s="19">
        <v>22</v>
      </c>
      <c r="J15" s="20">
        <v>16</v>
      </c>
      <c r="K15" s="19">
        <v>12</v>
      </c>
      <c r="L15" s="19">
        <v>16</v>
      </c>
      <c r="M15" s="19">
        <v>19</v>
      </c>
      <c r="N15" s="19">
        <v>19</v>
      </c>
      <c r="O15" s="19">
        <v>20</v>
      </c>
      <c r="P15" s="19">
        <v>18</v>
      </c>
      <c r="Q15" s="19">
        <v>11</v>
      </c>
      <c r="R15" s="56"/>
    </row>
    <row r="16" spans="1:18" ht="12.75">
      <c r="A16" s="3" t="s">
        <v>5</v>
      </c>
      <c r="B16" s="19">
        <v>12</v>
      </c>
      <c r="C16" s="19">
        <v>29</v>
      </c>
      <c r="D16" s="19">
        <v>25</v>
      </c>
      <c r="E16" s="19">
        <v>9</v>
      </c>
      <c r="F16" s="25" t="s">
        <v>95</v>
      </c>
      <c r="G16" s="20">
        <v>17</v>
      </c>
      <c r="H16" s="19">
        <v>12</v>
      </c>
      <c r="I16" s="19">
        <v>19</v>
      </c>
      <c r="J16" s="20">
        <v>17</v>
      </c>
      <c r="K16" s="19">
        <v>16</v>
      </c>
      <c r="L16" s="19">
        <v>15</v>
      </c>
      <c r="M16" s="25" t="s">
        <v>95</v>
      </c>
      <c r="N16" s="19">
        <v>10</v>
      </c>
      <c r="O16" s="19">
        <v>17</v>
      </c>
      <c r="P16" s="19">
        <v>9</v>
      </c>
      <c r="Q16" s="19">
        <v>15</v>
      </c>
      <c r="R16" s="56"/>
    </row>
    <row r="17" spans="1:18" ht="12.75">
      <c r="A17" s="3"/>
      <c r="B17" s="19"/>
      <c r="C17" s="19"/>
      <c r="D17" s="19"/>
      <c r="E17" s="19"/>
      <c r="F17" s="19"/>
      <c r="G17" s="20"/>
      <c r="H17" s="19"/>
      <c r="I17" s="19"/>
      <c r="J17" s="20"/>
      <c r="K17" s="19"/>
      <c r="L17" s="19"/>
      <c r="M17" s="19"/>
      <c r="N17" s="19"/>
      <c r="O17" s="19"/>
      <c r="P17" s="19"/>
      <c r="Q17" s="19"/>
      <c r="R17" s="56"/>
    </row>
    <row r="18" spans="1:18" ht="12.75">
      <c r="A18" s="3" t="s">
        <v>6</v>
      </c>
      <c r="B18" s="19">
        <v>25</v>
      </c>
      <c r="C18" s="19">
        <v>49</v>
      </c>
      <c r="D18" s="19">
        <v>52</v>
      </c>
      <c r="E18" s="19">
        <v>40</v>
      </c>
      <c r="F18" s="19">
        <v>32</v>
      </c>
      <c r="G18" s="20">
        <v>28</v>
      </c>
      <c r="H18" s="19">
        <v>29</v>
      </c>
      <c r="I18" s="19">
        <v>36</v>
      </c>
      <c r="J18" s="20">
        <v>36</v>
      </c>
      <c r="K18" s="19">
        <v>32</v>
      </c>
      <c r="L18" s="19">
        <v>37</v>
      </c>
      <c r="M18" s="19">
        <v>23</v>
      </c>
      <c r="N18" s="19">
        <v>22</v>
      </c>
      <c r="O18" s="19">
        <v>25</v>
      </c>
      <c r="P18" s="19">
        <v>25</v>
      </c>
      <c r="Q18" s="19">
        <v>36</v>
      </c>
      <c r="R18" s="56"/>
    </row>
    <row r="19" spans="1:18" ht="12.75">
      <c r="A19" s="3" t="s">
        <v>7</v>
      </c>
      <c r="B19" s="19">
        <v>53</v>
      </c>
      <c r="C19" s="19">
        <v>47</v>
      </c>
      <c r="D19" s="19">
        <v>37</v>
      </c>
      <c r="E19" s="19">
        <v>30</v>
      </c>
      <c r="F19" s="19">
        <v>42</v>
      </c>
      <c r="G19" s="20">
        <v>24</v>
      </c>
      <c r="H19" s="19">
        <v>30</v>
      </c>
      <c r="I19" s="19">
        <v>28</v>
      </c>
      <c r="J19" s="20">
        <v>31</v>
      </c>
      <c r="K19" s="19">
        <v>32</v>
      </c>
      <c r="L19" s="19">
        <v>18</v>
      </c>
      <c r="M19" s="19">
        <v>27</v>
      </c>
      <c r="N19" s="19">
        <v>27</v>
      </c>
      <c r="O19" s="19">
        <v>23</v>
      </c>
      <c r="P19" s="19">
        <v>25</v>
      </c>
      <c r="Q19" s="19">
        <v>33</v>
      </c>
      <c r="R19" s="56"/>
    </row>
    <row r="20" spans="1:18" ht="12.75">
      <c r="A20" s="3" t="s">
        <v>8</v>
      </c>
      <c r="B20" s="19">
        <v>56</v>
      </c>
      <c r="C20" s="19">
        <v>52</v>
      </c>
      <c r="D20" s="19">
        <v>69</v>
      </c>
      <c r="E20" s="19">
        <v>58</v>
      </c>
      <c r="F20" s="19">
        <v>53</v>
      </c>
      <c r="G20" s="20">
        <v>59</v>
      </c>
      <c r="H20" s="19">
        <v>65</v>
      </c>
      <c r="I20" s="19">
        <v>37</v>
      </c>
      <c r="J20" s="20">
        <v>49</v>
      </c>
      <c r="K20" s="19">
        <v>47</v>
      </c>
      <c r="L20" s="19">
        <v>52</v>
      </c>
      <c r="M20" s="19">
        <v>46</v>
      </c>
      <c r="N20" s="19">
        <v>59</v>
      </c>
      <c r="O20" s="19">
        <v>49</v>
      </c>
      <c r="P20" s="19">
        <v>49</v>
      </c>
      <c r="Q20" s="19">
        <v>53</v>
      </c>
      <c r="R20" s="56"/>
    </row>
    <row r="21" spans="1:18" ht="12.75">
      <c r="A21" s="3" t="s">
        <v>9</v>
      </c>
      <c r="B21" s="19">
        <v>56</v>
      </c>
      <c r="C21" s="19">
        <v>47</v>
      </c>
      <c r="D21" s="19">
        <v>57</v>
      </c>
      <c r="E21" s="19">
        <v>61</v>
      </c>
      <c r="F21" s="19">
        <v>32</v>
      </c>
      <c r="G21" s="20">
        <v>42</v>
      </c>
      <c r="H21" s="19">
        <v>45</v>
      </c>
      <c r="I21" s="19">
        <v>51</v>
      </c>
      <c r="J21" s="20">
        <v>54</v>
      </c>
      <c r="K21" s="19">
        <v>41</v>
      </c>
      <c r="L21" s="19">
        <v>39</v>
      </c>
      <c r="M21" s="19">
        <v>39</v>
      </c>
      <c r="N21" s="19">
        <v>36</v>
      </c>
      <c r="O21" s="19">
        <v>41</v>
      </c>
      <c r="P21" s="19">
        <v>39</v>
      </c>
      <c r="Q21" s="19">
        <v>38</v>
      </c>
      <c r="R21" s="56"/>
    </row>
    <row r="22" spans="1:18" ht="12.75">
      <c r="A22" s="3" t="s">
        <v>10</v>
      </c>
      <c r="B22" s="19">
        <v>56</v>
      </c>
      <c r="C22" s="19">
        <v>40</v>
      </c>
      <c r="D22" s="19">
        <v>58</v>
      </c>
      <c r="E22" s="19">
        <v>42</v>
      </c>
      <c r="F22" s="19">
        <v>32</v>
      </c>
      <c r="G22" s="20">
        <v>40</v>
      </c>
      <c r="H22" s="19">
        <v>29</v>
      </c>
      <c r="I22" s="19">
        <v>49</v>
      </c>
      <c r="J22" s="20">
        <v>30</v>
      </c>
      <c r="K22" s="19">
        <v>27</v>
      </c>
      <c r="L22" s="19">
        <v>27</v>
      </c>
      <c r="M22" s="19">
        <v>32</v>
      </c>
      <c r="N22" s="19">
        <v>44</v>
      </c>
      <c r="O22" s="19">
        <v>26</v>
      </c>
      <c r="P22" s="19">
        <v>28</v>
      </c>
      <c r="Q22" s="19">
        <v>38</v>
      </c>
      <c r="R22" s="56"/>
    </row>
    <row r="23" spans="1:18" ht="12.75">
      <c r="A23" s="3" t="s">
        <v>11</v>
      </c>
      <c r="B23" s="19">
        <v>79</v>
      </c>
      <c r="C23" s="19">
        <v>76</v>
      </c>
      <c r="D23" s="19">
        <v>61</v>
      </c>
      <c r="E23" s="19">
        <v>55</v>
      </c>
      <c r="F23" s="19">
        <v>48</v>
      </c>
      <c r="G23" s="20">
        <v>60</v>
      </c>
      <c r="H23" s="19">
        <v>60</v>
      </c>
      <c r="I23" s="19">
        <v>57</v>
      </c>
      <c r="J23" s="20">
        <v>56</v>
      </c>
      <c r="K23" s="19">
        <v>41</v>
      </c>
      <c r="L23" s="19">
        <v>53</v>
      </c>
      <c r="M23" s="19">
        <v>54</v>
      </c>
      <c r="N23" s="19">
        <v>38</v>
      </c>
      <c r="O23" s="19">
        <v>53</v>
      </c>
      <c r="P23" s="19">
        <v>46</v>
      </c>
      <c r="Q23" s="19">
        <v>54</v>
      </c>
      <c r="R23" s="56"/>
    </row>
    <row r="24" spans="1:18" ht="12.75">
      <c r="A24" s="3"/>
      <c r="B24" s="19"/>
      <c r="C24" s="19"/>
      <c r="D24" s="19"/>
      <c r="E24" s="19"/>
      <c r="F24" s="19"/>
      <c r="G24" s="20"/>
      <c r="H24" s="19"/>
      <c r="I24" s="19"/>
      <c r="J24" s="20"/>
      <c r="K24" s="19"/>
      <c r="L24" s="19"/>
      <c r="M24" s="19"/>
      <c r="N24" s="19"/>
      <c r="O24" s="19"/>
      <c r="P24" s="19"/>
      <c r="Q24" s="19"/>
      <c r="R24" s="56"/>
    </row>
    <row r="25" spans="1:18" ht="12.75">
      <c r="A25" s="3" t="s">
        <v>12</v>
      </c>
      <c r="B25" s="19">
        <v>80</v>
      </c>
      <c r="C25" s="19">
        <v>87</v>
      </c>
      <c r="D25" s="19">
        <v>97</v>
      </c>
      <c r="E25" s="19">
        <v>80</v>
      </c>
      <c r="F25" s="19">
        <v>50</v>
      </c>
      <c r="G25" s="20">
        <v>61</v>
      </c>
      <c r="H25" s="19">
        <v>48</v>
      </c>
      <c r="I25" s="19">
        <v>58</v>
      </c>
      <c r="J25" s="20">
        <v>49</v>
      </c>
      <c r="K25" s="19">
        <v>33</v>
      </c>
      <c r="L25" s="19">
        <v>47</v>
      </c>
      <c r="M25" s="19">
        <v>48</v>
      </c>
      <c r="N25" s="19">
        <v>39</v>
      </c>
      <c r="O25" s="19">
        <v>51</v>
      </c>
      <c r="P25" s="19">
        <v>45</v>
      </c>
      <c r="Q25" s="19">
        <v>39</v>
      </c>
      <c r="R25" s="56"/>
    </row>
    <row r="26" spans="1:18" ht="12.75">
      <c r="A26" s="3" t="s">
        <v>13</v>
      </c>
      <c r="B26" s="19">
        <v>43</v>
      </c>
      <c r="C26" s="19">
        <v>45</v>
      </c>
      <c r="D26" s="19">
        <v>39</v>
      </c>
      <c r="E26" s="19">
        <v>40</v>
      </c>
      <c r="F26" s="19">
        <v>28</v>
      </c>
      <c r="G26" s="20">
        <v>36</v>
      </c>
      <c r="H26" s="19">
        <v>42</v>
      </c>
      <c r="I26" s="19">
        <v>35</v>
      </c>
      <c r="J26" s="20">
        <v>27</v>
      </c>
      <c r="K26" s="19">
        <v>34</v>
      </c>
      <c r="L26" s="19">
        <v>23</v>
      </c>
      <c r="M26" s="19">
        <v>29</v>
      </c>
      <c r="N26" s="19">
        <v>24</v>
      </c>
      <c r="O26" s="19">
        <v>24</v>
      </c>
      <c r="P26" s="19">
        <v>26</v>
      </c>
      <c r="Q26" s="19">
        <v>21</v>
      </c>
      <c r="R26" s="56"/>
    </row>
    <row r="27" spans="1:18" ht="12.75">
      <c r="A27" s="3" t="s">
        <v>14</v>
      </c>
      <c r="B27" s="19">
        <v>29</v>
      </c>
      <c r="C27" s="19">
        <v>33</v>
      </c>
      <c r="D27" s="19">
        <v>34</v>
      </c>
      <c r="E27" s="19">
        <v>18</v>
      </c>
      <c r="F27" s="25" t="s">
        <v>95</v>
      </c>
      <c r="G27" s="20">
        <v>26</v>
      </c>
      <c r="H27" s="19">
        <v>25</v>
      </c>
      <c r="I27" s="19">
        <v>26</v>
      </c>
      <c r="J27" s="20">
        <v>25</v>
      </c>
      <c r="K27" s="19">
        <v>24</v>
      </c>
      <c r="L27" s="19">
        <v>26</v>
      </c>
      <c r="M27" s="19">
        <v>24</v>
      </c>
      <c r="N27" s="19">
        <v>23</v>
      </c>
      <c r="O27" s="19">
        <v>32</v>
      </c>
      <c r="P27" s="19">
        <v>21</v>
      </c>
      <c r="Q27" s="19">
        <v>29</v>
      </c>
      <c r="R27" s="56"/>
    </row>
    <row r="28" spans="1:18" ht="12.75">
      <c r="A28" s="3" t="s">
        <v>15</v>
      </c>
      <c r="B28" s="19">
        <v>67</v>
      </c>
      <c r="C28" s="19">
        <v>65</v>
      </c>
      <c r="D28" s="19">
        <v>65</v>
      </c>
      <c r="E28" s="19">
        <v>47</v>
      </c>
      <c r="F28" s="19">
        <v>43</v>
      </c>
      <c r="G28" s="20">
        <v>46</v>
      </c>
      <c r="H28" s="19">
        <v>37</v>
      </c>
      <c r="I28" s="19">
        <v>61</v>
      </c>
      <c r="J28" s="20">
        <v>28</v>
      </c>
      <c r="K28" s="19">
        <v>29</v>
      </c>
      <c r="L28" s="19">
        <v>46</v>
      </c>
      <c r="M28" s="19">
        <v>42</v>
      </c>
      <c r="N28" s="19">
        <v>33</v>
      </c>
      <c r="O28" s="19">
        <v>45</v>
      </c>
      <c r="P28" s="19">
        <v>45</v>
      </c>
      <c r="Q28" s="19">
        <v>51</v>
      </c>
      <c r="R28" s="56"/>
    </row>
    <row r="29" spans="1:18" ht="12.75">
      <c r="A29" s="3" t="s">
        <v>16</v>
      </c>
      <c r="B29" s="19">
        <v>29</v>
      </c>
      <c r="C29" s="19">
        <v>36</v>
      </c>
      <c r="D29" s="19">
        <v>44</v>
      </c>
      <c r="E29" s="19">
        <v>44</v>
      </c>
      <c r="F29" s="19">
        <v>27</v>
      </c>
      <c r="G29" s="20">
        <v>28</v>
      </c>
      <c r="H29" s="19">
        <v>30</v>
      </c>
      <c r="I29" s="19">
        <v>26</v>
      </c>
      <c r="J29" s="20">
        <v>42</v>
      </c>
      <c r="K29" s="19">
        <v>26</v>
      </c>
      <c r="L29" s="19">
        <v>33</v>
      </c>
      <c r="M29" s="19">
        <v>22</v>
      </c>
      <c r="N29" s="19">
        <v>25</v>
      </c>
      <c r="O29" s="19">
        <v>28</v>
      </c>
      <c r="P29" s="19">
        <v>27</v>
      </c>
      <c r="Q29" s="19">
        <v>27</v>
      </c>
      <c r="R29" s="56"/>
    </row>
    <row r="30" spans="1:18" ht="12.75">
      <c r="A30" s="3" t="s">
        <v>17</v>
      </c>
      <c r="B30" s="19">
        <v>38</v>
      </c>
      <c r="C30" s="19">
        <v>36</v>
      </c>
      <c r="D30" s="19">
        <v>44</v>
      </c>
      <c r="E30" s="19">
        <v>21</v>
      </c>
      <c r="F30" s="19">
        <v>27</v>
      </c>
      <c r="G30" s="20">
        <v>14</v>
      </c>
      <c r="H30" s="19">
        <v>21</v>
      </c>
      <c r="I30" s="19">
        <v>27</v>
      </c>
      <c r="J30" s="20">
        <v>22</v>
      </c>
      <c r="K30" s="19">
        <v>19</v>
      </c>
      <c r="L30" s="19">
        <v>27</v>
      </c>
      <c r="M30" s="19">
        <v>13</v>
      </c>
      <c r="N30" s="19">
        <v>21</v>
      </c>
      <c r="O30" s="19">
        <v>26</v>
      </c>
      <c r="P30" s="19">
        <v>26</v>
      </c>
      <c r="Q30" s="19">
        <v>22</v>
      </c>
      <c r="R30" s="56"/>
    </row>
    <row r="31" spans="1:18" ht="12.75">
      <c r="A31" s="3"/>
      <c r="B31" s="19"/>
      <c r="C31" s="19"/>
      <c r="D31" s="19"/>
      <c r="E31" s="19"/>
      <c r="F31" s="19"/>
      <c r="G31" s="20"/>
      <c r="H31" s="19"/>
      <c r="I31" s="19"/>
      <c r="J31" s="20"/>
      <c r="K31" s="19"/>
      <c r="L31" s="19"/>
      <c r="M31" s="19"/>
      <c r="N31" s="19"/>
      <c r="O31" s="19"/>
      <c r="P31" s="19"/>
      <c r="Q31" s="19"/>
      <c r="R31" s="56"/>
    </row>
    <row r="32" spans="1:18" ht="12.75">
      <c r="A32" s="3" t="s">
        <v>18</v>
      </c>
      <c r="B32" s="19">
        <v>76</v>
      </c>
      <c r="C32" s="19">
        <v>89</v>
      </c>
      <c r="D32" s="19">
        <v>74</v>
      </c>
      <c r="E32" s="19">
        <v>68</v>
      </c>
      <c r="F32" s="19">
        <v>62</v>
      </c>
      <c r="G32" s="20">
        <v>47</v>
      </c>
      <c r="H32" s="19">
        <v>49</v>
      </c>
      <c r="I32" s="19">
        <v>42</v>
      </c>
      <c r="J32" s="20">
        <v>51</v>
      </c>
      <c r="K32" s="19">
        <v>25</v>
      </c>
      <c r="L32" s="19">
        <v>40</v>
      </c>
      <c r="M32" s="19">
        <v>32</v>
      </c>
      <c r="N32" s="19">
        <v>56</v>
      </c>
      <c r="O32" s="19">
        <v>35</v>
      </c>
      <c r="P32" s="19">
        <v>47</v>
      </c>
      <c r="Q32" s="19">
        <v>40</v>
      </c>
      <c r="R32" s="56"/>
    </row>
    <row r="33" spans="1:18" ht="12.75">
      <c r="A33" s="3" t="s">
        <v>19</v>
      </c>
      <c r="B33" s="19">
        <v>47</v>
      </c>
      <c r="C33" s="19">
        <v>50</v>
      </c>
      <c r="D33" s="19">
        <v>43</v>
      </c>
      <c r="E33" s="19">
        <v>40</v>
      </c>
      <c r="F33" s="19">
        <v>37</v>
      </c>
      <c r="G33" s="20">
        <v>29</v>
      </c>
      <c r="H33" s="19">
        <v>30</v>
      </c>
      <c r="I33" s="19">
        <v>31</v>
      </c>
      <c r="J33" s="20">
        <v>29</v>
      </c>
      <c r="K33" s="19">
        <v>33</v>
      </c>
      <c r="L33" s="19">
        <v>28</v>
      </c>
      <c r="M33" s="19">
        <v>27</v>
      </c>
      <c r="N33" s="19">
        <v>24</v>
      </c>
      <c r="O33" s="19">
        <v>22</v>
      </c>
      <c r="P33" s="19">
        <v>24</v>
      </c>
      <c r="Q33" s="19">
        <v>34</v>
      </c>
      <c r="R33" s="56"/>
    </row>
    <row r="34" spans="1:18" ht="12.75">
      <c r="A34" s="3" t="s">
        <v>20</v>
      </c>
      <c r="B34" s="19">
        <v>58</v>
      </c>
      <c r="C34" s="19">
        <v>45</v>
      </c>
      <c r="D34" s="19">
        <v>61</v>
      </c>
      <c r="E34" s="19">
        <v>40</v>
      </c>
      <c r="F34" s="19">
        <v>36</v>
      </c>
      <c r="G34" s="20">
        <v>44</v>
      </c>
      <c r="H34" s="19">
        <v>37</v>
      </c>
      <c r="I34" s="19">
        <v>36</v>
      </c>
      <c r="J34" s="20">
        <v>29</v>
      </c>
      <c r="K34" s="19">
        <v>24</v>
      </c>
      <c r="L34" s="19">
        <v>33</v>
      </c>
      <c r="M34" s="19">
        <v>26</v>
      </c>
      <c r="N34" s="19">
        <v>32</v>
      </c>
      <c r="O34" s="19">
        <v>36</v>
      </c>
      <c r="P34" s="19">
        <v>34</v>
      </c>
      <c r="Q34" s="19">
        <v>25</v>
      </c>
      <c r="R34" s="56"/>
    </row>
    <row r="35" spans="1:18" ht="12.75">
      <c r="A35" s="3" t="s">
        <v>21</v>
      </c>
      <c r="B35" s="19">
        <v>69</v>
      </c>
      <c r="C35" s="19">
        <v>79</v>
      </c>
      <c r="D35" s="19">
        <v>68</v>
      </c>
      <c r="E35" s="19">
        <v>59</v>
      </c>
      <c r="F35" s="19">
        <v>52</v>
      </c>
      <c r="G35" s="20">
        <v>51</v>
      </c>
      <c r="H35" s="19">
        <v>41</v>
      </c>
      <c r="I35" s="19">
        <v>46</v>
      </c>
      <c r="J35" s="20">
        <v>48</v>
      </c>
      <c r="K35" s="19">
        <v>37</v>
      </c>
      <c r="L35" s="19">
        <v>41</v>
      </c>
      <c r="M35" s="19">
        <v>31</v>
      </c>
      <c r="N35" s="19">
        <v>36</v>
      </c>
      <c r="O35" s="19">
        <v>39</v>
      </c>
      <c r="P35" s="19">
        <v>35</v>
      </c>
      <c r="Q35" s="19">
        <v>41</v>
      </c>
      <c r="R35" s="56"/>
    </row>
    <row r="36" spans="1:18" ht="12.75">
      <c r="A36" s="3" t="s">
        <v>22</v>
      </c>
      <c r="B36" s="19">
        <v>62</v>
      </c>
      <c r="C36" s="19">
        <v>69</v>
      </c>
      <c r="D36" s="19">
        <v>51</v>
      </c>
      <c r="E36" s="19">
        <v>48</v>
      </c>
      <c r="F36" s="19">
        <v>39</v>
      </c>
      <c r="G36" s="20">
        <v>47</v>
      </c>
      <c r="H36" s="19">
        <v>44</v>
      </c>
      <c r="I36" s="19">
        <v>32</v>
      </c>
      <c r="J36" s="20">
        <v>34</v>
      </c>
      <c r="K36" s="19">
        <v>30</v>
      </c>
      <c r="L36" s="19">
        <v>36</v>
      </c>
      <c r="M36" s="19">
        <v>19</v>
      </c>
      <c r="N36" s="19">
        <v>35</v>
      </c>
      <c r="O36" s="19">
        <v>27</v>
      </c>
      <c r="P36" s="19">
        <v>31</v>
      </c>
      <c r="Q36" s="19">
        <v>31</v>
      </c>
      <c r="R36" s="56"/>
    </row>
    <row r="37" spans="1:18" ht="12.75">
      <c r="A37" s="3"/>
      <c r="B37" s="19"/>
      <c r="C37" s="19"/>
      <c r="D37" s="19"/>
      <c r="E37" s="19"/>
      <c r="F37" s="19"/>
      <c r="G37" s="20"/>
      <c r="H37" s="19"/>
      <c r="I37" s="19"/>
      <c r="J37" s="20"/>
      <c r="K37" s="19"/>
      <c r="L37" s="19"/>
      <c r="M37" s="19"/>
      <c r="N37" s="19"/>
      <c r="O37" s="19"/>
      <c r="P37" s="19"/>
      <c r="Q37" s="19"/>
      <c r="R37" s="56"/>
    </row>
    <row r="38" spans="1:18" ht="12.75">
      <c r="A38" s="5" t="s">
        <v>23</v>
      </c>
      <c r="B38" s="21">
        <v>1198</v>
      </c>
      <c r="C38" s="21">
        <v>1249</v>
      </c>
      <c r="D38" s="21">
        <v>1231</v>
      </c>
      <c r="E38" s="21">
        <v>1011</v>
      </c>
      <c r="F38" s="21">
        <v>854</v>
      </c>
      <c r="G38" s="23">
        <v>825</v>
      </c>
      <c r="H38" s="23">
        <v>831</v>
      </c>
      <c r="I38" s="23">
        <v>858</v>
      </c>
      <c r="J38" s="23">
        <v>783</v>
      </c>
      <c r="K38" s="21">
        <v>675</v>
      </c>
      <c r="L38" s="21">
        <v>759</v>
      </c>
      <c r="M38" s="21">
        <v>701</v>
      </c>
      <c r="N38" s="21">
        <v>730</v>
      </c>
      <c r="O38" s="21">
        <v>737</v>
      </c>
      <c r="P38" s="21">
        <v>763</v>
      </c>
      <c r="Q38" s="21">
        <v>775</v>
      </c>
      <c r="R38" s="56"/>
    </row>
    <row r="39" spans="2:18" ht="12.75"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0"/>
      <c r="R39" s="56"/>
    </row>
    <row r="40" spans="1:18" ht="12.75">
      <c r="A40" s="15"/>
      <c r="Q40" s="10"/>
      <c r="R40" s="56"/>
    </row>
    <row r="41" ht="12.75">
      <c r="R41" s="56"/>
    </row>
  </sheetData>
  <sheetProtection/>
  <mergeCells count="21">
    <mergeCell ref="P5:P9"/>
    <mergeCell ref="M5:M9"/>
    <mergeCell ref="D5:D9"/>
    <mergeCell ref="O5:O9"/>
    <mergeCell ref="G5:G9"/>
    <mergeCell ref="H5:H9"/>
    <mergeCell ref="I5:I9"/>
    <mergeCell ref="E5:E9"/>
    <mergeCell ref="F5:F9"/>
    <mergeCell ref="N5:N9"/>
    <mergeCell ref="K5:K9"/>
    <mergeCell ref="A1:Q1"/>
    <mergeCell ref="J5:J9"/>
    <mergeCell ref="C5:C9"/>
    <mergeCell ref="L5:L9"/>
    <mergeCell ref="Q5:Q9"/>
    <mergeCell ref="R1:R41"/>
    <mergeCell ref="A2:Q2"/>
    <mergeCell ref="A3:Q3"/>
    <mergeCell ref="A5:A9"/>
    <mergeCell ref="B5:B9"/>
  </mergeCells>
  <printOptions/>
  <pageMargins left="0.7874015748031497" right="0" top="0.984251968503937" bottom="0.984251968503937" header="0.5118110236220472" footer="0.5118110236220472"/>
  <pageSetup horizontalDpi="600" verticalDpi="600" orientation="landscape" paperSize="9" scale="89"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A1:R41"/>
  <sheetViews>
    <sheetView zoomScalePageLayoutView="0" workbookViewId="0" topLeftCell="A1">
      <selection activeCell="A4" sqref="A4"/>
    </sheetView>
  </sheetViews>
  <sheetFormatPr defaultColWidth="11.421875" defaultRowHeight="12.75"/>
  <cols>
    <col min="1" max="1" width="22.7109375" style="0" customWidth="1"/>
    <col min="2" max="17" width="7.7109375" style="0" customWidth="1"/>
    <col min="18" max="18" width="5.7109375" style="0" customWidth="1"/>
  </cols>
  <sheetData>
    <row r="1" spans="1:18" ht="12.75">
      <c r="A1" s="57" t="s">
        <v>84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6" t="str">
        <f>"- 53 -"</f>
        <v>- 53 -</v>
      </c>
    </row>
    <row r="2" spans="1:18" ht="12.75">
      <c r="A2" s="57" t="s">
        <v>85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6"/>
    </row>
    <row r="3" spans="1:18" ht="12.75">
      <c r="A3" s="57" t="s">
        <v>90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6"/>
    </row>
    <row r="4" spans="2:18" ht="12.75">
      <c r="B4" s="7"/>
      <c r="P4" s="7"/>
      <c r="Q4" s="7"/>
      <c r="R4" s="56"/>
    </row>
    <row r="5" spans="1:18" ht="12.75">
      <c r="A5" s="59" t="s">
        <v>34</v>
      </c>
      <c r="B5" s="62">
        <v>1980</v>
      </c>
      <c r="C5" s="53">
        <v>1985</v>
      </c>
      <c r="D5" s="53">
        <v>1990</v>
      </c>
      <c r="E5" s="53">
        <v>1995</v>
      </c>
      <c r="F5" s="53">
        <v>2000</v>
      </c>
      <c r="G5" s="53">
        <v>2001</v>
      </c>
      <c r="H5" s="53">
        <v>2002</v>
      </c>
      <c r="I5" s="53">
        <v>2003</v>
      </c>
      <c r="J5" s="53">
        <v>2004</v>
      </c>
      <c r="K5" s="53">
        <v>2005</v>
      </c>
      <c r="L5" s="53">
        <v>2006</v>
      </c>
      <c r="M5" s="53">
        <v>2007</v>
      </c>
      <c r="N5" s="53">
        <v>2008</v>
      </c>
      <c r="O5" s="53">
        <v>2009</v>
      </c>
      <c r="P5" s="53">
        <v>2010</v>
      </c>
      <c r="Q5" s="65">
        <v>2011</v>
      </c>
      <c r="R5" s="56"/>
    </row>
    <row r="6" spans="1:18" ht="12.75">
      <c r="A6" s="60"/>
      <c r="B6" s="63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66"/>
      <c r="R6" s="56"/>
    </row>
    <row r="7" spans="1:18" ht="12.75">
      <c r="A7" s="60"/>
      <c r="B7" s="63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66"/>
      <c r="R7" s="56"/>
    </row>
    <row r="8" spans="1:18" ht="12.75">
      <c r="A8" s="60"/>
      <c r="B8" s="63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66"/>
      <c r="R8" s="56"/>
    </row>
    <row r="9" spans="1:18" ht="12.75">
      <c r="A9" s="61"/>
      <c r="B9" s="64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67"/>
      <c r="R9" s="56"/>
    </row>
    <row r="10" spans="1:18" ht="12.75">
      <c r="A10" s="1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9"/>
      <c r="Q10" s="10"/>
      <c r="R10" s="56"/>
    </row>
    <row r="11" spans="1:18" ht="12.75">
      <c r="A11" s="3" t="s">
        <v>0</v>
      </c>
      <c r="B11" s="19">
        <v>66</v>
      </c>
      <c r="C11" s="19">
        <v>114</v>
      </c>
      <c r="D11" s="19">
        <v>80</v>
      </c>
      <c r="E11" s="19">
        <v>42</v>
      </c>
      <c r="F11" s="19">
        <v>21</v>
      </c>
      <c r="G11" s="20">
        <v>33</v>
      </c>
      <c r="H11" s="19">
        <v>48</v>
      </c>
      <c r="I11" s="19">
        <v>36</v>
      </c>
      <c r="J11" s="20">
        <v>48</v>
      </c>
      <c r="K11" s="19">
        <v>42</v>
      </c>
      <c r="L11" s="19">
        <v>33</v>
      </c>
      <c r="M11" s="19">
        <v>34</v>
      </c>
      <c r="N11" s="19">
        <v>30</v>
      </c>
      <c r="O11" s="19">
        <v>31</v>
      </c>
      <c r="P11" s="19">
        <v>36</v>
      </c>
      <c r="Q11" s="19">
        <v>38</v>
      </c>
      <c r="R11" s="56"/>
    </row>
    <row r="12" spans="1:18" ht="12.75">
      <c r="A12" s="3" t="s">
        <v>1</v>
      </c>
      <c r="B12" s="19">
        <v>45</v>
      </c>
      <c r="C12" s="19">
        <v>32</v>
      </c>
      <c r="D12" s="19">
        <v>42</v>
      </c>
      <c r="E12" s="19">
        <v>23</v>
      </c>
      <c r="F12" s="19">
        <v>26</v>
      </c>
      <c r="G12" s="20">
        <v>12</v>
      </c>
      <c r="H12" s="19">
        <v>13</v>
      </c>
      <c r="I12" s="19">
        <v>17</v>
      </c>
      <c r="J12" s="20">
        <v>17</v>
      </c>
      <c r="K12" s="19">
        <v>19</v>
      </c>
      <c r="L12" s="19">
        <v>21</v>
      </c>
      <c r="M12" s="19">
        <v>12</v>
      </c>
      <c r="N12" s="19">
        <v>21</v>
      </c>
      <c r="O12" s="19">
        <v>26</v>
      </c>
      <c r="P12" s="19">
        <v>17</v>
      </c>
      <c r="Q12" s="19">
        <v>25</v>
      </c>
      <c r="R12" s="56"/>
    </row>
    <row r="13" spans="1:18" ht="12.75">
      <c r="A13" s="3" t="s">
        <v>2</v>
      </c>
      <c r="B13" s="19">
        <v>46</v>
      </c>
      <c r="C13" s="19">
        <v>48</v>
      </c>
      <c r="D13" s="19">
        <v>33</v>
      </c>
      <c r="E13" s="19">
        <v>16</v>
      </c>
      <c r="F13" s="19">
        <v>19</v>
      </c>
      <c r="G13" s="20">
        <v>14</v>
      </c>
      <c r="H13" s="19">
        <v>17</v>
      </c>
      <c r="I13" s="19">
        <v>20</v>
      </c>
      <c r="J13" s="20">
        <v>19</v>
      </c>
      <c r="K13" s="19">
        <v>19</v>
      </c>
      <c r="L13" s="19">
        <v>19</v>
      </c>
      <c r="M13" s="19">
        <v>17</v>
      </c>
      <c r="N13" s="19">
        <v>17</v>
      </c>
      <c r="O13" s="19">
        <v>21</v>
      </c>
      <c r="P13" s="19">
        <v>16</v>
      </c>
      <c r="Q13" s="19">
        <v>13</v>
      </c>
      <c r="R13" s="56"/>
    </row>
    <row r="14" spans="1:18" ht="12.75">
      <c r="A14" s="3" t="s">
        <v>3</v>
      </c>
      <c r="B14" s="19">
        <v>18</v>
      </c>
      <c r="C14" s="19">
        <v>14</v>
      </c>
      <c r="D14" s="19">
        <v>10</v>
      </c>
      <c r="E14" s="19">
        <v>14</v>
      </c>
      <c r="F14" s="19">
        <v>11</v>
      </c>
      <c r="G14" s="20">
        <v>5</v>
      </c>
      <c r="H14" s="19">
        <v>12</v>
      </c>
      <c r="I14" s="19">
        <v>3</v>
      </c>
      <c r="J14" s="20">
        <v>6</v>
      </c>
      <c r="K14" s="19">
        <v>3</v>
      </c>
      <c r="L14" s="19">
        <v>10</v>
      </c>
      <c r="M14" s="25" t="s">
        <v>95</v>
      </c>
      <c r="N14" s="19">
        <v>8</v>
      </c>
      <c r="O14" s="19">
        <v>8</v>
      </c>
      <c r="P14" s="19">
        <v>8</v>
      </c>
      <c r="Q14" s="19">
        <v>10</v>
      </c>
      <c r="R14" s="56"/>
    </row>
    <row r="15" spans="1:18" ht="12.75">
      <c r="A15" s="3" t="s">
        <v>4</v>
      </c>
      <c r="B15" s="19">
        <v>30</v>
      </c>
      <c r="C15" s="19">
        <v>24</v>
      </c>
      <c r="D15" s="19">
        <v>18</v>
      </c>
      <c r="E15" s="19">
        <v>9</v>
      </c>
      <c r="F15" s="19">
        <v>9</v>
      </c>
      <c r="G15" s="20">
        <v>6</v>
      </c>
      <c r="H15" s="19">
        <v>10</v>
      </c>
      <c r="I15" s="19">
        <v>7</v>
      </c>
      <c r="J15" s="20">
        <v>15</v>
      </c>
      <c r="K15" s="19">
        <v>16</v>
      </c>
      <c r="L15" s="19">
        <v>15</v>
      </c>
      <c r="M15" s="19">
        <v>11</v>
      </c>
      <c r="N15" s="19">
        <v>15</v>
      </c>
      <c r="O15" s="19">
        <v>14</v>
      </c>
      <c r="P15" s="19">
        <v>16</v>
      </c>
      <c r="Q15" s="19">
        <v>9</v>
      </c>
      <c r="R15" s="56"/>
    </row>
    <row r="16" spans="1:18" ht="12.75">
      <c r="A16" s="3" t="s">
        <v>5</v>
      </c>
      <c r="B16" s="19">
        <v>20</v>
      </c>
      <c r="C16" s="19">
        <v>23</v>
      </c>
      <c r="D16" s="19">
        <v>10</v>
      </c>
      <c r="E16" s="19">
        <v>14</v>
      </c>
      <c r="F16" s="25" t="s">
        <v>95</v>
      </c>
      <c r="G16" s="20">
        <v>12</v>
      </c>
      <c r="H16" s="19">
        <v>11</v>
      </c>
      <c r="I16" s="19">
        <v>11</v>
      </c>
      <c r="J16" s="20">
        <v>8</v>
      </c>
      <c r="K16" s="19">
        <v>5</v>
      </c>
      <c r="L16" s="19">
        <v>8</v>
      </c>
      <c r="M16" s="25" t="s">
        <v>95</v>
      </c>
      <c r="N16" s="19">
        <v>6</v>
      </c>
      <c r="O16" s="19">
        <v>4</v>
      </c>
      <c r="P16" s="19">
        <v>9</v>
      </c>
      <c r="Q16" s="19">
        <v>9</v>
      </c>
      <c r="R16" s="56"/>
    </row>
    <row r="17" spans="1:18" ht="12.75">
      <c r="A17" s="3"/>
      <c r="B17" s="19"/>
      <c r="C17" s="19"/>
      <c r="D17" s="19"/>
      <c r="E17" s="19"/>
      <c r="F17" s="19"/>
      <c r="G17" s="20"/>
      <c r="H17" s="19"/>
      <c r="I17" s="19"/>
      <c r="J17" s="20"/>
      <c r="K17" s="19"/>
      <c r="L17" s="19"/>
      <c r="M17" s="19"/>
      <c r="N17" s="19"/>
      <c r="O17" s="19"/>
      <c r="P17" s="19"/>
      <c r="Q17" s="19"/>
      <c r="R17" s="56"/>
    </row>
    <row r="18" spans="1:18" ht="12.75">
      <c r="A18" s="3" t="s">
        <v>6</v>
      </c>
      <c r="B18" s="19">
        <v>13</v>
      </c>
      <c r="C18" s="19">
        <v>27</v>
      </c>
      <c r="D18" s="19">
        <v>18</v>
      </c>
      <c r="E18" s="19">
        <v>25</v>
      </c>
      <c r="F18" s="19">
        <v>21</v>
      </c>
      <c r="G18" s="20">
        <v>20</v>
      </c>
      <c r="H18" s="19">
        <v>15</v>
      </c>
      <c r="I18" s="19">
        <v>24</v>
      </c>
      <c r="J18" s="20">
        <v>22</v>
      </c>
      <c r="K18" s="19">
        <v>8</v>
      </c>
      <c r="L18" s="19">
        <v>7</v>
      </c>
      <c r="M18" s="19">
        <v>16</v>
      </c>
      <c r="N18" s="19">
        <v>18</v>
      </c>
      <c r="O18" s="19">
        <v>20</v>
      </c>
      <c r="P18" s="19">
        <v>12</v>
      </c>
      <c r="Q18" s="19">
        <v>15</v>
      </c>
      <c r="R18" s="56"/>
    </row>
    <row r="19" spans="1:18" ht="12.75">
      <c r="A19" s="3" t="s">
        <v>7</v>
      </c>
      <c r="B19" s="19">
        <v>18</v>
      </c>
      <c r="C19" s="19">
        <v>35</v>
      </c>
      <c r="D19" s="19">
        <v>52</v>
      </c>
      <c r="E19" s="19">
        <v>25</v>
      </c>
      <c r="F19" s="19">
        <v>13</v>
      </c>
      <c r="G19" s="20">
        <v>18</v>
      </c>
      <c r="H19" s="19">
        <v>15</v>
      </c>
      <c r="I19" s="19">
        <v>23</v>
      </c>
      <c r="J19" s="20">
        <v>16</v>
      </c>
      <c r="K19" s="19">
        <v>23</v>
      </c>
      <c r="L19" s="19">
        <v>13</v>
      </c>
      <c r="M19" s="19">
        <v>21</v>
      </c>
      <c r="N19" s="19">
        <v>19</v>
      </c>
      <c r="O19" s="19">
        <v>19</v>
      </c>
      <c r="P19" s="19">
        <v>19</v>
      </c>
      <c r="Q19" s="19">
        <v>18</v>
      </c>
      <c r="R19" s="56"/>
    </row>
    <row r="20" spans="1:18" ht="12.75">
      <c r="A20" s="3" t="s">
        <v>8</v>
      </c>
      <c r="B20" s="19">
        <v>41</v>
      </c>
      <c r="C20" s="19">
        <v>29</v>
      </c>
      <c r="D20" s="19">
        <v>44</v>
      </c>
      <c r="E20" s="19">
        <v>25</v>
      </c>
      <c r="F20" s="19">
        <v>28</v>
      </c>
      <c r="G20" s="20">
        <v>27</v>
      </c>
      <c r="H20" s="19">
        <v>32</v>
      </c>
      <c r="I20" s="19">
        <v>35</v>
      </c>
      <c r="J20" s="20">
        <v>26</v>
      </c>
      <c r="K20" s="19">
        <v>17</v>
      </c>
      <c r="L20" s="19">
        <v>26</v>
      </c>
      <c r="M20" s="19">
        <v>15</v>
      </c>
      <c r="N20" s="19">
        <v>22</v>
      </c>
      <c r="O20" s="19">
        <v>13</v>
      </c>
      <c r="P20" s="19">
        <v>20</v>
      </c>
      <c r="Q20" s="19">
        <v>27</v>
      </c>
      <c r="R20" s="56"/>
    </row>
    <row r="21" spans="1:18" ht="12.75">
      <c r="A21" s="3" t="s">
        <v>9</v>
      </c>
      <c r="B21" s="19">
        <v>30</v>
      </c>
      <c r="C21" s="19">
        <v>29</v>
      </c>
      <c r="D21" s="19">
        <v>43</v>
      </c>
      <c r="E21" s="19">
        <v>32</v>
      </c>
      <c r="F21" s="19">
        <v>21</v>
      </c>
      <c r="G21" s="20">
        <v>24</v>
      </c>
      <c r="H21" s="19">
        <v>23</v>
      </c>
      <c r="I21" s="19">
        <v>22</v>
      </c>
      <c r="J21" s="20">
        <v>20</v>
      </c>
      <c r="K21" s="19">
        <v>22</v>
      </c>
      <c r="L21" s="19">
        <v>27</v>
      </c>
      <c r="M21" s="19">
        <v>18</v>
      </c>
      <c r="N21" s="19">
        <v>22</v>
      </c>
      <c r="O21" s="19">
        <v>21</v>
      </c>
      <c r="P21" s="19">
        <v>27</v>
      </c>
      <c r="Q21" s="19">
        <v>36</v>
      </c>
      <c r="R21" s="56"/>
    </row>
    <row r="22" spans="1:18" ht="12.75">
      <c r="A22" s="3" t="s">
        <v>10</v>
      </c>
      <c r="B22" s="19">
        <v>30</v>
      </c>
      <c r="C22" s="19">
        <v>17</v>
      </c>
      <c r="D22" s="19">
        <v>29</v>
      </c>
      <c r="E22" s="19">
        <v>27</v>
      </c>
      <c r="F22" s="19">
        <v>20</v>
      </c>
      <c r="G22" s="20">
        <v>24</v>
      </c>
      <c r="H22" s="19">
        <v>24</v>
      </c>
      <c r="I22" s="19">
        <v>18</v>
      </c>
      <c r="J22" s="20">
        <v>16</v>
      </c>
      <c r="K22" s="19">
        <v>13</v>
      </c>
      <c r="L22" s="19">
        <v>18</v>
      </c>
      <c r="M22" s="19">
        <v>13</v>
      </c>
      <c r="N22" s="19">
        <v>14</v>
      </c>
      <c r="O22" s="19">
        <v>18</v>
      </c>
      <c r="P22" s="19">
        <v>29</v>
      </c>
      <c r="Q22" s="19">
        <v>22</v>
      </c>
      <c r="R22" s="56"/>
    </row>
    <row r="23" spans="1:18" ht="12.75">
      <c r="A23" s="3" t="s">
        <v>11</v>
      </c>
      <c r="B23" s="19">
        <v>36</v>
      </c>
      <c r="C23" s="19">
        <v>38</v>
      </c>
      <c r="D23" s="19">
        <v>29</v>
      </c>
      <c r="E23" s="19">
        <v>24</v>
      </c>
      <c r="F23" s="19">
        <v>21</v>
      </c>
      <c r="G23" s="20">
        <v>26</v>
      </c>
      <c r="H23" s="19">
        <v>21</v>
      </c>
      <c r="I23" s="19">
        <v>32</v>
      </c>
      <c r="J23" s="20">
        <v>28</v>
      </c>
      <c r="K23" s="19">
        <v>26</v>
      </c>
      <c r="L23" s="19">
        <v>22</v>
      </c>
      <c r="M23" s="19">
        <v>23</v>
      </c>
      <c r="N23" s="19">
        <v>22</v>
      </c>
      <c r="O23" s="19">
        <v>36</v>
      </c>
      <c r="P23" s="19">
        <v>39</v>
      </c>
      <c r="Q23" s="19">
        <v>43</v>
      </c>
      <c r="R23" s="56"/>
    </row>
    <row r="24" spans="1:18" ht="12.75">
      <c r="A24" s="3"/>
      <c r="B24" s="19"/>
      <c r="C24" s="19"/>
      <c r="D24" s="19"/>
      <c r="E24" s="19"/>
      <c r="F24" s="19"/>
      <c r="G24" s="20"/>
      <c r="H24" s="19"/>
      <c r="I24" s="19"/>
      <c r="J24" s="20"/>
      <c r="K24" s="19"/>
      <c r="L24" s="19"/>
      <c r="M24" s="19"/>
      <c r="N24" s="19"/>
      <c r="O24" s="19"/>
      <c r="P24" s="19"/>
      <c r="Q24" s="19"/>
      <c r="R24" s="56"/>
    </row>
    <row r="25" spans="1:18" ht="12.75">
      <c r="A25" s="3" t="s">
        <v>12</v>
      </c>
      <c r="B25" s="19">
        <v>33</v>
      </c>
      <c r="C25" s="19">
        <v>51</v>
      </c>
      <c r="D25" s="19">
        <v>59</v>
      </c>
      <c r="E25" s="19">
        <v>32</v>
      </c>
      <c r="F25" s="19">
        <v>38</v>
      </c>
      <c r="G25" s="20">
        <v>29</v>
      </c>
      <c r="H25" s="19">
        <v>22</v>
      </c>
      <c r="I25" s="19">
        <v>26</v>
      </c>
      <c r="J25" s="20">
        <v>31</v>
      </c>
      <c r="K25" s="19">
        <v>22</v>
      </c>
      <c r="L25" s="19">
        <v>28</v>
      </c>
      <c r="M25" s="19">
        <v>35</v>
      </c>
      <c r="N25" s="19">
        <v>26</v>
      </c>
      <c r="O25" s="19">
        <v>23</v>
      </c>
      <c r="P25" s="19">
        <v>37</v>
      </c>
      <c r="Q25" s="19">
        <v>27</v>
      </c>
      <c r="R25" s="56"/>
    </row>
    <row r="26" spans="1:18" ht="12.75">
      <c r="A26" s="3" t="s">
        <v>13</v>
      </c>
      <c r="B26" s="19">
        <v>13</v>
      </c>
      <c r="C26" s="19">
        <v>31</v>
      </c>
      <c r="D26" s="19">
        <v>24</v>
      </c>
      <c r="E26" s="19">
        <v>17</v>
      </c>
      <c r="F26" s="19">
        <v>20</v>
      </c>
      <c r="G26" s="20">
        <v>23</v>
      </c>
      <c r="H26" s="19">
        <v>11</v>
      </c>
      <c r="I26" s="19">
        <v>11</v>
      </c>
      <c r="J26" s="20">
        <v>13</v>
      </c>
      <c r="K26" s="19">
        <v>11</v>
      </c>
      <c r="L26" s="19">
        <v>13</v>
      </c>
      <c r="M26" s="19">
        <v>15</v>
      </c>
      <c r="N26" s="19">
        <v>13</v>
      </c>
      <c r="O26" s="19">
        <v>23</v>
      </c>
      <c r="P26" s="19">
        <v>19</v>
      </c>
      <c r="Q26" s="19">
        <v>22</v>
      </c>
      <c r="R26" s="56"/>
    </row>
    <row r="27" spans="1:18" ht="12.75">
      <c r="A27" s="3" t="s">
        <v>14</v>
      </c>
      <c r="B27" s="19">
        <v>14</v>
      </c>
      <c r="C27" s="19">
        <v>29</v>
      </c>
      <c r="D27" s="19">
        <v>19</v>
      </c>
      <c r="E27" s="19">
        <v>12</v>
      </c>
      <c r="F27" s="25" t="s">
        <v>95</v>
      </c>
      <c r="G27" s="20">
        <v>20</v>
      </c>
      <c r="H27" s="19">
        <v>10</v>
      </c>
      <c r="I27" s="19">
        <v>11</v>
      </c>
      <c r="J27" s="20">
        <v>17</v>
      </c>
      <c r="K27" s="19">
        <v>8</v>
      </c>
      <c r="L27" s="19">
        <v>21</v>
      </c>
      <c r="M27" s="19">
        <v>14</v>
      </c>
      <c r="N27" s="19">
        <v>9</v>
      </c>
      <c r="O27" s="19">
        <v>12</v>
      </c>
      <c r="P27" s="19">
        <v>11</v>
      </c>
      <c r="Q27" s="19">
        <v>17</v>
      </c>
      <c r="R27" s="56"/>
    </row>
    <row r="28" spans="1:18" ht="12.75">
      <c r="A28" s="3" t="s">
        <v>15</v>
      </c>
      <c r="B28" s="19">
        <v>44</v>
      </c>
      <c r="C28" s="19">
        <v>39</v>
      </c>
      <c r="D28" s="19">
        <v>41</v>
      </c>
      <c r="E28" s="19">
        <v>33</v>
      </c>
      <c r="F28" s="19">
        <v>18</v>
      </c>
      <c r="G28" s="20">
        <v>17</v>
      </c>
      <c r="H28" s="19">
        <v>24</v>
      </c>
      <c r="I28" s="19">
        <v>37</v>
      </c>
      <c r="J28" s="20">
        <v>26</v>
      </c>
      <c r="K28" s="19">
        <v>20</v>
      </c>
      <c r="L28" s="19">
        <v>31</v>
      </c>
      <c r="M28" s="19">
        <v>28</v>
      </c>
      <c r="N28" s="19">
        <v>34</v>
      </c>
      <c r="O28" s="19">
        <v>25</v>
      </c>
      <c r="P28" s="19">
        <v>32</v>
      </c>
      <c r="Q28" s="19">
        <v>19</v>
      </c>
      <c r="R28" s="56"/>
    </row>
    <row r="29" spans="1:18" ht="12.75">
      <c r="A29" s="3" t="s">
        <v>16</v>
      </c>
      <c r="B29" s="19">
        <v>27</v>
      </c>
      <c r="C29" s="19">
        <v>26</v>
      </c>
      <c r="D29" s="19">
        <v>22</v>
      </c>
      <c r="E29" s="19">
        <v>14</v>
      </c>
      <c r="F29" s="19">
        <v>17</v>
      </c>
      <c r="G29" s="20">
        <v>11</v>
      </c>
      <c r="H29" s="19">
        <v>14</v>
      </c>
      <c r="I29" s="19">
        <v>12</v>
      </c>
      <c r="J29" s="20">
        <v>16</v>
      </c>
      <c r="K29" s="19">
        <v>7</v>
      </c>
      <c r="L29" s="19">
        <v>13</v>
      </c>
      <c r="M29" s="19">
        <v>9</v>
      </c>
      <c r="N29" s="19">
        <v>15</v>
      </c>
      <c r="O29" s="19">
        <v>13</v>
      </c>
      <c r="P29" s="19">
        <v>17</v>
      </c>
      <c r="Q29" s="19">
        <v>18</v>
      </c>
      <c r="R29" s="56"/>
    </row>
    <row r="30" spans="1:18" ht="12.75">
      <c r="A30" s="3" t="s">
        <v>17</v>
      </c>
      <c r="B30" s="19">
        <v>23</v>
      </c>
      <c r="C30" s="19">
        <v>26</v>
      </c>
      <c r="D30" s="19">
        <v>30</v>
      </c>
      <c r="E30" s="19">
        <v>11</v>
      </c>
      <c r="F30" s="19">
        <v>13</v>
      </c>
      <c r="G30" s="20">
        <v>11</v>
      </c>
      <c r="H30" s="19">
        <v>8</v>
      </c>
      <c r="I30" s="19">
        <v>9</v>
      </c>
      <c r="J30" s="20">
        <v>8</v>
      </c>
      <c r="K30" s="19">
        <v>10</v>
      </c>
      <c r="L30" s="19">
        <v>11</v>
      </c>
      <c r="M30" s="19">
        <v>13</v>
      </c>
      <c r="N30" s="19">
        <v>13</v>
      </c>
      <c r="O30" s="19">
        <v>12</v>
      </c>
      <c r="P30" s="19">
        <v>17</v>
      </c>
      <c r="Q30" s="19">
        <v>16</v>
      </c>
      <c r="R30" s="56"/>
    </row>
    <row r="31" spans="1:18" ht="12.75">
      <c r="A31" s="3"/>
      <c r="B31" s="19"/>
      <c r="C31" s="19"/>
      <c r="D31" s="19"/>
      <c r="E31" s="19"/>
      <c r="F31" s="19"/>
      <c r="G31" s="20"/>
      <c r="H31" s="19"/>
      <c r="I31" s="19"/>
      <c r="J31" s="20"/>
      <c r="K31" s="19"/>
      <c r="L31" s="19"/>
      <c r="M31" s="19"/>
      <c r="N31" s="19"/>
      <c r="O31" s="19"/>
      <c r="P31" s="19"/>
      <c r="Q31" s="19"/>
      <c r="R31" s="56"/>
    </row>
    <row r="32" spans="1:18" ht="12.75">
      <c r="A32" s="3" t="s">
        <v>18</v>
      </c>
      <c r="B32" s="19">
        <v>41</v>
      </c>
      <c r="C32" s="19">
        <v>48</v>
      </c>
      <c r="D32" s="19">
        <v>54</v>
      </c>
      <c r="E32" s="19">
        <v>31</v>
      </c>
      <c r="F32" s="19">
        <v>30</v>
      </c>
      <c r="G32" s="20">
        <v>36</v>
      </c>
      <c r="H32" s="19">
        <v>26</v>
      </c>
      <c r="I32" s="19">
        <v>32</v>
      </c>
      <c r="J32" s="20">
        <v>31</v>
      </c>
      <c r="K32" s="19">
        <v>15</v>
      </c>
      <c r="L32" s="19">
        <v>24</v>
      </c>
      <c r="M32" s="19">
        <v>24</v>
      </c>
      <c r="N32" s="19">
        <v>27</v>
      </c>
      <c r="O32" s="19">
        <v>10</v>
      </c>
      <c r="P32" s="19">
        <v>25</v>
      </c>
      <c r="Q32" s="19">
        <v>22</v>
      </c>
      <c r="R32" s="56"/>
    </row>
    <row r="33" spans="1:18" ht="12.75">
      <c r="A33" s="3" t="s">
        <v>19</v>
      </c>
      <c r="B33" s="19">
        <v>33</v>
      </c>
      <c r="C33" s="19">
        <v>42</v>
      </c>
      <c r="D33" s="19">
        <v>25</v>
      </c>
      <c r="E33" s="19">
        <v>22</v>
      </c>
      <c r="F33" s="19">
        <v>20</v>
      </c>
      <c r="G33" s="20">
        <v>15</v>
      </c>
      <c r="H33" s="19">
        <v>20</v>
      </c>
      <c r="I33" s="19">
        <v>22</v>
      </c>
      <c r="J33" s="20">
        <v>17</v>
      </c>
      <c r="K33" s="19">
        <v>18</v>
      </c>
      <c r="L33" s="19">
        <v>14</v>
      </c>
      <c r="M33" s="19">
        <v>13</v>
      </c>
      <c r="N33" s="19">
        <v>13</v>
      </c>
      <c r="O33" s="19">
        <v>24</v>
      </c>
      <c r="P33" s="19">
        <v>17</v>
      </c>
      <c r="Q33" s="19">
        <v>20</v>
      </c>
      <c r="R33" s="56"/>
    </row>
    <row r="34" spans="1:18" ht="12.75">
      <c r="A34" s="3" t="s">
        <v>20</v>
      </c>
      <c r="B34" s="19">
        <v>22</v>
      </c>
      <c r="C34" s="19">
        <v>37</v>
      </c>
      <c r="D34" s="19">
        <v>27</v>
      </c>
      <c r="E34" s="19">
        <v>17</v>
      </c>
      <c r="F34" s="19">
        <v>17</v>
      </c>
      <c r="G34" s="20">
        <v>17</v>
      </c>
      <c r="H34" s="19">
        <v>17</v>
      </c>
      <c r="I34" s="19">
        <v>12</v>
      </c>
      <c r="J34" s="20">
        <v>10</v>
      </c>
      <c r="K34" s="19">
        <v>18</v>
      </c>
      <c r="L34" s="19">
        <v>18</v>
      </c>
      <c r="M34" s="19">
        <v>14</v>
      </c>
      <c r="N34" s="19">
        <v>19</v>
      </c>
      <c r="O34" s="19">
        <v>16</v>
      </c>
      <c r="P34" s="19">
        <v>20</v>
      </c>
      <c r="Q34" s="19">
        <v>23</v>
      </c>
      <c r="R34" s="56"/>
    </row>
    <row r="35" spans="1:18" ht="12.75">
      <c r="A35" s="3" t="s">
        <v>21</v>
      </c>
      <c r="B35" s="19">
        <v>31</v>
      </c>
      <c r="C35" s="19">
        <v>41</v>
      </c>
      <c r="D35" s="19">
        <v>39</v>
      </c>
      <c r="E35" s="19">
        <v>37</v>
      </c>
      <c r="F35" s="19">
        <v>20</v>
      </c>
      <c r="G35" s="20">
        <v>21</v>
      </c>
      <c r="H35" s="19">
        <v>21</v>
      </c>
      <c r="I35" s="19">
        <v>30</v>
      </c>
      <c r="J35" s="20">
        <v>23</v>
      </c>
      <c r="K35" s="19">
        <v>24</v>
      </c>
      <c r="L35" s="19">
        <v>25</v>
      </c>
      <c r="M35" s="19">
        <v>22</v>
      </c>
      <c r="N35" s="19">
        <v>16</v>
      </c>
      <c r="O35" s="19">
        <v>35</v>
      </c>
      <c r="P35" s="19">
        <v>20</v>
      </c>
      <c r="Q35" s="19">
        <v>32</v>
      </c>
      <c r="R35" s="56"/>
    </row>
    <row r="36" spans="1:18" ht="12.75">
      <c r="A36" s="3" t="s">
        <v>22</v>
      </c>
      <c r="B36" s="19">
        <v>38</v>
      </c>
      <c r="C36" s="19">
        <v>29</v>
      </c>
      <c r="D36" s="19">
        <v>53</v>
      </c>
      <c r="E36" s="19">
        <v>23</v>
      </c>
      <c r="F36" s="19">
        <v>19</v>
      </c>
      <c r="G36" s="20">
        <v>13</v>
      </c>
      <c r="H36" s="19">
        <v>24</v>
      </c>
      <c r="I36" s="19">
        <v>12</v>
      </c>
      <c r="J36" s="20">
        <v>17</v>
      </c>
      <c r="K36" s="19">
        <v>20</v>
      </c>
      <c r="L36" s="19">
        <v>17</v>
      </c>
      <c r="M36" s="19">
        <v>14</v>
      </c>
      <c r="N36" s="19">
        <v>23</v>
      </c>
      <c r="O36" s="19">
        <v>15</v>
      </c>
      <c r="P36" s="19">
        <v>21</v>
      </c>
      <c r="Q36" s="19">
        <v>27</v>
      </c>
      <c r="R36" s="56"/>
    </row>
    <row r="37" spans="1:18" ht="12.75">
      <c r="A37" s="3"/>
      <c r="B37" s="19"/>
      <c r="C37" s="19"/>
      <c r="D37" s="19"/>
      <c r="E37" s="19"/>
      <c r="F37" s="19"/>
      <c r="G37" s="20"/>
      <c r="H37" s="19"/>
      <c r="I37" s="19"/>
      <c r="J37" s="20"/>
      <c r="K37" s="19"/>
      <c r="L37" s="19"/>
      <c r="M37" s="19"/>
      <c r="N37" s="19"/>
      <c r="O37" s="19"/>
      <c r="P37" s="19"/>
      <c r="Q37" s="19"/>
      <c r="R37" s="56"/>
    </row>
    <row r="38" spans="1:18" ht="12.75">
      <c r="A38" s="5" t="s">
        <v>23</v>
      </c>
      <c r="B38" s="21">
        <v>712</v>
      </c>
      <c r="C38" s="21">
        <v>829</v>
      </c>
      <c r="D38" s="21">
        <v>801</v>
      </c>
      <c r="E38" s="21">
        <v>525</v>
      </c>
      <c r="F38" s="21">
        <v>431</v>
      </c>
      <c r="G38" s="23">
        <v>434</v>
      </c>
      <c r="H38" s="23">
        <v>438</v>
      </c>
      <c r="I38" s="23">
        <v>462</v>
      </c>
      <c r="J38" s="23">
        <v>450</v>
      </c>
      <c r="K38" s="21">
        <v>386</v>
      </c>
      <c r="L38" s="21">
        <v>434</v>
      </c>
      <c r="M38" s="21">
        <v>387</v>
      </c>
      <c r="N38" s="21">
        <v>422</v>
      </c>
      <c r="O38" s="21">
        <v>439</v>
      </c>
      <c r="P38" s="21">
        <v>484</v>
      </c>
      <c r="Q38" s="21">
        <v>508</v>
      </c>
      <c r="R38" s="56"/>
    </row>
    <row r="39" spans="2:18" ht="12.75"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0"/>
      <c r="R39" s="56"/>
    </row>
    <row r="40" spans="1:18" ht="12.75">
      <c r="A40" s="15"/>
      <c r="Q40" s="10"/>
      <c r="R40" s="56"/>
    </row>
    <row r="41" ht="12.75">
      <c r="R41" s="56"/>
    </row>
  </sheetData>
  <sheetProtection/>
  <mergeCells count="21">
    <mergeCell ref="P5:P9"/>
    <mergeCell ref="M5:M9"/>
    <mergeCell ref="D5:D9"/>
    <mergeCell ref="O5:O9"/>
    <mergeCell ref="G5:G9"/>
    <mergeCell ref="H5:H9"/>
    <mergeCell ref="I5:I9"/>
    <mergeCell ref="E5:E9"/>
    <mergeCell ref="F5:F9"/>
    <mergeCell ref="N5:N9"/>
    <mergeCell ref="K5:K9"/>
    <mergeCell ref="A1:Q1"/>
    <mergeCell ref="J5:J9"/>
    <mergeCell ref="C5:C9"/>
    <mergeCell ref="L5:L9"/>
    <mergeCell ref="Q5:Q9"/>
    <mergeCell ref="R1:R41"/>
    <mergeCell ref="A2:Q2"/>
    <mergeCell ref="A3:Q3"/>
    <mergeCell ref="A5:A9"/>
    <mergeCell ref="B5:B9"/>
  </mergeCells>
  <printOptions/>
  <pageMargins left="0.7874015748031497" right="0" top="0.984251968503937" bottom="0.984251968503937" header="0.5118110236220472" footer="0.5118110236220472"/>
  <pageSetup horizontalDpi="600" verticalDpi="600" orientation="landscape" paperSize="9" scale="89" r:id="rId1"/>
</worksheet>
</file>

<file path=xl/worksheets/sheet55.xml><?xml version="1.0" encoding="utf-8"?>
<worksheet xmlns="http://schemas.openxmlformats.org/spreadsheetml/2006/main" xmlns:r="http://schemas.openxmlformats.org/officeDocument/2006/relationships">
  <dimension ref="A1:R41"/>
  <sheetViews>
    <sheetView zoomScalePageLayoutView="0" workbookViewId="0" topLeftCell="A1">
      <selection activeCell="A4" sqref="A4"/>
    </sheetView>
  </sheetViews>
  <sheetFormatPr defaultColWidth="11.421875" defaultRowHeight="12.75"/>
  <cols>
    <col min="1" max="1" width="22.7109375" style="0" customWidth="1"/>
    <col min="2" max="17" width="7.7109375" style="0" customWidth="1"/>
    <col min="18" max="18" width="5.7109375" style="0" customWidth="1"/>
  </cols>
  <sheetData>
    <row r="1" spans="1:18" ht="12.75">
      <c r="A1" s="57" t="s">
        <v>84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6" t="str">
        <f>"- 54 -"</f>
        <v>- 54 -</v>
      </c>
    </row>
    <row r="2" spans="1:18" ht="12.75">
      <c r="A2" s="57" t="s">
        <v>86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6"/>
    </row>
    <row r="3" spans="1:18" ht="12.75">
      <c r="A3" s="57" t="s">
        <v>91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6"/>
    </row>
    <row r="4" spans="2:18" ht="12.75">
      <c r="B4" s="7"/>
      <c r="P4" s="7"/>
      <c r="Q4" s="7"/>
      <c r="R4" s="56"/>
    </row>
    <row r="5" spans="1:18" ht="12.75">
      <c r="A5" s="59" t="s">
        <v>34</v>
      </c>
      <c r="B5" s="62">
        <v>1980</v>
      </c>
      <c r="C5" s="53">
        <v>1985</v>
      </c>
      <c r="D5" s="53">
        <v>1990</v>
      </c>
      <c r="E5" s="53">
        <v>1995</v>
      </c>
      <c r="F5" s="53">
        <v>2000</v>
      </c>
      <c r="G5" s="53">
        <v>2001</v>
      </c>
      <c r="H5" s="53">
        <v>2002</v>
      </c>
      <c r="I5" s="53">
        <v>2003</v>
      </c>
      <c r="J5" s="53">
        <v>2004</v>
      </c>
      <c r="K5" s="53">
        <v>2005</v>
      </c>
      <c r="L5" s="53">
        <v>2006</v>
      </c>
      <c r="M5" s="53">
        <v>2007</v>
      </c>
      <c r="N5" s="53">
        <v>2008</v>
      </c>
      <c r="O5" s="53">
        <v>2009</v>
      </c>
      <c r="P5" s="53">
        <v>2010</v>
      </c>
      <c r="Q5" s="65">
        <v>2011</v>
      </c>
      <c r="R5" s="56"/>
    </row>
    <row r="6" spans="1:18" ht="12.75">
      <c r="A6" s="60"/>
      <c r="B6" s="63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66"/>
      <c r="R6" s="56"/>
    </row>
    <row r="7" spans="1:18" ht="12.75">
      <c r="A7" s="60"/>
      <c r="B7" s="63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66"/>
      <c r="R7" s="56"/>
    </row>
    <row r="8" spans="1:18" ht="12.75">
      <c r="A8" s="60"/>
      <c r="B8" s="63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66"/>
      <c r="R8" s="56"/>
    </row>
    <row r="9" spans="1:18" ht="12.75">
      <c r="A9" s="61"/>
      <c r="B9" s="64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67"/>
      <c r="R9" s="56"/>
    </row>
    <row r="10" spans="1:18" ht="12.75">
      <c r="A10" s="1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9"/>
      <c r="Q10" s="10"/>
      <c r="R10" s="56"/>
    </row>
    <row r="11" spans="1:18" ht="12.75">
      <c r="A11" s="3" t="s">
        <v>0</v>
      </c>
      <c r="B11" s="17">
        <v>68.1</v>
      </c>
      <c r="C11" s="17">
        <v>100.7</v>
      </c>
      <c r="D11" s="17">
        <v>79.7</v>
      </c>
      <c r="E11" s="17">
        <v>53.2</v>
      </c>
      <c r="F11" s="17">
        <v>38.3</v>
      </c>
      <c r="G11" s="17">
        <v>45.9</v>
      </c>
      <c r="H11" s="17">
        <v>55.5</v>
      </c>
      <c r="I11" s="17">
        <v>47.4</v>
      </c>
      <c r="J11" s="17">
        <v>49</v>
      </c>
      <c r="K11" s="17">
        <v>46.9</v>
      </c>
      <c r="L11" s="17">
        <v>38.5</v>
      </c>
      <c r="M11" s="17">
        <v>47.4</v>
      </c>
      <c r="N11" s="17">
        <v>46.8</v>
      </c>
      <c r="O11" s="17">
        <v>39.9</v>
      </c>
      <c r="P11" s="17">
        <v>53.9</v>
      </c>
      <c r="Q11" s="17">
        <v>54.5</v>
      </c>
      <c r="R11" s="56"/>
    </row>
    <row r="12" spans="1:18" ht="12.75">
      <c r="A12" s="3" t="s">
        <v>1</v>
      </c>
      <c r="B12" s="17">
        <v>79.8</v>
      </c>
      <c r="C12" s="17">
        <v>68.7</v>
      </c>
      <c r="D12" s="17">
        <v>66.8</v>
      </c>
      <c r="E12" s="17">
        <v>61.6</v>
      </c>
      <c r="F12" s="17">
        <v>53.5</v>
      </c>
      <c r="G12" s="17">
        <v>28.7</v>
      </c>
      <c r="H12" s="17">
        <v>34</v>
      </c>
      <c r="I12" s="17">
        <v>41</v>
      </c>
      <c r="J12" s="17">
        <v>35.9</v>
      </c>
      <c r="K12" s="17">
        <v>46.8</v>
      </c>
      <c r="L12" s="17">
        <v>52.2</v>
      </c>
      <c r="M12" s="17">
        <v>38.2</v>
      </c>
      <c r="N12" s="17">
        <v>40.5</v>
      </c>
      <c r="O12" s="17">
        <v>61.8</v>
      </c>
      <c r="P12" s="17">
        <v>52.2</v>
      </c>
      <c r="Q12" s="17">
        <v>51.5</v>
      </c>
      <c r="R12" s="56"/>
    </row>
    <row r="13" spans="1:18" ht="12.75">
      <c r="A13" s="3" t="s">
        <v>2</v>
      </c>
      <c r="B13" s="17">
        <v>95.3</v>
      </c>
      <c r="C13" s="17">
        <v>76</v>
      </c>
      <c r="D13" s="17">
        <v>66.2</v>
      </c>
      <c r="E13" s="17">
        <v>55.1</v>
      </c>
      <c r="F13" s="17">
        <v>60.1</v>
      </c>
      <c r="G13" s="17">
        <v>37.9</v>
      </c>
      <c r="H13" s="17">
        <v>46.5</v>
      </c>
      <c r="I13" s="17">
        <v>56.3</v>
      </c>
      <c r="J13" s="17">
        <v>41.1</v>
      </c>
      <c r="K13" s="17">
        <v>40.1</v>
      </c>
      <c r="L13" s="17">
        <v>49.9</v>
      </c>
      <c r="M13" s="17">
        <v>43.9</v>
      </c>
      <c r="N13" s="17">
        <v>43.8</v>
      </c>
      <c r="O13" s="17">
        <v>43.5</v>
      </c>
      <c r="P13" s="17">
        <v>49.8</v>
      </c>
      <c r="Q13" s="17">
        <v>35.3</v>
      </c>
      <c r="R13" s="56"/>
    </row>
    <row r="14" spans="1:18" ht="12.75">
      <c r="A14" s="3" t="s">
        <v>3</v>
      </c>
      <c r="B14" s="17">
        <v>85.2</v>
      </c>
      <c r="C14" s="17">
        <v>70.5</v>
      </c>
      <c r="D14" s="17">
        <v>67.6</v>
      </c>
      <c r="E14" s="17">
        <v>63</v>
      </c>
      <c r="F14" s="17">
        <v>49.3</v>
      </c>
      <c r="G14" s="17">
        <v>37.9</v>
      </c>
      <c r="H14" s="17">
        <v>62.7</v>
      </c>
      <c r="I14" s="17">
        <v>42.1</v>
      </c>
      <c r="J14" s="17">
        <v>47.5</v>
      </c>
      <c r="K14" s="17">
        <v>25.5</v>
      </c>
      <c r="L14" s="17">
        <v>52</v>
      </c>
      <c r="M14" s="17">
        <v>33.8</v>
      </c>
      <c r="N14" s="17">
        <v>54.1</v>
      </c>
      <c r="O14" s="17">
        <v>40.2</v>
      </c>
      <c r="P14" s="17">
        <v>66.4</v>
      </c>
      <c r="Q14" s="17">
        <v>59.7</v>
      </c>
      <c r="R14" s="56"/>
    </row>
    <row r="15" spans="1:18" ht="12.75">
      <c r="A15" s="3" t="s">
        <v>4</v>
      </c>
      <c r="B15" s="17">
        <v>97.9</v>
      </c>
      <c r="C15" s="17">
        <v>82.8</v>
      </c>
      <c r="D15" s="17">
        <v>86.9</v>
      </c>
      <c r="E15" s="17">
        <v>56.2</v>
      </c>
      <c r="F15" s="17">
        <v>49.7</v>
      </c>
      <c r="G15" s="17">
        <v>25.5</v>
      </c>
      <c r="H15" s="17">
        <v>51.8</v>
      </c>
      <c r="I15" s="17">
        <v>45.2</v>
      </c>
      <c r="J15" s="17">
        <v>48.1</v>
      </c>
      <c r="K15" s="17">
        <v>43.4</v>
      </c>
      <c r="L15" s="17">
        <v>48</v>
      </c>
      <c r="M15" s="17">
        <v>46.5</v>
      </c>
      <c r="N15" s="17">
        <v>52.6</v>
      </c>
      <c r="O15" s="17">
        <v>52.4</v>
      </c>
      <c r="P15" s="17">
        <v>52.1</v>
      </c>
      <c r="Q15" s="17">
        <v>30.6</v>
      </c>
      <c r="R15" s="56"/>
    </row>
    <row r="16" spans="1:18" ht="12.75">
      <c r="A16" s="3" t="s">
        <v>5</v>
      </c>
      <c r="B16" s="25" t="s">
        <v>95</v>
      </c>
      <c r="C16" s="17">
        <v>93.9</v>
      </c>
      <c r="D16" s="17">
        <v>69.6</v>
      </c>
      <c r="E16" s="17">
        <v>50.4</v>
      </c>
      <c r="F16" s="17">
        <v>38.2</v>
      </c>
      <c r="G16" s="17">
        <v>65.4</v>
      </c>
      <c r="H16" s="17">
        <v>52</v>
      </c>
      <c r="I16" s="17">
        <v>67.9</v>
      </c>
      <c r="J16" s="17">
        <v>56.7</v>
      </c>
      <c r="K16" s="17">
        <v>47.9</v>
      </c>
      <c r="L16" s="17">
        <v>52.6</v>
      </c>
      <c r="M16" s="17">
        <v>52.9</v>
      </c>
      <c r="N16" s="17">
        <v>37.1</v>
      </c>
      <c r="O16" s="17">
        <v>48.9</v>
      </c>
      <c r="P16" s="17">
        <v>42.1</v>
      </c>
      <c r="Q16" s="17">
        <v>56.2</v>
      </c>
      <c r="R16" s="56"/>
    </row>
    <row r="17" spans="1:18" ht="12.75">
      <c r="A17" s="3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56"/>
    </row>
    <row r="18" spans="1:18" ht="12.75">
      <c r="A18" s="3" t="s">
        <v>6</v>
      </c>
      <c r="B18" s="17">
        <v>32.9</v>
      </c>
      <c r="C18" s="17">
        <v>64.5</v>
      </c>
      <c r="D18" s="17">
        <v>59.7</v>
      </c>
      <c r="E18" s="17">
        <v>55.2</v>
      </c>
      <c r="F18" s="17">
        <v>46.3</v>
      </c>
      <c r="G18" s="17">
        <v>42.2</v>
      </c>
      <c r="H18" s="17">
        <v>38.9</v>
      </c>
      <c r="I18" s="17">
        <v>53.5</v>
      </c>
      <c r="J18" s="17">
        <v>52.1</v>
      </c>
      <c r="K18" s="17">
        <v>36.2</v>
      </c>
      <c r="L18" s="17">
        <v>40.2</v>
      </c>
      <c r="M18" s="17">
        <v>36</v>
      </c>
      <c r="N18" s="17">
        <v>37.2</v>
      </c>
      <c r="O18" s="17">
        <v>42.2</v>
      </c>
      <c r="P18" s="17">
        <v>35</v>
      </c>
      <c r="Q18" s="17">
        <v>48.6</v>
      </c>
      <c r="R18" s="56"/>
    </row>
    <row r="19" spans="1:18" ht="12.75">
      <c r="A19" s="3" t="s">
        <v>7</v>
      </c>
      <c r="B19" s="17">
        <v>63.5</v>
      </c>
      <c r="C19" s="17">
        <v>74.6</v>
      </c>
      <c r="D19" s="17">
        <v>84</v>
      </c>
      <c r="E19" s="17">
        <v>53.8</v>
      </c>
      <c r="F19" s="17">
        <v>55.5</v>
      </c>
      <c r="G19" s="17">
        <v>42.8</v>
      </c>
      <c r="H19" s="17">
        <v>46.3</v>
      </c>
      <c r="I19" s="17">
        <v>53.1</v>
      </c>
      <c r="J19" s="17">
        <v>49.4</v>
      </c>
      <c r="K19" s="17">
        <v>58.4</v>
      </c>
      <c r="L19" s="17">
        <v>33.3</v>
      </c>
      <c r="M19" s="17">
        <v>52.1</v>
      </c>
      <c r="N19" s="17">
        <v>50.4</v>
      </c>
      <c r="O19" s="17">
        <v>46.3</v>
      </c>
      <c r="P19" s="17">
        <v>48.8</v>
      </c>
      <c r="Q19" s="17">
        <v>56.9</v>
      </c>
      <c r="R19" s="56"/>
    </row>
    <row r="20" spans="1:18" ht="12.75">
      <c r="A20" s="3" t="s">
        <v>8</v>
      </c>
      <c r="B20" s="17">
        <v>46.1</v>
      </c>
      <c r="C20" s="17">
        <v>52.6</v>
      </c>
      <c r="D20" s="17">
        <v>74</v>
      </c>
      <c r="E20" s="17">
        <v>55.6</v>
      </c>
      <c r="F20" s="17">
        <v>55.8</v>
      </c>
      <c r="G20" s="17">
        <v>59.6</v>
      </c>
      <c r="H20" s="17">
        <v>67.8</v>
      </c>
      <c r="I20" s="17">
        <v>50.8</v>
      </c>
      <c r="J20" s="17">
        <v>53.4</v>
      </c>
      <c r="K20" s="17">
        <v>46</v>
      </c>
      <c r="L20" s="17">
        <v>56.7</v>
      </c>
      <c r="M20" s="17">
        <v>44.9</v>
      </c>
      <c r="N20" s="17">
        <v>60.3</v>
      </c>
      <c r="O20" s="17">
        <v>46.7</v>
      </c>
      <c r="P20" s="17">
        <v>52.6</v>
      </c>
      <c r="Q20" s="17">
        <v>61.5</v>
      </c>
      <c r="R20" s="56"/>
    </row>
    <row r="21" spans="1:18" ht="12.75">
      <c r="A21" s="3" t="s">
        <v>9</v>
      </c>
      <c r="B21" s="17">
        <v>64.5</v>
      </c>
      <c r="C21" s="17">
        <v>57.5</v>
      </c>
      <c r="D21" s="17">
        <v>78.5</v>
      </c>
      <c r="E21" s="17">
        <v>75.9</v>
      </c>
      <c r="F21" s="17">
        <v>44.1</v>
      </c>
      <c r="G21" s="17">
        <v>55.5</v>
      </c>
      <c r="H21" s="17">
        <v>57.7</v>
      </c>
      <c r="I21" s="17">
        <v>62.6</v>
      </c>
      <c r="J21" s="17">
        <v>64</v>
      </c>
      <c r="K21" s="17">
        <v>55</v>
      </c>
      <c r="L21" s="17">
        <v>58.2</v>
      </c>
      <c r="M21" s="17">
        <v>50.8</v>
      </c>
      <c r="N21" s="17">
        <v>52.2</v>
      </c>
      <c r="O21" s="17">
        <v>56.3</v>
      </c>
      <c r="P21" s="17">
        <v>60.4</v>
      </c>
      <c r="Q21" s="17">
        <v>68.2</v>
      </c>
      <c r="R21" s="56"/>
    </row>
    <row r="22" spans="1:18" ht="12.75">
      <c r="A22" s="3" t="s">
        <v>10</v>
      </c>
      <c r="B22" s="17">
        <v>78.7</v>
      </c>
      <c r="C22" s="17">
        <v>52.9</v>
      </c>
      <c r="D22" s="17">
        <v>83.9</v>
      </c>
      <c r="E22" s="17">
        <v>70.1</v>
      </c>
      <c r="F22" s="17">
        <v>54.8</v>
      </c>
      <c r="G22" s="17">
        <v>68.3</v>
      </c>
      <c r="H22" s="17">
        <v>57.3</v>
      </c>
      <c r="I22" s="17">
        <v>73.4</v>
      </c>
      <c r="J22" s="17">
        <v>51</v>
      </c>
      <c r="K22" s="17">
        <v>45</v>
      </c>
      <c r="L22" s="17">
        <v>51.3</v>
      </c>
      <c r="M22" s="17">
        <v>52.2</v>
      </c>
      <c r="N22" s="17">
        <v>68.6</v>
      </c>
      <c r="O22" s="17">
        <v>52.9</v>
      </c>
      <c r="P22" s="17">
        <v>69.5</v>
      </c>
      <c r="Q22" s="17">
        <v>74.1</v>
      </c>
      <c r="R22" s="56"/>
    </row>
    <row r="23" spans="1:18" ht="12.75">
      <c r="A23" s="3" t="s">
        <v>11</v>
      </c>
      <c r="B23" s="17">
        <v>72.4</v>
      </c>
      <c r="C23" s="17">
        <v>72.6</v>
      </c>
      <c r="D23" s="17">
        <v>58.9</v>
      </c>
      <c r="E23" s="17">
        <v>53.6</v>
      </c>
      <c r="F23" s="17">
        <v>47.9</v>
      </c>
      <c r="G23" s="17">
        <v>60.1</v>
      </c>
      <c r="H23" s="17">
        <v>57.1</v>
      </c>
      <c r="I23" s="17">
        <v>63.4</v>
      </c>
      <c r="J23" s="17">
        <v>60.4</v>
      </c>
      <c r="K23" s="17">
        <v>48.6</v>
      </c>
      <c r="L23" s="17">
        <v>54.9</v>
      </c>
      <c r="M23" s="17">
        <v>57</v>
      </c>
      <c r="N23" s="17">
        <v>44.9</v>
      </c>
      <c r="O23" s="17">
        <v>67.4</v>
      </c>
      <c r="P23" s="17">
        <v>65.1</v>
      </c>
      <c r="Q23" s="17">
        <v>75</v>
      </c>
      <c r="R23" s="56"/>
    </row>
    <row r="24" spans="1:18" ht="12.75">
      <c r="A24" s="3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56"/>
    </row>
    <row r="25" spans="1:18" ht="12.75">
      <c r="A25" s="3" t="s">
        <v>12</v>
      </c>
      <c r="B25" s="17">
        <v>69.4</v>
      </c>
      <c r="C25" s="17">
        <v>85.6</v>
      </c>
      <c r="D25" s="17">
        <v>100.9</v>
      </c>
      <c r="E25" s="17">
        <v>75.5</v>
      </c>
      <c r="F25" s="17">
        <v>59</v>
      </c>
      <c r="G25" s="17">
        <v>60.8</v>
      </c>
      <c r="H25" s="17">
        <v>47.6</v>
      </c>
      <c r="I25" s="17">
        <v>57.5</v>
      </c>
      <c r="J25" s="17">
        <v>55.2</v>
      </c>
      <c r="K25" s="17">
        <v>38.1</v>
      </c>
      <c r="L25" s="17">
        <v>52.4</v>
      </c>
      <c r="M25" s="17">
        <v>58.5</v>
      </c>
      <c r="N25" s="17">
        <v>46.2</v>
      </c>
      <c r="O25" s="17">
        <v>53.1</v>
      </c>
      <c r="P25" s="17">
        <v>59.2</v>
      </c>
      <c r="Q25" s="17">
        <v>47.9</v>
      </c>
      <c r="R25" s="56"/>
    </row>
    <row r="26" spans="1:18" ht="12.75">
      <c r="A26" s="3" t="s">
        <v>13</v>
      </c>
      <c r="B26" s="17">
        <v>63.4</v>
      </c>
      <c r="C26" s="17">
        <v>87.1</v>
      </c>
      <c r="D26" s="17">
        <v>74.9</v>
      </c>
      <c r="E26" s="17">
        <v>69</v>
      </c>
      <c r="F26" s="17">
        <v>58.9</v>
      </c>
      <c r="G26" s="17">
        <v>73.1</v>
      </c>
      <c r="H26" s="17">
        <v>66.3</v>
      </c>
      <c r="I26" s="17">
        <v>58.1</v>
      </c>
      <c r="J26" s="17">
        <v>51.1</v>
      </c>
      <c r="K26" s="17">
        <v>58.2</v>
      </c>
      <c r="L26" s="17">
        <v>47.1</v>
      </c>
      <c r="M26" s="17">
        <v>58.1</v>
      </c>
      <c r="N26" s="17">
        <v>49.5</v>
      </c>
      <c r="O26" s="17">
        <v>63.5</v>
      </c>
      <c r="P26" s="17">
        <v>61.4</v>
      </c>
      <c r="Q26" s="17">
        <v>59.2</v>
      </c>
      <c r="R26" s="56"/>
    </row>
    <row r="27" spans="1:18" ht="12.75">
      <c r="A27" s="3" t="s">
        <v>14</v>
      </c>
      <c r="B27" s="17">
        <v>53.1</v>
      </c>
      <c r="C27" s="17">
        <v>78.5</v>
      </c>
      <c r="D27" s="17">
        <v>69.2</v>
      </c>
      <c r="E27" s="17">
        <v>39.8</v>
      </c>
      <c r="F27" s="17">
        <v>52.7</v>
      </c>
      <c r="G27" s="17">
        <v>62.5</v>
      </c>
      <c r="H27" s="17">
        <v>47.9</v>
      </c>
      <c r="I27" s="17">
        <v>51.1</v>
      </c>
      <c r="J27" s="17">
        <v>58.5</v>
      </c>
      <c r="K27" s="17">
        <v>44.9</v>
      </c>
      <c r="L27" s="17">
        <v>66.6</v>
      </c>
      <c r="M27" s="17">
        <v>54.4</v>
      </c>
      <c r="N27" s="17">
        <v>46.4</v>
      </c>
      <c r="O27" s="17">
        <v>64.5</v>
      </c>
      <c r="P27" s="17">
        <v>47.4</v>
      </c>
      <c r="Q27" s="17">
        <v>69</v>
      </c>
      <c r="R27" s="56"/>
    </row>
    <row r="28" spans="1:18" ht="12.75">
      <c r="A28" s="3" t="s">
        <v>15</v>
      </c>
      <c r="B28" s="17">
        <v>81.9</v>
      </c>
      <c r="C28" s="17">
        <v>77.1</v>
      </c>
      <c r="D28" s="17">
        <v>81.9</v>
      </c>
      <c r="E28" s="17">
        <v>64.8</v>
      </c>
      <c r="F28" s="17">
        <v>49.9</v>
      </c>
      <c r="G28" s="17">
        <v>51.9</v>
      </c>
      <c r="H28" s="17">
        <v>50.5</v>
      </c>
      <c r="I28" s="17">
        <v>81.8</v>
      </c>
      <c r="J28" s="17">
        <v>45.5</v>
      </c>
      <c r="K28" s="17">
        <v>41.7</v>
      </c>
      <c r="L28" s="17">
        <v>66.1</v>
      </c>
      <c r="M28" s="17">
        <v>60.8</v>
      </c>
      <c r="N28" s="17">
        <v>58.8</v>
      </c>
      <c r="O28" s="17">
        <v>61.9</v>
      </c>
      <c r="P28" s="17">
        <v>68.5</v>
      </c>
      <c r="Q28" s="17">
        <v>62.5</v>
      </c>
      <c r="R28" s="56"/>
    </row>
    <row r="29" spans="1:18" ht="12.75">
      <c r="A29" s="3" t="s">
        <v>16</v>
      </c>
      <c r="B29" s="17">
        <v>60.1</v>
      </c>
      <c r="C29" s="17">
        <v>67.1</v>
      </c>
      <c r="D29" s="17">
        <v>73.9</v>
      </c>
      <c r="E29" s="17">
        <v>65.3</v>
      </c>
      <c r="F29" s="17">
        <v>48</v>
      </c>
      <c r="G29" s="17">
        <v>42.8</v>
      </c>
      <c r="H29" s="17">
        <v>48.6</v>
      </c>
      <c r="I29" s="17">
        <v>42.3</v>
      </c>
      <c r="J29" s="17">
        <v>65</v>
      </c>
      <c r="K29" s="17">
        <v>37.3</v>
      </c>
      <c r="L29" s="17">
        <v>52.4</v>
      </c>
      <c r="M29" s="17">
        <v>35.6</v>
      </c>
      <c r="N29" s="17">
        <v>46.5</v>
      </c>
      <c r="O29" s="17">
        <v>48.1</v>
      </c>
      <c r="P29" s="17">
        <v>51.9</v>
      </c>
      <c r="Q29" s="17">
        <v>53.3</v>
      </c>
      <c r="R29" s="56"/>
    </row>
    <row r="30" spans="1:18" ht="12.75">
      <c r="A30" s="3" t="s">
        <v>17</v>
      </c>
      <c r="B30" s="17">
        <v>77.7</v>
      </c>
      <c r="C30" s="17">
        <v>81.4</v>
      </c>
      <c r="D30" s="17">
        <v>100.8</v>
      </c>
      <c r="E30" s="17">
        <v>45</v>
      </c>
      <c r="F30" s="17">
        <v>58.7</v>
      </c>
      <c r="G30" s="17">
        <v>37</v>
      </c>
      <c r="H30" s="17">
        <v>43.3</v>
      </c>
      <c r="I30" s="17">
        <v>54.4</v>
      </c>
      <c r="J30" s="17">
        <v>45.9</v>
      </c>
      <c r="K30" s="17">
        <v>45</v>
      </c>
      <c r="L30" s="17">
        <v>59.8</v>
      </c>
      <c r="M30" s="17">
        <v>41.4</v>
      </c>
      <c r="N30" s="17">
        <v>54.9</v>
      </c>
      <c r="O30" s="17">
        <v>62.4</v>
      </c>
      <c r="P30" s="17">
        <v>71.4</v>
      </c>
      <c r="Q30" s="17">
        <v>63.8</v>
      </c>
      <c r="R30" s="56"/>
    </row>
    <row r="31" spans="1:18" ht="12.75">
      <c r="A31" s="3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56"/>
    </row>
    <row r="32" spans="1:18" ht="12.75">
      <c r="A32" s="3" t="s">
        <v>18</v>
      </c>
      <c r="B32" s="17">
        <v>76</v>
      </c>
      <c r="C32" s="17">
        <v>90</v>
      </c>
      <c r="D32" s="17">
        <v>87.9</v>
      </c>
      <c r="E32" s="17">
        <v>71</v>
      </c>
      <c r="F32" s="17">
        <v>68.9</v>
      </c>
      <c r="G32" s="17">
        <v>62.9</v>
      </c>
      <c r="H32" s="17">
        <v>57.6</v>
      </c>
      <c r="I32" s="17">
        <v>57.5</v>
      </c>
      <c r="J32" s="17">
        <v>64.4</v>
      </c>
      <c r="K32" s="17">
        <v>31.8</v>
      </c>
      <c r="L32" s="17">
        <v>51.5</v>
      </c>
      <c r="M32" s="17">
        <v>45.7</v>
      </c>
      <c r="N32" s="17">
        <v>68.8</v>
      </c>
      <c r="O32" s="17">
        <v>37.8</v>
      </c>
      <c r="P32" s="17">
        <v>61.2</v>
      </c>
      <c r="Q32" s="17">
        <v>53.3</v>
      </c>
      <c r="R32" s="56"/>
    </row>
    <row r="33" spans="1:18" ht="12.75">
      <c r="A33" s="3" t="s">
        <v>19</v>
      </c>
      <c r="B33" s="17">
        <v>80.4</v>
      </c>
      <c r="C33" s="17">
        <v>92.6</v>
      </c>
      <c r="D33" s="17">
        <v>72.1</v>
      </c>
      <c r="E33" s="17">
        <v>67.5</v>
      </c>
      <c r="F33" s="17">
        <v>60.9</v>
      </c>
      <c r="G33" s="17">
        <v>47</v>
      </c>
      <c r="H33" s="17">
        <v>53.7</v>
      </c>
      <c r="I33" s="17">
        <v>57.2</v>
      </c>
      <c r="J33" s="17">
        <v>50</v>
      </c>
      <c r="K33" s="17">
        <v>56</v>
      </c>
      <c r="L33" s="17">
        <v>46.5</v>
      </c>
      <c r="M33" s="17">
        <v>44.7</v>
      </c>
      <c r="N33" s="17">
        <v>41.8</v>
      </c>
      <c r="O33" s="17">
        <v>52.4</v>
      </c>
      <c r="P33" s="17">
        <v>47.1</v>
      </c>
      <c r="Q33" s="17">
        <v>62.5</v>
      </c>
      <c r="R33" s="56"/>
    </row>
    <row r="34" spans="1:18" ht="12.75">
      <c r="A34" s="3" t="s">
        <v>20</v>
      </c>
      <c r="B34" s="17">
        <v>71.8</v>
      </c>
      <c r="C34" s="17">
        <v>74.7</v>
      </c>
      <c r="D34" s="17">
        <v>83.3</v>
      </c>
      <c r="E34" s="17">
        <v>55.6</v>
      </c>
      <c r="F34" s="17">
        <v>53.5</v>
      </c>
      <c r="G34" s="17">
        <v>62.2</v>
      </c>
      <c r="H34" s="17">
        <v>55.6</v>
      </c>
      <c r="I34" s="17">
        <v>50</v>
      </c>
      <c r="J34" s="17">
        <v>41.1</v>
      </c>
      <c r="K34" s="17">
        <v>44.7</v>
      </c>
      <c r="L34" s="17">
        <v>55</v>
      </c>
      <c r="M34" s="17">
        <v>43.7</v>
      </c>
      <c r="N34" s="17">
        <v>56.4</v>
      </c>
      <c r="O34" s="17">
        <v>58.3</v>
      </c>
      <c r="P34" s="17">
        <v>61.2</v>
      </c>
      <c r="Q34" s="17">
        <v>54.9</v>
      </c>
      <c r="R34" s="56"/>
    </row>
    <row r="35" spans="1:18" ht="12.75">
      <c r="A35" s="3" t="s">
        <v>21</v>
      </c>
      <c r="B35" s="17">
        <v>68.3</v>
      </c>
      <c r="C35" s="17">
        <v>84.7</v>
      </c>
      <c r="D35" s="17">
        <v>80.5</v>
      </c>
      <c r="E35" s="17">
        <v>75.3</v>
      </c>
      <c r="F35" s="17">
        <v>57.8</v>
      </c>
      <c r="G35" s="17">
        <v>58.5</v>
      </c>
      <c r="H35" s="17">
        <v>50.9</v>
      </c>
      <c r="I35" s="17">
        <v>63.2</v>
      </c>
      <c r="J35" s="17">
        <v>59.7</v>
      </c>
      <c r="K35" s="17">
        <v>52</v>
      </c>
      <c r="L35" s="17">
        <v>57.2</v>
      </c>
      <c r="M35" s="17">
        <v>46.7</v>
      </c>
      <c r="N35" s="17">
        <v>46.5</v>
      </c>
      <c r="O35" s="17">
        <v>67.4</v>
      </c>
      <c r="P35" s="17">
        <v>50.8</v>
      </c>
      <c r="Q35" s="17">
        <v>68.4</v>
      </c>
      <c r="R35" s="56"/>
    </row>
    <row r="36" spans="1:18" ht="12.75">
      <c r="A36" s="3" t="s">
        <v>22</v>
      </c>
      <c r="B36" s="17">
        <v>68.6</v>
      </c>
      <c r="C36" s="17">
        <v>69.9</v>
      </c>
      <c r="D36" s="17">
        <v>80</v>
      </c>
      <c r="E36" s="17">
        <v>58.6</v>
      </c>
      <c r="F36" s="17">
        <v>50.5</v>
      </c>
      <c r="G36" s="17">
        <v>52.9</v>
      </c>
      <c r="H36" s="17">
        <v>60.9</v>
      </c>
      <c r="I36" s="17">
        <v>40</v>
      </c>
      <c r="J36" s="17">
        <v>47</v>
      </c>
      <c r="K36" s="17">
        <v>46.6</v>
      </c>
      <c r="L36" s="17">
        <v>50.2</v>
      </c>
      <c r="M36" s="17">
        <v>31.7</v>
      </c>
      <c r="N36" s="17">
        <v>56.5</v>
      </c>
      <c r="O36" s="17">
        <v>41.6</v>
      </c>
      <c r="P36" s="17">
        <v>52.3</v>
      </c>
      <c r="Q36" s="17">
        <v>59.1</v>
      </c>
      <c r="R36" s="56"/>
    </row>
    <row r="37" spans="1:18" ht="12.75">
      <c r="A37" s="3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56"/>
    </row>
    <row r="38" spans="1:18" ht="12.75">
      <c r="A38" s="5" t="s">
        <v>23</v>
      </c>
      <c r="B38" s="27">
        <v>70.3</v>
      </c>
      <c r="C38" s="27">
        <v>76.6</v>
      </c>
      <c r="D38" s="27">
        <v>77.7</v>
      </c>
      <c r="E38" s="27">
        <v>61.2</v>
      </c>
      <c r="F38" s="27">
        <v>52.7</v>
      </c>
      <c r="G38" s="27">
        <v>52</v>
      </c>
      <c r="H38" s="27">
        <v>52.8</v>
      </c>
      <c r="I38" s="27">
        <v>55.4</v>
      </c>
      <c r="J38" s="27">
        <v>52.1</v>
      </c>
      <c r="K38" s="27">
        <v>45.2</v>
      </c>
      <c r="L38" s="27">
        <v>51.4</v>
      </c>
      <c r="M38" s="27">
        <v>47.3</v>
      </c>
      <c r="N38" s="27">
        <v>50.6</v>
      </c>
      <c r="O38" s="27">
        <v>52.1</v>
      </c>
      <c r="P38" s="27">
        <v>55.6</v>
      </c>
      <c r="Q38" s="27">
        <v>57.6</v>
      </c>
      <c r="R38" s="56"/>
    </row>
    <row r="39" spans="2:18" ht="12.75">
      <c r="B39" s="13"/>
      <c r="C39" s="13"/>
      <c r="D39" s="13"/>
      <c r="E39" s="13"/>
      <c r="F39" s="13"/>
      <c r="G39" s="13"/>
      <c r="H39" s="13"/>
      <c r="I39" s="13"/>
      <c r="P39" s="13"/>
      <c r="Q39" s="10"/>
      <c r="R39" s="56"/>
    </row>
    <row r="40" spans="1:18" ht="12.75">
      <c r="A40" s="15"/>
      <c r="Q40" s="10"/>
      <c r="R40" s="56"/>
    </row>
    <row r="41" ht="12.75">
      <c r="R41" s="56"/>
    </row>
  </sheetData>
  <sheetProtection/>
  <mergeCells count="21">
    <mergeCell ref="P5:P9"/>
    <mergeCell ref="M5:M9"/>
    <mergeCell ref="D5:D9"/>
    <mergeCell ref="O5:O9"/>
    <mergeCell ref="G5:G9"/>
    <mergeCell ref="H5:H9"/>
    <mergeCell ref="I5:I9"/>
    <mergeCell ref="E5:E9"/>
    <mergeCell ref="F5:F9"/>
    <mergeCell ref="N5:N9"/>
    <mergeCell ref="K5:K9"/>
    <mergeCell ref="A1:Q1"/>
    <mergeCell ref="J5:J9"/>
    <mergeCell ref="C5:C9"/>
    <mergeCell ref="L5:L9"/>
    <mergeCell ref="Q5:Q9"/>
    <mergeCell ref="R1:R41"/>
    <mergeCell ref="A2:Q2"/>
    <mergeCell ref="A3:Q3"/>
    <mergeCell ref="A5:A9"/>
    <mergeCell ref="B5:B9"/>
  </mergeCells>
  <printOptions/>
  <pageMargins left="0.7874015748031497" right="0" top="0.984251968503937" bottom="0.984251968503937" header="0.5118110236220472" footer="0.5118110236220472"/>
  <pageSetup horizontalDpi="600" verticalDpi="600" orientation="landscape" paperSize="9" scale="89" r:id="rId1"/>
</worksheet>
</file>

<file path=xl/worksheets/sheet56.xml><?xml version="1.0" encoding="utf-8"?>
<worksheet xmlns="http://schemas.openxmlformats.org/spreadsheetml/2006/main" xmlns:r="http://schemas.openxmlformats.org/officeDocument/2006/relationships">
  <dimension ref="A1:R41"/>
  <sheetViews>
    <sheetView zoomScalePageLayoutView="0" workbookViewId="0" topLeftCell="A1">
      <selection activeCell="A4" sqref="A4"/>
    </sheetView>
  </sheetViews>
  <sheetFormatPr defaultColWidth="11.421875" defaultRowHeight="12.75"/>
  <cols>
    <col min="1" max="1" width="22.7109375" style="0" customWidth="1"/>
    <col min="2" max="17" width="7.7109375" style="0" customWidth="1"/>
    <col min="18" max="18" width="5.7109375" style="0" customWidth="1"/>
    <col min="20" max="20" width="11.421875" style="0" customWidth="1"/>
  </cols>
  <sheetData>
    <row r="1" spans="1:18" ht="12.75">
      <c r="A1" s="57" t="s">
        <v>84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6" t="str">
        <f>"- 55 -"</f>
        <v>- 55 -</v>
      </c>
    </row>
    <row r="2" spans="1:18" ht="12.75">
      <c r="A2" s="57" t="s">
        <v>86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6"/>
    </row>
    <row r="3" spans="1:18" ht="12.75">
      <c r="A3" s="57" t="s">
        <v>89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6"/>
    </row>
    <row r="4" spans="2:18" ht="12.75">
      <c r="B4" s="7"/>
      <c r="P4" s="7"/>
      <c r="Q4" s="7"/>
      <c r="R4" s="56"/>
    </row>
    <row r="5" spans="1:18" ht="12.75">
      <c r="A5" s="59" t="s">
        <v>34</v>
      </c>
      <c r="B5" s="62">
        <v>1980</v>
      </c>
      <c r="C5" s="53">
        <v>1985</v>
      </c>
      <c r="D5" s="53">
        <v>1990</v>
      </c>
      <c r="E5" s="53">
        <v>1995</v>
      </c>
      <c r="F5" s="53">
        <v>2000</v>
      </c>
      <c r="G5" s="53">
        <v>2001</v>
      </c>
      <c r="H5" s="53">
        <v>2002</v>
      </c>
      <c r="I5" s="53">
        <v>2003</v>
      </c>
      <c r="J5" s="53">
        <v>2004</v>
      </c>
      <c r="K5" s="53">
        <v>2005</v>
      </c>
      <c r="L5" s="53">
        <v>2006</v>
      </c>
      <c r="M5" s="53">
        <v>2007</v>
      </c>
      <c r="N5" s="53">
        <v>2008</v>
      </c>
      <c r="O5" s="53">
        <v>2009</v>
      </c>
      <c r="P5" s="53">
        <v>2010</v>
      </c>
      <c r="Q5" s="65">
        <v>2011</v>
      </c>
      <c r="R5" s="56"/>
    </row>
    <row r="6" spans="1:18" ht="12.75">
      <c r="A6" s="60"/>
      <c r="B6" s="63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66"/>
      <c r="R6" s="56"/>
    </row>
    <row r="7" spans="1:18" ht="12.75">
      <c r="A7" s="60"/>
      <c r="B7" s="63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66"/>
      <c r="R7" s="56"/>
    </row>
    <row r="8" spans="1:18" ht="12.75">
      <c r="A8" s="60"/>
      <c r="B8" s="63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66"/>
      <c r="R8" s="56"/>
    </row>
    <row r="9" spans="1:18" ht="12.75">
      <c r="A9" s="61"/>
      <c r="B9" s="64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67"/>
      <c r="R9" s="56"/>
    </row>
    <row r="10" spans="1:18" ht="12.75">
      <c r="A10" s="1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9"/>
      <c r="Q10" s="10"/>
      <c r="R10" s="56"/>
    </row>
    <row r="11" spans="1:18" ht="12.75">
      <c r="A11" s="3" t="s">
        <v>0</v>
      </c>
      <c r="B11" s="17">
        <v>83.3</v>
      </c>
      <c r="C11" s="17">
        <v>109.5</v>
      </c>
      <c r="D11" s="17">
        <v>93.7</v>
      </c>
      <c r="E11" s="17">
        <v>69.7</v>
      </c>
      <c r="F11" s="17">
        <v>57.9</v>
      </c>
      <c r="G11" s="17">
        <v>61</v>
      </c>
      <c r="H11" s="17">
        <v>65.2</v>
      </c>
      <c r="I11" s="17">
        <v>60.8</v>
      </c>
      <c r="J11" s="17">
        <v>52.2</v>
      </c>
      <c r="K11" s="17">
        <v>54.1</v>
      </c>
      <c r="L11" s="17">
        <v>45.9</v>
      </c>
      <c r="M11" s="17">
        <v>63.2</v>
      </c>
      <c r="N11" s="17">
        <v>66.2</v>
      </c>
      <c r="O11" s="17">
        <v>50.8</v>
      </c>
      <c r="P11" s="17">
        <v>74.8</v>
      </c>
      <c r="Q11" s="17">
        <v>74.3</v>
      </c>
      <c r="R11" s="56"/>
    </row>
    <row r="12" spans="1:18" ht="12.75">
      <c r="A12" s="3" t="s">
        <v>1</v>
      </c>
      <c r="B12" s="17">
        <v>96.8</v>
      </c>
      <c r="C12" s="17">
        <v>95.8</v>
      </c>
      <c r="D12" s="17">
        <v>74.8</v>
      </c>
      <c r="E12" s="17">
        <v>90</v>
      </c>
      <c r="F12" s="17">
        <v>63.8</v>
      </c>
      <c r="G12" s="17">
        <v>37.2</v>
      </c>
      <c r="H12" s="17">
        <v>45.7</v>
      </c>
      <c r="I12" s="17">
        <v>52.1</v>
      </c>
      <c r="J12" s="17">
        <v>41.1</v>
      </c>
      <c r="K12" s="17">
        <v>59.4</v>
      </c>
      <c r="L12" s="17">
        <v>66.1</v>
      </c>
      <c r="M12" s="17">
        <v>54.7</v>
      </c>
      <c r="N12" s="17">
        <v>40.9</v>
      </c>
      <c r="O12" s="17">
        <v>74.3</v>
      </c>
      <c r="P12" s="17">
        <v>72.7</v>
      </c>
      <c r="Q12" s="17">
        <v>54.4</v>
      </c>
      <c r="R12" s="56"/>
    </row>
    <row r="13" spans="1:18" ht="12.75">
      <c r="A13" s="3" t="s">
        <v>2</v>
      </c>
      <c r="B13" s="17">
        <v>111.8</v>
      </c>
      <c r="C13" s="17">
        <v>69.1</v>
      </c>
      <c r="D13" s="17">
        <v>74.1</v>
      </c>
      <c r="E13" s="17">
        <v>81.6</v>
      </c>
      <c r="F13" s="17">
        <v>83.8</v>
      </c>
      <c r="G13" s="17">
        <v>48.7</v>
      </c>
      <c r="H13" s="17">
        <v>60.2</v>
      </c>
      <c r="I13" s="17">
        <v>74.4</v>
      </c>
      <c r="J13" s="17">
        <v>45.9</v>
      </c>
      <c r="K13" s="17">
        <v>43.8</v>
      </c>
      <c r="L13" s="17">
        <v>63.5</v>
      </c>
      <c r="M13" s="17">
        <v>55.4</v>
      </c>
      <c r="N13" s="17">
        <v>55.2</v>
      </c>
      <c r="O13" s="17">
        <v>46.8</v>
      </c>
      <c r="P13" s="17">
        <v>69.7</v>
      </c>
      <c r="Q13" s="17">
        <v>46.2</v>
      </c>
      <c r="R13" s="56"/>
    </row>
    <row r="14" spans="1:18" ht="12.75">
      <c r="A14" s="3" t="s">
        <v>3</v>
      </c>
      <c r="B14" s="17">
        <v>102.2</v>
      </c>
      <c r="C14" s="17">
        <v>95.4</v>
      </c>
      <c r="D14" s="17">
        <v>104.5</v>
      </c>
      <c r="E14" s="17">
        <v>76</v>
      </c>
      <c r="F14" s="17">
        <v>54.5</v>
      </c>
      <c r="G14" s="17">
        <v>55.7</v>
      </c>
      <c r="H14" s="17">
        <v>74.7</v>
      </c>
      <c r="I14" s="17">
        <v>71.9</v>
      </c>
      <c r="J14" s="17">
        <v>68.9</v>
      </c>
      <c r="K14" s="17">
        <v>37.6</v>
      </c>
      <c r="L14" s="17">
        <v>57.6</v>
      </c>
      <c r="M14" s="17">
        <v>58.8</v>
      </c>
      <c r="N14" s="17">
        <v>70</v>
      </c>
      <c r="O14" s="17">
        <v>40.7</v>
      </c>
      <c r="P14" s="17">
        <v>93.2</v>
      </c>
      <c r="Q14" s="17">
        <v>68.5</v>
      </c>
      <c r="R14" s="56"/>
    </row>
    <row r="15" spans="1:18" ht="12.75">
      <c r="A15" s="3" t="s">
        <v>4</v>
      </c>
      <c r="B15" s="17">
        <v>115.4</v>
      </c>
      <c r="C15" s="17">
        <v>102</v>
      </c>
      <c r="D15" s="17">
        <v>124.8</v>
      </c>
      <c r="E15" s="17">
        <v>87.9</v>
      </c>
      <c r="F15" s="17">
        <v>73.3</v>
      </c>
      <c r="G15" s="17">
        <v>33.1</v>
      </c>
      <c r="H15" s="17">
        <v>74.9</v>
      </c>
      <c r="I15" s="17">
        <v>71.1</v>
      </c>
      <c r="J15" s="17">
        <v>51.5</v>
      </c>
      <c r="K15" s="17">
        <v>38.6</v>
      </c>
      <c r="L15" s="17">
        <v>51.4</v>
      </c>
      <c r="M15" s="17">
        <v>61</v>
      </c>
      <c r="N15" s="17">
        <v>60.7</v>
      </c>
      <c r="O15" s="17">
        <v>63.8</v>
      </c>
      <c r="P15" s="17">
        <v>57.1</v>
      </c>
      <c r="Q15" s="17">
        <v>34.8</v>
      </c>
      <c r="R15" s="56"/>
    </row>
    <row r="16" spans="1:18" ht="12.75">
      <c r="A16" s="3" t="s">
        <v>5</v>
      </c>
      <c r="B16" s="25" t="s">
        <v>95</v>
      </c>
      <c r="C16" s="17">
        <v>111.9</v>
      </c>
      <c r="D16" s="17">
        <v>105</v>
      </c>
      <c r="E16" s="17">
        <v>41.4</v>
      </c>
      <c r="F16" s="17">
        <v>69.9</v>
      </c>
      <c r="G16" s="17">
        <v>79.4</v>
      </c>
      <c r="H16" s="17">
        <v>56.1</v>
      </c>
      <c r="I16" s="17">
        <v>88.7</v>
      </c>
      <c r="J16" s="17">
        <v>79.5</v>
      </c>
      <c r="K16" s="17">
        <v>75</v>
      </c>
      <c r="L16" s="17">
        <v>70.6</v>
      </c>
      <c r="M16" s="17">
        <v>89.6</v>
      </c>
      <c r="N16" s="17">
        <v>47.4</v>
      </c>
      <c r="O16" s="17">
        <v>81.1</v>
      </c>
      <c r="P16" s="17">
        <v>43.1</v>
      </c>
      <c r="Q16" s="17">
        <v>71.9</v>
      </c>
      <c r="R16" s="56"/>
    </row>
    <row r="17" spans="1:18" ht="12.75">
      <c r="A17" s="3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56"/>
    </row>
    <row r="18" spans="1:18" ht="12.75">
      <c r="A18" s="3" t="s">
        <v>6</v>
      </c>
      <c r="B18" s="17">
        <v>45.6</v>
      </c>
      <c r="C18" s="17">
        <v>86.9</v>
      </c>
      <c r="D18" s="17">
        <v>92</v>
      </c>
      <c r="E18" s="17">
        <v>69.2</v>
      </c>
      <c r="F18" s="17">
        <v>56.3</v>
      </c>
      <c r="G18" s="17">
        <v>49.5</v>
      </c>
      <c r="H18" s="17">
        <v>51.6</v>
      </c>
      <c r="I18" s="17">
        <v>64.4</v>
      </c>
      <c r="J18" s="17">
        <v>64.8</v>
      </c>
      <c r="K18" s="17">
        <v>57.8</v>
      </c>
      <c r="L18" s="17">
        <v>67.4</v>
      </c>
      <c r="M18" s="17">
        <v>42.3</v>
      </c>
      <c r="N18" s="17">
        <v>40.7</v>
      </c>
      <c r="O18" s="17">
        <v>46.6</v>
      </c>
      <c r="P18" s="17">
        <v>47</v>
      </c>
      <c r="Q18" s="17">
        <v>68.2</v>
      </c>
      <c r="R18" s="56"/>
    </row>
    <row r="19" spans="1:18" ht="12.75">
      <c r="A19" s="3" t="s">
        <v>7</v>
      </c>
      <c r="B19" s="17">
        <v>100.4</v>
      </c>
      <c r="C19" s="17">
        <v>89.8</v>
      </c>
      <c r="D19" s="17">
        <v>72.9</v>
      </c>
      <c r="E19" s="17">
        <v>60.4</v>
      </c>
      <c r="F19" s="17">
        <v>86.6</v>
      </c>
      <c r="G19" s="17">
        <v>49.9</v>
      </c>
      <c r="H19" s="17">
        <v>62.9</v>
      </c>
      <c r="I19" s="17">
        <v>59.3</v>
      </c>
      <c r="J19" s="17">
        <v>66.3</v>
      </c>
      <c r="K19" s="17">
        <v>69</v>
      </c>
      <c r="L19" s="17">
        <v>39.2</v>
      </c>
      <c r="M19" s="17">
        <v>59.4</v>
      </c>
      <c r="N19" s="17">
        <v>60</v>
      </c>
      <c r="O19" s="17">
        <v>51.4</v>
      </c>
      <c r="P19" s="17">
        <v>56.1</v>
      </c>
      <c r="Q19" s="17">
        <v>74.5</v>
      </c>
      <c r="R19" s="56"/>
    </row>
    <row r="20" spans="1:18" ht="12.75">
      <c r="A20" s="3" t="s">
        <v>8</v>
      </c>
      <c r="B20" s="17">
        <v>56</v>
      </c>
      <c r="C20" s="17">
        <v>69.8</v>
      </c>
      <c r="D20" s="17">
        <v>92.9</v>
      </c>
      <c r="E20" s="17">
        <v>78.9</v>
      </c>
      <c r="F20" s="17">
        <v>73.5</v>
      </c>
      <c r="G20" s="17">
        <v>82.3</v>
      </c>
      <c r="H20" s="17">
        <v>91.2</v>
      </c>
      <c r="I20" s="17">
        <v>52.3</v>
      </c>
      <c r="J20" s="17">
        <v>70</v>
      </c>
      <c r="K20" s="17">
        <v>67.7</v>
      </c>
      <c r="L20" s="17">
        <v>75.7</v>
      </c>
      <c r="M20" s="17">
        <v>67.7</v>
      </c>
      <c r="N20" s="17">
        <v>87.7</v>
      </c>
      <c r="O20" s="17">
        <v>73.7</v>
      </c>
      <c r="P20" s="17">
        <v>74.5</v>
      </c>
      <c r="Q20" s="17">
        <v>81.4</v>
      </c>
      <c r="R20" s="56"/>
    </row>
    <row r="21" spans="1:18" ht="12.75">
      <c r="A21" s="3" t="s">
        <v>9</v>
      </c>
      <c r="B21" s="17">
        <v>88.9</v>
      </c>
      <c r="C21" s="17">
        <v>74.5</v>
      </c>
      <c r="D21" s="17">
        <v>93.4</v>
      </c>
      <c r="E21" s="17">
        <v>102.1</v>
      </c>
      <c r="F21" s="17">
        <v>53.8</v>
      </c>
      <c r="G21" s="17">
        <v>71.2</v>
      </c>
      <c r="H21" s="17">
        <v>77</v>
      </c>
      <c r="I21" s="17">
        <v>88.1</v>
      </c>
      <c r="J21" s="17">
        <v>94.1</v>
      </c>
      <c r="K21" s="17">
        <v>72</v>
      </c>
      <c r="L21" s="17">
        <v>69.2</v>
      </c>
      <c r="M21" s="17">
        <v>69.9</v>
      </c>
      <c r="N21" s="17">
        <v>65.1</v>
      </c>
      <c r="O21" s="17">
        <v>74.8</v>
      </c>
      <c r="P21" s="17">
        <v>71.7</v>
      </c>
      <c r="Q21" s="17">
        <v>70.3</v>
      </c>
      <c r="R21" s="56"/>
    </row>
    <row r="22" spans="1:18" ht="12.75">
      <c r="A22" s="3" t="s">
        <v>10</v>
      </c>
      <c r="B22" s="17">
        <v>107.6</v>
      </c>
      <c r="C22" s="17">
        <v>77.3</v>
      </c>
      <c r="D22" s="17">
        <v>116</v>
      </c>
      <c r="E22" s="17">
        <v>87.6</v>
      </c>
      <c r="F22" s="17">
        <v>68.8</v>
      </c>
      <c r="G22" s="17">
        <v>86.9</v>
      </c>
      <c r="H22" s="17">
        <v>63.7</v>
      </c>
      <c r="I22" s="17">
        <v>108.7</v>
      </c>
      <c r="J22" s="17">
        <v>67.3</v>
      </c>
      <c r="K22" s="17">
        <v>61.4</v>
      </c>
      <c r="L22" s="17">
        <v>62.1</v>
      </c>
      <c r="M22" s="17">
        <v>74.9</v>
      </c>
      <c r="N22" s="17">
        <v>105.2</v>
      </c>
      <c r="O22" s="17">
        <v>63.2</v>
      </c>
      <c r="P22" s="17">
        <v>68.9</v>
      </c>
      <c r="Q22" s="17">
        <v>94.6</v>
      </c>
      <c r="R22" s="56"/>
    </row>
    <row r="23" spans="1:18" ht="12.75">
      <c r="A23" s="3" t="s">
        <v>11</v>
      </c>
      <c r="B23" s="17">
        <v>105.1</v>
      </c>
      <c r="C23" s="17">
        <v>101.7</v>
      </c>
      <c r="D23" s="17">
        <v>83.4</v>
      </c>
      <c r="E23" s="17">
        <v>76.9</v>
      </c>
      <c r="F23" s="17">
        <v>67.9</v>
      </c>
      <c r="G23" s="17">
        <v>85.3</v>
      </c>
      <c r="H23" s="17">
        <v>86</v>
      </c>
      <c r="I23" s="17">
        <v>82.5</v>
      </c>
      <c r="J23" s="17">
        <v>81.5</v>
      </c>
      <c r="K23" s="17">
        <v>60.1</v>
      </c>
      <c r="L23" s="17">
        <v>78.3</v>
      </c>
      <c r="M23" s="17">
        <v>80.6</v>
      </c>
      <c r="N23" s="17">
        <v>57.3</v>
      </c>
      <c r="O23" s="17">
        <v>80.8</v>
      </c>
      <c r="P23" s="17">
        <v>70.7</v>
      </c>
      <c r="Q23" s="17">
        <v>83.9</v>
      </c>
      <c r="R23" s="56"/>
    </row>
    <row r="24" spans="1:18" ht="12.75">
      <c r="A24" s="3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56"/>
    </row>
    <row r="25" spans="1:18" ht="12.75">
      <c r="A25" s="3" t="s">
        <v>12</v>
      </c>
      <c r="B25" s="17">
        <v>104</v>
      </c>
      <c r="C25" s="17">
        <v>113.7</v>
      </c>
      <c r="D25" s="17">
        <v>131.3</v>
      </c>
      <c r="E25" s="17">
        <v>111.5</v>
      </c>
      <c r="F25" s="17">
        <v>68.5</v>
      </c>
      <c r="G25" s="17">
        <v>84.2</v>
      </c>
      <c r="H25" s="17">
        <v>66.5</v>
      </c>
      <c r="I25" s="17">
        <v>80.7</v>
      </c>
      <c r="J25" s="17">
        <v>68.6</v>
      </c>
      <c r="K25" s="17">
        <v>46.4</v>
      </c>
      <c r="L25" s="17">
        <v>66.5</v>
      </c>
      <c r="M25" s="17">
        <v>68.5</v>
      </c>
      <c r="N25" s="17">
        <v>56.1</v>
      </c>
      <c r="O25" s="17">
        <v>74.1</v>
      </c>
      <c r="P25" s="17">
        <v>65.8</v>
      </c>
      <c r="Q25" s="17">
        <v>57.2</v>
      </c>
      <c r="R25" s="56"/>
    </row>
    <row r="26" spans="1:18" ht="12.75">
      <c r="A26" s="3" t="s">
        <v>13</v>
      </c>
      <c r="B26" s="17">
        <v>101.9</v>
      </c>
      <c r="C26" s="17">
        <v>107</v>
      </c>
      <c r="D26" s="17">
        <v>95.8</v>
      </c>
      <c r="E26" s="17">
        <v>99</v>
      </c>
      <c r="F26" s="17">
        <v>69.7</v>
      </c>
      <c r="G26" s="17">
        <v>90.4</v>
      </c>
      <c r="H26" s="17">
        <v>106.2</v>
      </c>
      <c r="I26" s="17">
        <v>89.2</v>
      </c>
      <c r="J26" s="17">
        <v>69.5</v>
      </c>
      <c r="K26" s="17">
        <v>88.4</v>
      </c>
      <c r="L26" s="17">
        <v>60.4</v>
      </c>
      <c r="M26" s="17">
        <v>76.9</v>
      </c>
      <c r="N26" s="17">
        <v>64.3</v>
      </c>
      <c r="O26" s="17">
        <v>65</v>
      </c>
      <c r="P26" s="17">
        <v>71.2</v>
      </c>
      <c r="Q26" s="17">
        <v>58</v>
      </c>
      <c r="R26" s="56"/>
    </row>
    <row r="27" spans="1:18" ht="12.75">
      <c r="A27" s="3" t="s">
        <v>14</v>
      </c>
      <c r="B27" s="17">
        <v>75.5</v>
      </c>
      <c r="C27" s="17">
        <v>87.3</v>
      </c>
      <c r="D27" s="17">
        <v>92.3</v>
      </c>
      <c r="E27" s="17">
        <v>48.8</v>
      </c>
      <c r="F27" s="17">
        <v>87.9</v>
      </c>
      <c r="G27" s="17">
        <v>71.7</v>
      </c>
      <c r="H27" s="17">
        <v>69.4</v>
      </c>
      <c r="I27" s="17">
        <v>72.7</v>
      </c>
      <c r="J27" s="17">
        <v>70.3</v>
      </c>
      <c r="K27" s="17">
        <v>67.8</v>
      </c>
      <c r="L27" s="17">
        <v>74.1</v>
      </c>
      <c r="M27" s="17">
        <v>69.1</v>
      </c>
      <c r="N27" s="17">
        <v>67</v>
      </c>
      <c r="O27" s="17">
        <v>94.3</v>
      </c>
      <c r="P27" s="17">
        <v>62.6</v>
      </c>
      <c r="Q27" s="17">
        <v>87.4</v>
      </c>
      <c r="R27" s="56"/>
    </row>
    <row r="28" spans="1:18" ht="12.75">
      <c r="A28" s="3" t="s">
        <v>15</v>
      </c>
      <c r="B28" s="17">
        <v>105.5</v>
      </c>
      <c r="C28" s="17">
        <v>102.2</v>
      </c>
      <c r="D28" s="17">
        <v>105.5</v>
      </c>
      <c r="E28" s="17">
        <v>78.8</v>
      </c>
      <c r="F28" s="17">
        <v>71.8</v>
      </c>
      <c r="G28" s="17">
        <v>77.2</v>
      </c>
      <c r="H28" s="17">
        <v>62.2</v>
      </c>
      <c r="I28" s="17">
        <v>103.1</v>
      </c>
      <c r="J28" s="17">
        <v>47.7</v>
      </c>
      <c r="K28" s="17">
        <v>49.8</v>
      </c>
      <c r="L28" s="17">
        <v>79.9</v>
      </c>
      <c r="M28" s="17">
        <v>73.8</v>
      </c>
      <c r="N28" s="17">
        <v>58.5</v>
      </c>
      <c r="O28" s="17">
        <v>80.4</v>
      </c>
      <c r="P28" s="17">
        <v>80.6</v>
      </c>
      <c r="Q28" s="17">
        <v>91.6</v>
      </c>
      <c r="R28" s="56"/>
    </row>
    <row r="29" spans="1:18" ht="12.75">
      <c r="A29" s="3" t="s">
        <v>16</v>
      </c>
      <c r="B29" s="17">
        <v>66.2</v>
      </c>
      <c r="C29" s="17">
        <v>82.2</v>
      </c>
      <c r="D29" s="17">
        <v>103.7</v>
      </c>
      <c r="E29" s="17">
        <v>101.9</v>
      </c>
      <c r="F29" s="17">
        <v>60</v>
      </c>
      <c r="G29" s="17">
        <v>62.3</v>
      </c>
      <c r="H29" s="17">
        <v>67.1</v>
      </c>
      <c r="I29" s="17">
        <v>58.4</v>
      </c>
      <c r="J29" s="17">
        <v>95</v>
      </c>
      <c r="K29" s="17">
        <v>59.3</v>
      </c>
      <c r="L29" s="17">
        <v>75.8</v>
      </c>
      <c r="M29" s="17">
        <v>51</v>
      </c>
      <c r="N29" s="17">
        <v>58.6</v>
      </c>
      <c r="O29" s="17">
        <v>66.3</v>
      </c>
      <c r="P29" s="17">
        <v>64.2</v>
      </c>
      <c r="Q29" s="17">
        <v>64.4</v>
      </c>
      <c r="R29" s="56"/>
    </row>
    <row r="30" spans="1:18" ht="12.75">
      <c r="A30" s="3" t="s">
        <v>17</v>
      </c>
      <c r="B30" s="17">
        <v>103.9</v>
      </c>
      <c r="C30" s="17">
        <v>100.3</v>
      </c>
      <c r="D30" s="17">
        <v>127</v>
      </c>
      <c r="E30" s="17">
        <v>61.5</v>
      </c>
      <c r="F30" s="17">
        <v>81.9</v>
      </c>
      <c r="G30" s="17">
        <v>42.8</v>
      </c>
      <c r="H30" s="17">
        <v>64.7</v>
      </c>
      <c r="I30" s="17">
        <v>83.9</v>
      </c>
      <c r="J30" s="17">
        <v>69</v>
      </c>
      <c r="K30" s="17">
        <v>60.3</v>
      </c>
      <c r="L30" s="17">
        <v>86.8</v>
      </c>
      <c r="M30" s="17">
        <v>42.2</v>
      </c>
      <c r="N30" s="17">
        <v>69</v>
      </c>
      <c r="O30" s="17">
        <v>86.7</v>
      </c>
      <c r="P30" s="17">
        <v>87.6</v>
      </c>
      <c r="Q30" s="17">
        <v>75</v>
      </c>
      <c r="R30" s="56"/>
    </row>
    <row r="31" spans="1:18" ht="12.75">
      <c r="A31" s="3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56"/>
    </row>
    <row r="32" spans="1:18" ht="12.75">
      <c r="A32" s="3" t="s">
        <v>18</v>
      </c>
      <c r="B32" s="17">
        <v>104.6</v>
      </c>
      <c r="C32" s="17">
        <v>123.9</v>
      </c>
      <c r="D32" s="17">
        <v>106.3</v>
      </c>
      <c r="E32" s="17">
        <v>100.8</v>
      </c>
      <c r="F32" s="17">
        <v>95.1</v>
      </c>
      <c r="G32" s="17">
        <v>72.9</v>
      </c>
      <c r="H32" s="17">
        <v>76.9</v>
      </c>
      <c r="I32" s="17">
        <v>66.6</v>
      </c>
      <c r="J32" s="17">
        <v>81.6</v>
      </c>
      <c r="K32" s="17">
        <v>40.4</v>
      </c>
      <c r="L32" s="17">
        <v>65.4</v>
      </c>
      <c r="M32" s="17">
        <v>53</v>
      </c>
      <c r="N32" s="17">
        <v>94.3</v>
      </c>
      <c r="O32" s="17">
        <v>59.7</v>
      </c>
      <c r="P32" s="17">
        <v>81.2</v>
      </c>
      <c r="Q32" s="17">
        <v>69.8</v>
      </c>
      <c r="R32" s="56"/>
    </row>
    <row r="33" spans="1:18" ht="12.75">
      <c r="A33" s="3" t="s">
        <v>19</v>
      </c>
      <c r="B33" s="17">
        <v>99.9</v>
      </c>
      <c r="C33" s="17">
        <v>104.9</v>
      </c>
      <c r="D33" s="17">
        <v>94.4</v>
      </c>
      <c r="E33" s="17">
        <v>88.9</v>
      </c>
      <c r="F33" s="17">
        <v>80</v>
      </c>
      <c r="G33" s="17">
        <v>62.5</v>
      </c>
      <c r="H33" s="17">
        <v>64.9</v>
      </c>
      <c r="I33" s="17">
        <v>67.4</v>
      </c>
      <c r="J33" s="17">
        <v>63.4</v>
      </c>
      <c r="K33" s="17">
        <v>72.7</v>
      </c>
      <c r="L33" s="17">
        <v>62.2</v>
      </c>
      <c r="M33" s="17">
        <v>60.5</v>
      </c>
      <c r="N33" s="17">
        <v>54.3</v>
      </c>
      <c r="O33" s="17">
        <v>50.1</v>
      </c>
      <c r="P33" s="17">
        <v>55.2</v>
      </c>
      <c r="Q33" s="17">
        <v>78.9</v>
      </c>
      <c r="R33" s="56"/>
    </row>
    <row r="34" spans="1:18" ht="12.75">
      <c r="A34" s="3" t="s">
        <v>20</v>
      </c>
      <c r="B34" s="17">
        <v>110.9</v>
      </c>
      <c r="C34" s="17">
        <v>86.4</v>
      </c>
      <c r="D34" s="17">
        <v>121.2</v>
      </c>
      <c r="E34" s="17">
        <v>80.7</v>
      </c>
      <c r="F34" s="17">
        <v>74.5</v>
      </c>
      <c r="G34" s="17">
        <v>92</v>
      </c>
      <c r="H34" s="17">
        <v>78.1</v>
      </c>
      <c r="I34" s="17">
        <v>76.8</v>
      </c>
      <c r="J34" s="17">
        <v>62.5</v>
      </c>
      <c r="K34" s="17">
        <v>52.2</v>
      </c>
      <c r="L34" s="17">
        <v>72.6</v>
      </c>
      <c r="M34" s="17">
        <v>57.8</v>
      </c>
      <c r="N34" s="17">
        <v>71.8</v>
      </c>
      <c r="O34" s="17">
        <v>81.8</v>
      </c>
      <c r="P34" s="17">
        <v>78.1</v>
      </c>
      <c r="Q34" s="17">
        <v>58</v>
      </c>
      <c r="R34" s="56"/>
    </row>
    <row r="35" spans="1:18" ht="12.75">
      <c r="A35" s="3" t="s">
        <v>21</v>
      </c>
      <c r="B35" s="17">
        <v>101.3</v>
      </c>
      <c r="C35" s="17">
        <v>119.2</v>
      </c>
      <c r="D35" s="17">
        <v>108.6</v>
      </c>
      <c r="E35" s="17">
        <v>96.3</v>
      </c>
      <c r="F35" s="17">
        <v>85.8</v>
      </c>
      <c r="G35" s="17">
        <v>85</v>
      </c>
      <c r="H35" s="17">
        <v>69</v>
      </c>
      <c r="I35" s="17">
        <v>78.2</v>
      </c>
      <c r="J35" s="17">
        <v>82.6</v>
      </c>
      <c r="K35" s="17">
        <v>64.5</v>
      </c>
      <c r="L35" s="17">
        <v>72.5</v>
      </c>
      <c r="M35" s="17">
        <v>55.6</v>
      </c>
      <c r="N35" s="17">
        <v>65.6</v>
      </c>
      <c r="O35" s="17">
        <v>72.2</v>
      </c>
      <c r="P35" s="17">
        <v>65.6</v>
      </c>
      <c r="Q35" s="17">
        <v>78</v>
      </c>
      <c r="R35" s="56"/>
    </row>
    <row r="36" spans="1:18" ht="12.75">
      <c r="A36" s="3" t="s">
        <v>22</v>
      </c>
      <c r="B36" s="17">
        <v>90.9</v>
      </c>
      <c r="C36" s="17">
        <v>104.2</v>
      </c>
      <c r="D36" s="17">
        <v>82.6</v>
      </c>
      <c r="E36" s="17">
        <v>82.6</v>
      </c>
      <c r="F36" s="17">
        <v>70.1</v>
      </c>
      <c r="G36" s="17">
        <v>85.4</v>
      </c>
      <c r="H36" s="17">
        <v>81</v>
      </c>
      <c r="I36" s="17">
        <v>59.7</v>
      </c>
      <c r="J36" s="17">
        <v>64.3</v>
      </c>
      <c r="K36" s="17">
        <v>57.5</v>
      </c>
      <c r="L36" s="17">
        <v>70</v>
      </c>
      <c r="M36" s="17">
        <v>37.4</v>
      </c>
      <c r="N36" s="17">
        <v>69.9</v>
      </c>
      <c r="O36" s="17">
        <v>54.8</v>
      </c>
      <c r="P36" s="17">
        <v>63.8</v>
      </c>
      <c r="Q36" s="17">
        <v>64.6</v>
      </c>
      <c r="R36" s="56"/>
    </row>
    <row r="37" spans="1:18" ht="12.75">
      <c r="A37" s="3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56"/>
    </row>
    <row r="38" spans="1:18" ht="12.75">
      <c r="A38" s="5" t="s">
        <v>23</v>
      </c>
      <c r="B38" s="27">
        <v>93.7</v>
      </c>
      <c r="C38" s="27">
        <v>97.1</v>
      </c>
      <c r="D38" s="27">
        <v>98.6</v>
      </c>
      <c r="E38" s="27">
        <v>83.1</v>
      </c>
      <c r="F38" s="27">
        <v>71.6</v>
      </c>
      <c r="G38" s="27">
        <v>69.6</v>
      </c>
      <c r="H38" s="27">
        <v>70.5</v>
      </c>
      <c r="I38" s="27">
        <v>73.3</v>
      </c>
      <c r="J38" s="27">
        <v>67.4</v>
      </c>
      <c r="K38" s="27">
        <v>58.5</v>
      </c>
      <c r="L38" s="27">
        <v>66.3</v>
      </c>
      <c r="M38" s="27">
        <v>61.8</v>
      </c>
      <c r="N38" s="27">
        <v>65</v>
      </c>
      <c r="O38" s="27">
        <v>66.1</v>
      </c>
      <c r="P38" s="27">
        <v>68.9</v>
      </c>
      <c r="Q38" s="27">
        <v>70.4</v>
      </c>
      <c r="R38" s="56"/>
    </row>
    <row r="39" spans="2:18" ht="12.75"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0"/>
      <c r="R39" s="56"/>
    </row>
    <row r="40" spans="1:18" ht="12.75">
      <c r="A40" s="15"/>
      <c r="Q40" s="10"/>
      <c r="R40" s="56"/>
    </row>
    <row r="41" ht="12.75">
      <c r="R41" s="56"/>
    </row>
  </sheetData>
  <sheetProtection/>
  <mergeCells count="21">
    <mergeCell ref="P5:P9"/>
    <mergeCell ref="M5:M9"/>
    <mergeCell ref="D5:D9"/>
    <mergeCell ref="O5:O9"/>
    <mergeCell ref="G5:G9"/>
    <mergeCell ref="H5:H9"/>
    <mergeCell ref="I5:I9"/>
    <mergeCell ref="E5:E9"/>
    <mergeCell ref="F5:F9"/>
    <mergeCell ref="N5:N9"/>
    <mergeCell ref="K5:K9"/>
    <mergeCell ref="A1:Q1"/>
    <mergeCell ref="J5:J9"/>
    <mergeCell ref="C5:C9"/>
    <mergeCell ref="L5:L9"/>
    <mergeCell ref="Q5:Q9"/>
    <mergeCell ref="R1:R41"/>
    <mergeCell ref="A2:Q2"/>
    <mergeCell ref="A3:Q3"/>
    <mergeCell ref="A5:A9"/>
    <mergeCell ref="B5:B9"/>
  </mergeCells>
  <printOptions/>
  <pageMargins left="0.7874015748031497" right="0" top="0.984251968503937" bottom="0.984251968503937" header="0.5118110236220472" footer="0.5118110236220472"/>
  <pageSetup horizontalDpi="600" verticalDpi="600" orientation="landscape" paperSize="9" scale="89" r:id="rId1"/>
</worksheet>
</file>

<file path=xl/worksheets/sheet57.xml><?xml version="1.0" encoding="utf-8"?>
<worksheet xmlns="http://schemas.openxmlformats.org/spreadsheetml/2006/main" xmlns:r="http://schemas.openxmlformats.org/officeDocument/2006/relationships">
  <dimension ref="A1:V41"/>
  <sheetViews>
    <sheetView zoomScalePageLayoutView="0" workbookViewId="0" topLeftCell="A1">
      <selection activeCell="A4" sqref="A4"/>
    </sheetView>
  </sheetViews>
  <sheetFormatPr defaultColWidth="11.421875" defaultRowHeight="12.75"/>
  <cols>
    <col min="1" max="1" width="22.7109375" style="0" customWidth="1"/>
    <col min="2" max="17" width="7.7109375" style="0" customWidth="1"/>
    <col min="18" max="18" width="5.7109375" style="0" customWidth="1"/>
  </cols>
  <sheetData>
    <row r="1" spans="1:18" ht="12.75">
      <c r="A1" s="57" t="s">
        <v>84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6" t="str">
        <f>"- 56 -"</f>
        <v>- 56 -</v>
      </c>
    </row>
    <row r="2" spans="1:18" ht="12.75">
      <c r="A2" s="57" t="s">
        <v>86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6"/>
    </row>
    <row r="3" spans="1:18" ht="12.75">
      <c r="A3" s="57" t="s">
        <v>96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6"/>
    </row>
    <row r="4" spans="2:18" ht="12.75">
      <c r="B4" s="7"/>
      <c r="P4" s="7"/>
      <c r="Q4" s="7"/>
      <c r="R4" s="56"/>
    </row>
    <row r="5" spans="1:18" ht="12.75">
      <c r="A5" s="59" t="s">
        <v>34</v>
      </c>
      <c r="B5" s="62">
        <v>1980</v>
      </c>
      <c r="C5" s="53">
        <v>1985</v>
      </c>
      <c r="D5" s="53">
        <v>1990</v>
      </c>
      <c r="E5" s="53">
        <v>1995</v>
      </c>
      <c r="F5" s="53">
        <v>2000</v>
      </c>
      <c r="G5" s="53">
        <v>2001</v>
      </c>
      <c r="H5" s="53">
        <v>2002</v>
      </c>
      <c r="I5" s="53">
        <v>2003</v>
      </c>
      <c r="J5" s="53">
        <v>2004</v>
      </c>
      <c r="K5" s="53">
        <v>2005</v>
      </c>
      <c r="L5" s="53">
        <v>2006</v>
      </c>
      <c r="M5" s="53">
        <v>2007</v>
      </c>
      <c r="N5" s="53">
        <v>2008</v>
      </c>
      <c r="O5" s="53">
        <v>2009</v>
      </c>
      <c r="P5" s="53">
        <v>2010</v>
      </c>
      <c r="Q5" s="65">
        <v>2011</v>
      </c>
      <c r="R5" s="56"/>
    </row>
    <row r="6" spans="1:18" ht="12.75">
      <c r="A6" s="60"/>
      <c r="B6" s="63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66"/>
      <c r="R6" s="56"/>
    </row>
    <row r="7" spans="1:18" ht="12.75">
      <c r="A7" s="60"/>
      <c r="B7" s="63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66"/>
      <c r="R7" s="56"/>
    </row>
    <row r="8" spans="1:18" ht="12.75">
      <c r="A8" s="60"/>
      <c r="B8" s="63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66"/>
      <c r="R8" s="56"/>
    </row>
    <row r="9" spans="1:18" ht="12.75">
      <c r="A9" s="61"/>
      <c r="B9" s="64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67"/>
      <c r="R9" s="56"/>
    </row>
    <row r="10" spans="1:18" ht="12.75">
      <c r="A10" s="1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9"/>
      <c r="Q10" s="10"/>
      <c r="R10" s="56"/>
    </row>
    <row r="11" spans="1:18" ht="12.75">
      <c r="A11" s="3" t="s">
        <v>0</v>
      </c>
      <c r="B11" s="17">
        <v>54.7</v>
      </c>
      <c r="C11" s="17">
        <v>92.8</v>
      </c>
      <c r="D11" s="17">
        <v>67.1</v>
      </c>
      <c r="E11" s="17">
        <v>38</v>
      </c>
      <c r="F11" s="17">
        <v>20.2</v>
      </c>
      <c r="G11" s="17">
        <v>31.8</v>
      </c>
      <c r="H11" s="17">
        <v>46.5</v>
      </c>
      <c r="I11" s="17">
        <v>34.8</v>
      </c>
      <c r="J11" s="17">
        <v>46</v>
      </c>
      <c r="K11" s="17">
        <v>40.2</v>
      </c>
      <c r="L11" s="17">
        <v>31.5</v>
      </c>
      <c r="M11" s="17">
        <v>32.5</v>
      </c>
      <c r="N11" s="17">
        <v>28.7</v>
      </c>
      <c r="O11" s="17">
        <v>29.6</v>
      </c>
      <c r="P11" s="17">
        <v>34.2</v>
      </c>
      <c r="Q11" s="17">
        <v>35.9</v>
      </c>
      <c r="R11" s="56"/>
    </row>
    <row r="12" spans="1:18" ht="12.75">
      <c r="A12" s="3" t="s">
        <v>1</v>
      </c>
      <c r="B12" s="17">
        <v>64.9</v>
      </c>
      <c r="C12" s="17">
        <v>44.3</v>
      </c>
      <c r="D12" s="17">
        <v>59.5</v>
      </c>
      <c r="E12" s="17">
        <v>35.4</v>
      </c>
      <c r="F12" s="17">
        <v>44.1</v>
      </c>
      <c r="G12" s="17">
        <v>20.8</v>
      </c>
      <c r="H12" s="17">
        <v>23</v>
      </c>
      <c r="I12" s="17">
        <v>30.6</v>
      </c>
      <c r="J12" s="17">
        <v>31.1</v>
      </c>
      <c r="K12" s="17">
        <v>35.1</v>
      </c>
      <c r="L12" s="17">
        <v>39.2</v>
      </c>
      <c r="M12" s="17">
        <v>22.7</v>
      </c>
      <c r="N12" s="17">
        <v>40.2</v>
      </c>
      <c r="O12" s="17">
        <v>50.2</v>
      </c>
      <c r="P12" s="17">
        <v>33</v>
      </c>
      <c r="Q12" s="17">
        <v>48.8</v>
      </c>
      <c r="R12" s="56"/>
    </row>
    <row r="13" spans="1:18" ht="12.75">
      <c r="A13" s="3" t="s">
        <v>2</v>
      </c>
      <c r="B13" s="17">
        <v>80.7</v>
      </c>
      <c r="C13" s="17">
        <v>82.2</v>
      </c>
      <c r="D13" s="17">
        <v>59.1</v>
      </c>
      <c r="E13" s="17">
        <v>30.3</v>
      </c>
      <c r="F13" s="17">
        <v>37.4</v>
      </c>
      <c r="G13" s="17">
        <v>27.5</v>
      </c>
      <c r="H13" s="17">
        <v>33.2</v>
      </c>
      <c r="I13" s="17">
        <v>38.8</v>
      </c>
      <c r="J13" s="17">
        <v>36.5</v>
      </c>
      <c r="K13" s="17">
        <v>36.5</v>
      </c>
      <c r="L13" s="17">
        <v>36.6</v>
      </c>
      <c r="M13" s="17">
        <v>32.8</v>
      </c>
      <c r="N13" s="17">
        <v>32.8</v>
      </c>
      <c r="O13" s="17">
        <v>40.1</v>
      </c>
      <c r="P13" s="17">
        <v>30.3</v>
      </c>
      <c r="Q13" s="17">
        <v>24.5</v>
      </c>
      <c r="R13" s="56"/>
    </row>
    <row r="14" spans="1:18" ht="12.75">
      <c r="A14" s="3" t="s">
        <v>3</v>
      </c>
      <c r="B14" s="17">
        <v>69.7</v>
      </c>
      <c r="C14" s="17">
        <v>47.5</v>
      </c>
      <c r="D14" s="17">
        <v>33.4</v>
      </c>
      <c r="E14" s="17">
        <v>50.6</v>
      </c>
      <c r="F14" s="17">
        <v>44.2</v>
      </c>
      <c r="G14" s="17">
        <v>20.7</v>
      </c>
      <c r="H14" s="17">
        <v>51.1</v>
      </c>
      <c r="I14" s="17">
        <v>13.1</v>
      </c>
      <c r="J14" s="17">
        <v>26.8</v>
      </c>
      <c r="K14" s="17">
        <v>13.7</v>
      </c>
      <c r="L14" s="17">
        <v>46.6</v>
      </c>
      <c r="M14" s="17">
        <v>9.5</v>
      </c>
      <c r="N14" s="17">
        <v>38.8</v>
      </c>
      <c r="O14" s="17">
        <v>39.7</v>
      </c>
      <c r="P14" s="17">
        <v>40.4</v>
      </c>
      <c r="Q14" s="17">
        <v>51.1</v>
      </c>
      <c r="R14" s="56"/>
    </row>
    <row r="15" spans="1:18" ht="12.75">
      <c r="A15" s="3" t="s">
        <v>4</v>
      </c>
      <c r="B15" s="17">
        <v>82.9</v>
      </c>
      <c r="C15" s="17">
        <v>66.2</v>
      </c>
      <c r="D15" s="17">
        <v>52.9</v>
      </c>
      <c r="E15" s="17">
        <v>27.6</v>
      </c>
      <c r="F15" s="17">
        <v>27.8</v>
      </c>
      <c r="G15" s="17">
        <v>18.4</v>
      </c>
      <c r="H15" s="17">
        <v>30.3</v>
      </c>
      <c r="I15" s="17">
        <v>21.1</v>
      </c>
      <c r="J15" s="17">
        <v>45</v>
      </c>
      <c r="K15" s="17">
        <v>47.9</v>
      </c>
      <c r="L15" s="17">
        <v>44.9</v>
      </c>
      <c r="M15" s="17">
        <v>33</v>
      </c>
      <c r="N15" s="17">
        <v>44.9</v>
      </c>
      <c r="O15" s="17">
        <v>41.8</v>
      </c>
      <c r="P15" s="17">
        <v>47.5</v>
      </c>
      <c r="Q15" s="17">
        <v>26.6</v>
      </c>
      <c r="R15" s="56"/>
    </row>
    <row r="16" spans="1:18" ht="12.75">
      <c r="A16" s="3" t="s">
        <v>5</v>
      </c>
      <c r="B16" s="25" t="s">
        <v>95</v>
      </c>
      <c r="C16" s="17">
        <v>78.1</v>
      </c>
      <c r="D16" s="17">
        <v>37.8</v>
      </c>
      <c r="E16" s="17">
        <v>58.6</v>
      </c>
      <c r="F16" s="17">
        <v>8.7</v>
      </c>
      <c r="G16" s="17">
        <v>52.3</v>
      </c>
      <c r="H16" s="17">
        <v>48.1</v>
      </c>
      <c r="I16" s="17">
        <v>48.2</v>
      </c>
      <c r="J16" s="17">
        <v>35.3</v>
      </c>
      <c r="K16" s="17">
        <v>22.2</v>
      </c>
      <c r="L16" s="17">
        <v>35.6</v>
      </c>
      <c r="M16" s="17">
        <v>17.9</v>
      </c>
      <c r="N16" s="17">
        <v>27.2</v>
      </c>
      <c r="O16" s="17">
        <v>18.2</v>
      </c>
      <c r="P16" s="17">
        <v>41.1</v>
      </c>
      <c r="Q16" s="17">
        <v>41.2</v>
      </c>
      <c r="R16" s="56"/>
    </row>
    <row r="17" spans="1:21" ht="12.75">
      <c r="A17" s="3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56"/>
      <c r="U17" s="15"/>
    </row>
    <row r="18" spans="1:18" ht="12.75">
      <c r="A18" s="3" t="s">
        <v>6</v>
      </c>
      <c r="B18" s="17">
        <v>21.4</v>
      </c>
      <c r="C18" s="17">
        <v>43.9</v>
      </c>
      <c r="D18" s="17">
        <v>29.7</v>
      </c>
      <c r="E18" s="17">
        <v>41.7</v>
      </c>
      <c r="F18" s="17">
        <v>36.4</v>
      </c>
      <c r="G18" s="17">
        <v>34.9</v>
      </c>
      <c r="H18" s="17">
        <v>26.4</v>
      </c>
      <c r="I18" s="17">
        <v>42.7</v>
      </c>
      <c r="J18" s="17">
        <v>39.5</v>
      </c>
      <c r="K18" s="17">
        <v>14.5</v>
      </c>
      <c r="L18" s="17">
        <v>12.8</v>
      </c>
      <c r="M18" s="17">
        <v>29.6</v>
      </c>
      <c r="N18" s="17">
        <v>33.7</v>
      </c>
      <c r="O18" s="17">
        <v>37.8</v>
      </c>
      <c r="P18" s="17">
        <v>22.9</v>
      </c>
      <c r="Q18" s="17">
        <v>28.8</v>
      </c>
      <c r="R18" s="56"/>
    </row>
    <row r="19" spans="1:18" ht="12.75">
      <c r="A19" s="3" t="s">
        <v>7</v>
      </c>
      <c r="B19" s="17">
        <v>30.5</v>
      </c>
      <c r="C19" s="17">
        <v>60.8</v>
      </c>
      <c r="D19" s="17">
        <v>94.3</v>
      </c>
      <c r="E19" s="17">
        <v>47.6</v>
      </c>
      <c r="F19" s="17">
        <v>25.7</v>
      </c>
      <c r="G19" s="17">
        <v>36</v>
      </c>
      <c r="H19" s="17">
        <v>30.3</v>
      </c>
      <c r="I19" s="17">
        <v>47.1</v>
      </c>
      <c r="J19" s="17">
        <v>33.1</v>
      </c>
      <c r="K19" s="17">
        <v>48.2</v>
      </c>
      <c r="L19" s="17">
        <v>27.5</v>
      </c>
      <c r="M19" s="17">
        <v>44.9</v>
      </c>
      <c r="N19" s="17">
        <v>41</v>
      </c>
      <c r="O19" s="17">
        <v>41.4</v>
      </c>
      <c r="P19" s="17">
        <v>41.7</v>
      </c>
      <c r="Q19" s="17">
        <v>39.8</v>
      </c>
      <c r="R19" s="56"/>
    </row>
    <row r="20" spans="1:18" ht="12.75">
      <c r="A20" s="3" t="s">
        <v>8</v>
      </c>
      <c r="B20" s="17">
        <v>37.2</v>
      </c>
      <c r="C20" s="17">
        <v>36.5</v>
      </c>
      <c r="D20" s="17">
        <v>56.2</v>
      </c>
      <c r="E20" s="17">
        <v>33</v>
      </c>
      <c r="F20" s="17">
        <v>38.3</v>
      </c>
      <c r="G20" s="17">
        <v>37.2</v>
      </c>
      <c r="H20" s="17">
        <v>44.5</v>
      </c>
      <c r="I20" s="17">
        <v>49.2</v>
      </c>
      <c r="J20" s="17">
        <v>37</v>
      </c>
      <c r="K20" s="17">
        <v>24.4</v>
      </c>
      <c r="L20" s="17">
        <v>37.8</v>
      </c>
      <c r="M20" s="17">
        <v>22.1</v>
      </c>
      <c r="N20" s="17">
        <v>32.8</v>
      </c>
      <c r="O20" s="17">
        <v>19.6</v>
      </c>
      <c r="P20" s="17">
        <v>30.5</v>
      </c>
      <c r="Q20" s="17">
        <v>41.6</v>
      </c>
      <c r="R20" s="56"/>
    </row>
    <row r="21" spans="1:22" ht="12.75">
      <c r="A21" s="3" t="s">
        <v>9</v>
      </c>
      <c r="B21" s="17">
        <v>42.7</v>
      </c>
      <c r="C21" s="17">
        <v>42</v>
      </c>
      <c r="D21" s="17">
        <v>64.9</v>
      </c>
      <c r="E21" s="17">
        <v>50.9</v>
      </c>
      <c r="F21" s="17">
        <v>34.6</v>
      </c>
      <c r="G21" s="17">
        <v>40</v>
      </c>
      <c r="H21" s="17">
        <v>38.7</v>
      </c>
      <c r="I21" s="17">
        <v>37.4</v>
      </c>
      <c r="J21" s="17">
        <v>34.4</v>
      </c>
      <c r="K21" s="17">
        <v>38.2</v>
      </c>
      <c r="L21" s="17">
        <v>47.4</v>
      </c>
      <c r="M21" s="17">
        <v>31.9</v>
      </c>
      <c r="N21" s="17">
        <v>39.4</v>
      </c>
      <c r="O21" s="17">
        <v>38</v>
      </c>
      <c r="P21" s="17">
        <v>49.3</v>
      </c>
      <c r="Q21" s="17">
        <v>66.2</v>
      </c>
      <c r="R21" s="56"/>
      <c r="V21" s="24"/>
    </row>
    <row r="22" spans="1:18" ht="12.75">
      <c r="A22" s="3" t="s">
        <v>10</v>
      </c>
      <c r="B22" s="17">
        <v>52.5</v>
      </c>
      <c r="C22" s="17">
        <v>30.4</v>
      </c>
      <c r="D22" s="17">
        <v>53.9</v>
      </c>
      <c r="E22" s="17">
        <v>53.4</v>
      </c>
      <c r="F22" s="17">
        <v>41.4</v>
      </c>
      <c r="G22" s="17">
        <v>50.4</v>
      </c>
      <c r="H22" s="17">
        <v>51.2</v>
      </c>
      <c r="I22" s="17">
        <v>38.9</v>
      </c>
      <c r="J22" s="17">
        <v>35.1</v>
      </c>
      <c r="K22" s="17">
        <v>28.9</v>
      </c>
      <c r="L22" s="17">
        <v>40.6</v>
      </c>
      <c r="M22" s="17">
        <v>29.9</v>
      </c>
      <c r="N22" s="17">
        <v>32.8</v>
      </c>
      <c r="O22" s="17">
        <v>42.8</v>
      </c>
      <c r="P22" s="17">
        <v>70.1</v>
      </c>
      <c r="Q22" s="17">
        <v>53.9</v>
      </c>
      <c r="R22" s="56"/>
    </row>
    <row r="23" spans="1:18" ht="12.75">
      <c r="A23" s="3" t="s">
        <v>11</v>
      </c>
      <c r="B23" s="17">
        <v>43</v>
      </c>
      <c r="C23" s="17">
        <v>46.1</v>
      </c>
      <c r="D23" s="17">
        <v>36.4</v>
      </c>
      <c r="E23" s="17">
        <v>31.7</v>
      </c>
      <c r="F23" s="17">
        <v>28.6</v>
      </c>
      <c r="G23" s="17">
        <v>35.7</v>
      </c>
      <c r="H23" s="17">
        <v>29.2</v>
      </c>
      <c r="I23" s="17">
        <v>44.9</v>
      </c>
      <c r="J23" s="17">
        <v>39.8</v>
      </c>
      <c r="K23" s="17">
        <v>37.3</v>
      </c>
      <c r="L23" s="17">
        <v>31.9</v>
      </c>
      <c r="M23" s="17">
        <v>33.8</v>
      </c>
      <c r="N23" s="17">
        <v>32.8</v>
      </c>
      <c r="O23" s="17">
        <v>54.3</v>
      </c>
      <c r="P23" s="17">
        <v>59.5</v>
      </c>
      <c r="Q23" s="17">
        <v>66.2</v>
      </c>
      <c r="R23" s="56"/>
    </row>
    <row r="24" spans="1:18" ht="12.75">
      <c r="A24" s="3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56"/>
    </row>
    <row r="25" spans="1:18" ht="12.75">
      <c r="A25" s="3" t="s">
        <v>12</v>
      </c>
      <c r="B25" s="17">
        <v>38.4</v>
      </c>
      <c r="C25" s="17">
        <v>60.2</v>
      </c>
      <c r="D25" s="17">
        <v>73</v>
      </c>
      <c r="E25" s="17">
        <v>41.8</v>
      </c>
      <c r="F25" s="17">
        <v>50</v>
      </c>
      <c r="G25" s="17">
        <v>38.4</v>
      </c>
      <c r="H25" s="17">
        <v>29.4</v>
      </c>
      <c r="I25" s="17">
        <v>35</v>
      </c>
      <c r="J25" s="17">
        <v>42.1</v>
      </c>
      <c r="K25" s="17">
        <v>30.1</v>
      </c>
      <c r="L25" s="17">
        <v>38.6</v>
      </c>
      <c r="M25" s="17">
        <v>48.7</v>
      </c>
      <c r="N25" s="17">
        <v>36.5</v>
      </c>
      <c r="O25" s="17">
        <v>32.6</v>
      </c>
      <c r="P25" s="17">
        <v>52.9</v>
      </c>
      <c r="Q25" s="17">
        <v>38.8</v>
      </c>
      <c r="R25" s="56"/>
    </row>
    <row r="26" spans="1:18" ht="12.75">
      <c r="A26" s="3" t="s">
        <v>13</v>
      </c>
      <c r="B26" s="17">
        <v>28.2</v>
      </c>
      <c r="C26" s="17">
        <v>68.5</v>
      </c>
      <c r="D26" s="17">
        <v>55.2</v>
      </c>
      <c r="E26" s="17">
        <v>40.3</v>
      </c>
      <c r="F26" s="17">
        <v>48.3</v>
      </c>
      <c r="G26" s="17">
        <v>56.3</v>
      </c>
      <c r="H26" s="17">
        <v>27.2</v>
      </c>
      <c r="I26" s="17">
        <v>27.6</v>
      </c>
      <c r="J26" s="17">
        <v>33</v>
      </c>
      <c r="K26" s="17">
        <v>28.3</v>
      </c>
      <c r="L26" s="17">
        <v>33.9</v>
      </c>
      <c r="M26" s="17">
        <v>39.5</v>
      </c>
      <c r="N26" s="17">
        <v>34.7</v>
      </c>
      <c r="O26" s="17">
        <v>62</v>
      </c>
      <c r="P26" s="17">
        <v>51.7</v>
      </c>
      <c r="Q26" s="17">
        <v>60.4</v>
      </c>
      <c r="R26" s="56"/>
    </row>
    <row r="27" spans="1:18" ht="12.75">
      <c r="A27" s="3" t="s">
        <v>14</v>
      </c>
      <c r="B27" s="17">
        <v>32.8</v>
      </c>
      <c r="C27" s="17">
        <v>70.4</v>
      </c>
      <c r="D27" s="17">
        <v>47.8</v>
      </c>
      <c r="E27" s="17">
        <v>31.2</v>
      </c>
      <c r="F27" s="17">
        <v>18.6</v>
      </c>
      <c r="G27" s="17">
        <v>53.6</v>
      </c>
      <c r="H27" s="17">
        <v>27.1</v>
      </c>
      <c r="I27" s="17">
        <v>30.1</v>
      </c>
      <c r="J27" s="17">
        <v>46.9</v>
      </c>
      <c r="K27" s="17">
        <v>22.3</v>
      </c>
      <c r="L27" s="17">
        <v>59.1</v>
      </c>
      <c r="M27" s="17">
        <v>39.9</v>
      </c>
      <c r="N27" s="17">
        <v>25.9</v>
      </c>
      <c r="O27" s="17">
        <v>35</v>
      </c>
      <c r="P27" s="17">
        <v>32.4</v>
      </c>
      <c r="Q27" s="17">
        <v>50.8</v>
      </c>
      <c r="R27" s="56"/>
    </row>
    <row r="28" spans="1:20" ht="12.75">
      <c r="A28" s="3" t="s">
        <v>15</v>
      </c>
      <c r="B28" s="17">
        <v>61</v>
      </c>
      <c r="C28" s="17">
        <v>54.8</v>
      </c>
      <c r="D28" s="17">
        <v>60.5</v>
      </c>
      <c r="E28" s="17">
        <v>51.7</v>
      </c>
      <c r="F28" s="17">
        <v>28.9</v>
      </c>
      <c r="G28" s="17">
        <v>27.5</v>
      </c>
      <c r="H28" s="17">
        <v>39.2</v>
      </c>
      <c r="I28" s="17">
        <v>61</v>
      </c>
      <c r="J28" s="17">
        <v>43.3</v>
      </c>
      <c r="K28" s="17">
        <v>33.7</v>
      </c>
      <c r="L28" s="17">
        <v>52.7</v>
      </c>
      <c r="M28" s="17">
        <v>48.2</v>
      </c>
      <c r="N28" s="17">
        <v>59.1</v>
      </c>
      <c r="O28" s="17">
        <v>43.8</v>
      </c>
      <c r="P28" s="17">
        <v>56.5</v>
      </c>
      <c r="Q28" s="17">
        <v>33.8</v>
      </c>
      <c r="R28" s="56"/>
      <c r="T28" s="15"/>
    </row>
    <row r="29" spans="1:18" ht="12.75">
      <c r="A29" s="3" t="s">
        <v>16</v>
      </c>
      <c r="B29" s="17">
        <v>54.7</v>
      </c>
      <c r="C29" s="17">
        <v>53.5</v>
      </c>
      <c r="D29" s="17">
        <v>47</v>
      </c>
      <c r="E29" s="17">
        <v>30.7</v>
      </c>
      <c r="F29" s="17">
        <v>36.5</v>
      </c>
      <c r="G29" s="17">
        <v>23.8</v>
      </c>
      <c r="H29" s="17">
        <v>30.5</v>
      </c>
      <c r="I29" s="17">
        <v>26.4</v>
      </c>
      <c r="J29" s="17">
        <v>35.6</v>
      </c>
      <c r="K29" s="17">
        <v>15.7</v>
      </c>
      <c r="L29" s="17">
        <v>29.4</v>
      </c>
      <c r="M29" s="17">
        <v>20.5</v>
      </c>
      <c r="N29" s="17">
        <v>34.5</v>
      </c>
      <c r="O29" s="17">
        <v>30.2</v>
      </c>
      <c r="P29" s="17">
        <v>39.7</v>
      </c>
      <c r="Q29" s="17">
        <v>42.3</v>
      </c>
      <c r="R29" s="56"/>
    </row>
    <row r="30" spans="1:18" ht="12.75">
      <c r="A30" s="3" t="s">
        <v>17</v>
      </c>
      <c r="B30" s="17">
        <v>54.8</v>
      </c>
      <c r="C30" s="17">
        <v>64.5</v>
      </c>
      <c r="D30" s="17">
        <v>77.4</v>
      </c>
      <c r="E30" s="17">
        <v>29.8</v>
      </c>
      <c r="F30" s="17">
        <v>37</v>
      </c>
      <c r="G30" s="17">
        <v>31.6</v>
      </c>
      <c r="H30" s="17">
        <v>23.2</v>
      </c>
      <c r="I30" s="17">
        <v>26.5</v>
      </c>
      <c r="J30" s="17">
        <v>23.9</v>
      </c>
      <c r="K30" s="17">
        <v>30.3</v>
      </c>
      <c r="L30" s="17">
        <v>33.9</v>
      </c>
      <c r="M30" s="17">
        <v>40.7</v>
      </c>
      <c r="N30" s="17">
        <v>41.3</v>
      </c>
      <c r="O30" s="17">
        <v>38.8</v>
      </c>
      <c r="P30" s="17">
        <v>55.6</v>
      </c>
      <c r="Q30" s="17">
        <v>52.8</v>
      </c>
      <c r="R30" s="56"/>
    </row>
    <row r="31" spans="1:18" ht="12.75">
      <c r="A31" s="3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56"/>
    </row>
    <row r="32" spans="1:18" ht="12.75">
      <c r="A32" s="3" t="s">
        <v>18</v>
      </c>
      <c r="B32" s="17">
        <v>50.4</v>
      </c>
      <c r="C32" s="17">
        <v>59.7</v>
      </c>
      <c r="D32" s="17">
        <v>71</v>
      </c>
      <c r="E32" s="17">
        <v>43.1</v>
      </c>
      <c r="F32" s="17">
        <v>43.9</v>
      </c>
      <c r="G32" s="17">
        <v>53.4</v>
      </c>
      <c r="H32" s="17">
        <v>39.1</v>
      </c>
      <c r="I32" s="17">
        <v>48.7</v>
      </c>
      <c r="J32" s="17">
        <v>47.8</v>
      </c>
      <c r="K32" s="17">
        <v>23.4</v>
      </c>
      <c r="L32" s="17">
        <v>38</v>
      </c>
      <c r="M32" s="17">
        <v>38.5</v>
      </c>
      <c r="N32" s="17">
        <v>44.1</v>
      </c>
      <c r="O32" s="17">
        <v>16.6</v>
      </c>
      <c r="P32" s="17">
        <v>41.9</v>
      </c>
      <c r="Q32" s="17">
        <v>37.3</v>
      </c>
      <c r="R32" s="56"/>
    </row>
    <row r="33" spans="1:18" ht="12.75">
      <c r="A33" s="3" t="s">
        <v>19</v>
      </c>
      <c r="B33" s="17">
        <v>63</v>
      </c>
      <c r="C33" s="17">
        <v>81.2</v>
      </c>
      <c r="D33" s="17">
        <v>51.2</v>
      </c>
      <c r="E33" s="17">
        <v>46.9</v>
      </c>
      <c r="F33" s="17">
        <v>42.3</v>
      </c>
      <c r="G33" s="17">
        <v>31.8</v>
      </c>
      <c r="H33" s="17">
        <v>42.6</v>
      </c>
      <c r="I33" s="17">
        <v>47.2</v>
      </c>
      <c r="J33" s="17">
        <v>36.8</v>
      </c>
      <c r="K33" s="17">
        <v>39.3</v>
      </c>
      <c r="L33" s="17">
        <v>30.9</v>
      </c>
      <c r="M33" s="17">
        <v>29</v>
      </c>
      <c r="N33" s="17">
        <v>29.3</v>
      </c>
      <c r="O33" s="17">
        <v>54.6</v>
      </c>
      <c r="P33" s="17">
        <v>39</v>
      </c>
      <c r="Q33" s="17">
        <v>46.1</v>
      </c>
      <c r="R33" s="56"/>
    </row>
    <row r="34" spans="1:18" ht="12.75">
      <c r="A34" s="3" t="s">
        <v>20</v>
      </c>
      <c r="B34" s="17">
        <v>37.2</v>
      </c>
      <c r="C34" s="17">
        <v>64.1</v>
      </c>
      <c r="D34" s="17">
        <v>48.8</v>
      </c>
      <c r="E34" s="17">
        <v>32.1</v>
      </c>
      <c r="F34" s="17">
        <v>33.5</v>
      </c>
      <c r="G34" s="17">
        <v>33.8</v>
      </c>
      <c r="H34" s="17">
        <v>34.2</v>
      </c>
      <c r="I34" s="17">
        <v>24.4</v>
      </c>
      <c r="J34" s="17">
        <v>20.6</v>
      </c>
      <c r="K34" s="17">
        <v>37.5</v>
      </c>
      <c r="L34" s="17">
        <v>38.1</v>
      </c>
      <c r="M34" s="17">
        <v>30.1</v>
      </c>
      <c r="N34" s="17">
        <v>41.4</v>
      </c>
      <c r="O34" s="17">
        <v>35.4</v>
      </c>
      <c r="P34" s="17">
        <v>44.7</v>
      </c>
      <c r="Q34" s="17">
        <v>51.9</v>
      </c>
      <c r="R34" s="56"/>
    </row>
    <row r="35" spans="1:18" ht="12.75">
      <c r="A35" s="3" t="s">
        <v>21</v>
      </c>
      <c r="B35" s="17">
        <v>39.6</v>
      </c>
      <c r="C35" s="17">
        <v>54.4</v>
      </c>
      <c r="D35" s="17">
        <v>55.5</v>
      </c>
      <c r="E35" s="17">
        <v>55.8</v>
      </c>
      <c r="F35" s="17">
        <v>31.3</v>
      </c>
      <c r="G35" s="17">
        <v>33.3</v>
      </c>
      <c r="H35" s="17">
        <v>33.7</v>
      </c>
      <c r="I35" s="17">
        <v>48.8</v>
      </c>
      <c r="J35" s="17">
        <v>37.9</v>
      </c>
      <c r="K35" s="17">
        <v>40.1</v>
      </c>
      <c r="L35" s="17">
        <v>42.5</v>
      </c>
      <c r="M35" s="17">
        <v>38</v>
      </c>
      <c r="N35" s="17">
        <v>28.1</v>
      </c>
      <c r="O35" s="17">
        <v>62.7</v>
      </c>
      <c r="P35" s="17">
        <v>36.4</v>
      </c>
      <c r="Q35" s="17">
        <v>59</v>
      </c>
      <c r="R35" s="56"/>
    </row>
    <row r="36" spans="1:18" ht="12.75">
      <c r="A36" s="3" t="s">
        <v>22</v>
      </c>
      <c r="B36" s="17">
        <v>48.9</v>
      </c>
      <c r="C36" s="17">
        <v>39.2</v>
      </c>
      <c r="D36" s="17">
        <v>77.7</v>
      </c>
      <c r="E36" s="17">
        <v>36.5</v>
      </c>
      <c r="F36" s="17">
        <v>32.1</v>
      </c>
      <c r="G36" s="17">
        <v>22.3</v>
      </c>
      <c r="H36" s="17">
        <v>41.8</v>
      </c>
      <c r="I36" s="17">
        <v>21.2</v>
      </c>
      <c r="J36" s="17">
        <v>30.5</v>
      </c>
      <c r="K36" s="17">
        <v>36.4</v>
      </c>
      <c r="L36" s="17">
        <v>31.4</v>
      </c>
      <c r="M36" s="17">
        <v>26.3</v>
      </c>
      <c r="N36" s="17">
        <v>43.8</v>
      </c>
      <c r="O36" s="17">
        <v>29</v>
      </c>
      <c r="P36" s="17">
        <v>41.3</v>
      </c>
      <c r="Q36" s="17">
        <v>53.8</v>
      </c>
      <c r="R36" s="56"/>
    </row>
    <row r="37" spans="1:18" ht="12.75">
      <c r="A37" s="3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56"/>
    </row>
    <row r="38" spans="1:18" ht="12.75">
      <c r="A38" s="5" t="s">
        <v>23</v>
      </c>
      <c r="B38" s="27">
        <v>49.5</v>
      </c>
      <c r="C38" s="27">
        <v>58.2</v>
      </c>
      <c r="D38" s="27">
        <v>58.6</v>
      </c>
      <c r="E38" s="27">
        <v>40.6</v>
      </c>
      <c r="F38" s="27">
        <v>34.6</v>
      </c>
      <c r="G38" s="27">
        <v>35.1</v>
      </c>
      <c r="H38" s="27">
        <v>35.8</v>
      </c>
      <c r="I38" s="27">
        <v>38.1</v>
      </c>
      <c r="J38" s="27">
        <v>37.4</v>
      </c>
      <c r="K38" s="27">
        <v>32.4</v>
      </c>
      <c r="L38" s="27">
        <v>36.8</v>
      </c>
      <c r="M38" s="27">
        <v>33.2</v>
      </c>
      <c r="N38" s="27">
        <v>36.6</v>
      </c>
      <c r="O38" s="27">
        <v>38.4</v>
      </c>
      <c r="P38" s="27">
        <v>42.7</v>
      </c>
      <c r="Q38" s="27">
        <v>45.1</v>
      </c>
      <c r="R38" s="56"/>
    </row>
    <row r="39" spans="2:18" ht="12.75"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0"/>
      <c r="R39" s="56"/>
    </row>
    <row r="40" spans="1:18" ht="12.75">
      <c r="A40" s="15"/>
      <c r="Q40" s="10"/>
      <c r="R40" s="56"/>
    </row>
    <row r="41" ht="12.75">
      <c r="R41" s="56"/>
    </row>
  </sheetData>
  <sheetProtection/>
  <mergeCells count="21">
    <mergeCell ref="P5:P9"/>
    <mergeCell ref="M5:M9"/>
    <mergeCell ref="D5:D9"/>
    <mergeCell ref="O5:O9"/>
    <mergeCell ref="G5:G9"/>
    <mergeCell ref="H5:H9"/>
    <mergeCell ref="I5:I9"/>
    <mergeCell ref="E5:E9"/>
    <mergeCell ref="F5:F9"/>
    <mergeCell ref="N5:N9"/>
    <mergeCell ref="K5:K9"/>
    <mergeCell ref="A1:Q1"/>
    <mergeCell ref="J5:J9"/>
    <mergeCell ref="C5:C9"/>
    <mergeCell ref="L5:L9"/>
    <mergeCell ref="Q5:Q9"/>
    <mergeCell ref="R1:R41"/>
    <mergeCell ref="A2:Q2"/>
    <mergeCell ref="A3:Q3"/>
    <mergeCell ref="A5:A9"/>
    <mergeCell ref="B5:B9"/>
  </mergeCells>
  <printOptions/>
  <pageMargins left="0.7874015748031497" right="0" top="0.984251968503937" bottom="0.984251968503937" header="0.5118110236220472" footer="0.5118110236220472"/>
  <pageSetup horizontalDpi="600" verticalDpi="600" orientation="landscape" paperSize="9" scale="89" r:id="rId1"/>
</worksheet>
</file>

<file path=xl/worksheets/sheet58.xml><?xml version="1.0" encoding="utf-8"?>
<worksheet xmlns="http://schemas.openxmlformats.org/spreadsheetml/2006/main" xmlns:r="http://schemas.openxmlformats.org/officeDocument/2006/relationships">
  <dimension ref="A1:R41"/>
  <sheetViews>
    <sheetView zoomScalePageLayoutView="0" workbookViewId="0" topLeftCell="A1">
      <selection activeCell="A4" sqref="A4"/>
    </sheetView>
  </sheetViews>
  <sheetFormatPr defaultColWidth="11.421875" defaultRowHeight="12.75"/>
  <cols>
    <col min="1" max="1" width="22.7109375" style="0" customWidth="1"/>
    <col min="2" max="17" width="7.7109375" style="0" customWidth="1"/>
    <col min="18" max="18" width="5.7109375" style="0" customWidth="1"/>
  </cols>
  <sheetData>
    <row r="1" spans="1:18" ht="12.75">
      <c r="A1" s="57" t="s">
        <v>84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6" t="str">
        <f>"- 57 -"</f>
        <v>- 57 -</v>
      </c>
    </row>
    <row r="2" spans="1:18" ht="12.75">
      <c r="A2" s="57" t="s">
        <v>319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6"/>
    </row>
    <row r="3" spans="1:18" ht="12.75">
      <c r="A3" s="57" t="s">
        <v>92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6"/>
    </row>
    <row r="4" spans="2:18" ht="12.75">
      <c r="B4" s="7"/>
      <c r="P4" s="7"/>
      <c r="Q4" s="7"/>
      <c r="R4" s="56"/>
    </row>
    <row r="5" spans="1:18" ht="12.75">
      <c r="A5" s="59" t="s">
        <v>34</v>
      </c>
      <c r="B5" s="62">
        <v>1980</v>
      </c>
      <c r="C5" s="53">
        <v>1985</v>
      </c>
      <c r="D5" s="53">
        <v>1990</v>
      </c>
      <c r="E5" s="53">
        <v>1995</v>
      </c>
      <c r="F5" s="53">
        <v>2000</v>
      </c>
      <c r="G5" s="53">
        <v>2001</v>
      </c>
      <c r="H5" s="53">
        <v>2002</v>
      </c>
      <c r="I5" s="53">
        <v>2003</v>
      </c>
      <c r="J5" s="53">
        <v>2004</v>
      </c>
      <c r="K5" s="53">
        <v>2005</v>
      </c>
      <c r="L5" s="53">
        <v>2006</v>
      </c>
      <c r="M5" s="53">
        <v>2007</v>
      </c>
      <c r="N5" s="53">
        <v>2008</v>
      </c>
      <c r="O5" s="53">
        <v>2009</v>
      </c>
      <c r="P5" s="53">
        <v>2010</v>
      </c>
      <c r="Q5" s="65">
        <v>2011</v>
      </c>
      <c r="R5" s="56"/>
    </row>
    <row r="6" spans="1:18" ht="12.75">
      <c r="A6" s="60"/>
      <c r="B6" s="63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66"/>
      <c r="R6" s="56"/>
    </row>
    <row r="7" spans="1:18" ht="12.75">
      <c r="A7" s="60"/>
      <c r="B7" s="63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66"/>
      <c r="R7" s="56"/>
    </row>
    <row r="8" spans="1:18" ht="12.75">
      <c r="A8" s="60"/>
      <c r="B8" s="63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66"/>
      <c r="R8" s="56"/>
    </row>
    <row r="9" spans="1:18" ht="12.75">
      <c r="A9" s="61"/>
      <c r="B9" s="64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67"/>
      <c r="R9" s="56"/>
    </row>
    <row r="10" spans="1:18" ht="12.75">
      <c r="A10" s="1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9"/>
      <c r="Q10" s="10"/>
      <c r="R10" s="56"/>
    </row>
    <row r="11" spans="1:18" ht="12.75">
      <c r="A11" s="3" t="s">
        <v>0</v>
      </c>
      <c r="B11" s="19">
        <v>31</v>
      </c>
      <c r="C11" s="19">
        <v>27</v>
      </c>
      <c r="D11" s="19">
        <v>46</v>
      </c>
      <c r="E11" s="19">
        <v>26</v>
      </c>
      <c r="F11" s="19">
        <v>17</v>
      </c>
      <c r="G11" s="20">
        <v>21</v>
      </c>
      <c r="H11" s="19">
        <v>17</v>
      </c>
      <c r="I11" s="19">
        <v>26</v>
      </c>
      <c r="J11" s="20">
        <v>9</v>
      </c>
      <c r="K11" s="19">
        <v>11</v>
      </c>
      <c r="L11" s="19">
        <v>11</v>
      </c>
      <c r="M11" s="19">
        <v>11</v>
      </c>
      <c r="N11" s="19">
        <v>10</v>
      </c>
      <c r="O11" s="19">
        <v>9</v>
      </c>
      <c r="P11" s="19">
        <v>10</v>
      </c>
      <c r="Q11" s="19">
        <v>15</v>
      </c>
      <c r="R11" s="56"/>
    </row>
    <row r="12" spans="1:18" ht="12.75">
      <c r="A12" s="3" t="s">
        <v>1</v>
      </c>
      <c r="B12" s="19">
        <v>10</v>
      </c>
      <c r="C12" s="19">
        <v>17</v>
      </c>
      <c r="D12" s="19">
        <v>21</v>
      </c>
      <c r="E12" s="19">
        <v>25</v>
      </c>
      <c r="F12" s="19">
        <v>12</v>
      </c>
      <c r="G12" s="20">
        <v>5</v>
      </c>
      <c r="H12" s="25" t="s">
        <v>95</v>
      </c>
      <c r="I12" s="19">
        <v>6</v>
      </c>
      <c r="J12" s="20">
        <v>4</v>
      </c>
      <c r="K12" s="19">
        <v>6</v>
      </c>
      <c r="L12" s="19">
        <v>7</v>
      </c>
      <c r="M12" s="19">
        <v>3</v>
      </c>
      <c r="N12" s="19">
        <v>10</v>
      </c>
      <c r="O12" s="19">
        <v>5</v>
      </c>
      <c r="P12" s="19">
        <v>6</v>
      </c>
      <c r="Q12" s="19">
        <v>4</v>
      </c>
      <c r="R12" s="56"/>
    </row>
    <row r="13" spans="1:18" ht="12.75">
      <c r="A13" s="3" t="s">
        <v>2</v>
      </c>
      <c r="B13" s="19">
        <v>18</v>
      </c>
      <c r="C13" s="19">
        <v>9</v>
      </c>
      <c r="D13" s="19">
        <v>17</v>
      </c>
      <c r="E13" s="19">
        <v>15</v>
      </c>
      <c r="F13" s="19">
        <v>9</v>
      </c>
      <c r="G13" s="20">
        <v>7</v>
      </c>
      <c r="H13" s="19">
        <v>10</v>
      </c>
      <c r="I13" s="19">
        <v>4</v>
      </c>
      <c r="J13" s="20">
        <v>7</v>
      </c>
      <c r="K13" s="19">
        <v>3</v>
      </c>
      <c r="L13" s="19">
        <v>7</v>
      </c>
      <c r="M13" s="19">
        <v>5</v>
      </c>
      <c r="N13" s="19">
        <v>7</v>
      </c>
      <c r="O13" s="19">
        <v>5</v>
      </c>
      <c r="P13" s="19">
        <v>4</v>
      </c>
      <c r="Q13" s="19">
        <v>4</v>
      </c>
      <c r="R13" s="56"/>
    </row>
    <row r="14" spans="1:18" ht="12.75">
      <c r="A14" s="3" t="s">
        <v>3</v>
      </c>
      <c r="B14" s="19">
        <v>7</v>
      </c>
      <c r="C14" s="19">
        <v>5</v>
      </c>
      <c r="D14" s="19">
        <v>13</v>
      </c>
      <c r="E14" s="19">
        <v>6</v>
      </c>
      <c r="F14" s="19">
        <v>3</v>
      </c>
      <c r="G14" s="20">
        <v>6</v>
      </c>
      <c r="H14" s="19">
        <v>4</v>
      </c>
      <c r="I14" s="19">
        <v>4</v>
      </c>
      <c r="J14" s="20">
        <v>5</v>
      </c>
      <c r="K14" s="19">
        <v>0</v>
      </c>
      <c r="L14" s="19">
        <v>7</v>
      </c>
      <c r="M14" s="25" t="s">
        <v>95</v>
      </c>
      <c r="N14" s="25" t="s">
        <v>95</v>
      </c>
      <c r="O14" s="25" t="s">
        <v>95</v>
      </c>
      <c r="P14" s="19">
        <v>0</v>
      </c>
      <c r="Q14" s="19">
        <v>3</v>
      </c>
      <c r="R14" s="56"/>
    </row>
    <row r="15" spans="1:18" ht="12.75">
      <c r="A15" s="3" t="s">
        <v>4</v>
      </c>
      <c r="B15" s="19">
        <v>8</v>
      </c>
      <c r="C15" s="19">
        <v>6</v>
      </c>
      <c r="D15" s="19">
        <v>16</v>
      </c>
      <c r="E15" s="19">
        <v>10</v>
      </c>
      <c r="F15" s="19">
        <v>13</v>
      </c>
      <c r="G15" s="20">
        <v>4</v>
      </c>
      <c r="H15" s="25" t="s">
        <v>95</v>
      </c>
      <c r="I15" s="19">
        <v>8</v>
      </c>
      <c r="J15" s="20">
        <v>4</v>
      </c>
      <c r="K15" s="19">
        <v>4</v>
      </c>
      <c r="L15" s="19">
        <v>3</v>
      </c>
      <c r="M15" s="25" t="s">
        <v>95</v>
      </c>
      <c r="N15" s="19">
        <v>7</v>
      </c>
      <c r="O15" s="19">
        <v>3</v>
      </c>
      <c r="P15" s="25" t="s">
        <v>95</v>
      </c>
      <c r="Q15" s="25" t="s">
        <v>95</v>
      </c>
      <c r="R15" s="56"/>
    </row>
    <row r="16" spans="1:18" ht="12.75">
      <c r="A16" s="3" t="s">
        <v>5</v>
      </c>
      <c r="B16" s="19">
        <v>4</v>
      </c>
      <c r="C16" s="19">
        <v>8</v>
      </c>
      <c r="D16" s="19">
        <v>8</v>
      </c>
      <c r="E16" s="19">
        <v>10</v>
      </c>
      <c r="F16" s="19">
        <v>5</v>
      </c>
      <c r="G16" s="20">
        <v>3</v>
      </c>
      <c r="H16" s="19">
        <v>4</v>
      </c>
      <c r="I16" s="19">
        <v>8</v>
      </c>
      <c r="J16" s="20">
        <v>6</v>
      </c>
      <c r="K16" s="19">
        <v>5</v>
      </c>
      <c r="L16" s="19">
        <v>6</v>
      </c>
      <c r="M16" s="19">
        <v>4</v>
      </c>
      <c r="N16" s="19">
        <v>6</v>
      </c>
      <c r="O16" s="19">
        <v>5</v>
      </c>
      <c r="P16" s="25" t="s">
        <v>95</v>
      </c>
      <c r="Q16" s="19">
        <v>8</v>
      </c>
      <c r="R16" s="56"/>
    </row>
    <row r="17" spans="1:18" ht="12.75">
      <c r="A17" s="3"/>
      <c r="B17" s="19"/>
      <c r="C17" s="19"/>
      <c r="D17" s="19"/>
      <c r="E17" s="19"/>
      <c r="F17" s="19"/>
      <c r="G17" s="20"/>
      <c r="H17" s="19"/>
      <c r="I17" s="19"/>
      <c r="J17" s="20"/>
      <c r="K17" s="19"/>
      <c r="L17" s="19"/>
      <c r="M17" s="19"/>
      <c r="N17" s="19"/>
      <c r="O17" s="19"/>
      <c r="P17" s="19"/>
      <c r="Q17" s="19"/>
      <c r="R17" s="56"/>
    </row>
    <row r="18" spans="1:18" ht="12.75">
      <c r="A18" s="3" t="s">
        <v>6</v>
      </c>
      <c r="B18" s="19">
        <v>7</v>
      </c>
      <c r="C18" s="19">
        <v>17</v>
      </c>
      <c r="D18" s="19">
        <v>22</v>
      </c>
      <c r="E18" s="19">
        <v>21</v>
      </c>
      <c r="F18" s="19">
        <v>18</v>
      </c>
      <c r="G18" s="20">
        <v>9</v>
      </c>
      <c r="H18" s="19">
        <v>12</v>
      </c>
      <c r="I18" s="19">
        <v>20</v>
      </c>
      <c r="J18" s="20">
        <v>21</v>
      </c>
      <c r="K18" s="19">
        <v>15</v>
      </c>
      <c r="L18" s="19">
        <v>16</v>
      </c>
      <c r="M18" s="19">
        <v>9</v>
      </c>
      <c r="N18" s="19">
        <v>6</v>
      </c>
      <c r="O18" s="19">
        <v>10</v>
      </c>
      <c r="P18" s="19">
        <v>10</v>
      </c>
      <c r="Q18" s="19">
        <v>5</v>
      </c>
      <c r="R18" s="56"/>
    </row>
    <row r="19" spans="1:18" ht="12.75">
      <c r="A19" s="3" t="s">
        <v>7</v>
      </c>
      <c r="B19" s="19">
        <v>16</v>
      </c>
      <c r="C19" s="19">
        <v>13</v>
      </c>
      <c r="D19" s="19">
        <v>14</v>
      </c>
      <c r="E19" s="19">
        <v>8</v>
      </c>
      <c r="F19" s="19">
        <v>6</v>
      </c>
      <c r="G19" s="20">
        <v>9</v>
      </c>
      <c r="H19" s="19">
        <v>9</v>
      </c>
      <c r="I19" s="19">
        <v>9</v>
      </c>
      <c r="J19" s="20">
        <v>10</v>
      </c>
      <c r="K19" s="19">
        <v>9</v>
      </c>
      <c r="L19" s="19">
        <v>4</v>
      </c>
      <c r="M19" s="19">
        <v>6</v>
      </c>
      <c r="N19" s="19">
        <v>8</v>
      </c>
      <c r="O19" s="19">
        <v>7</v>
      </c>
      <c r="P19" s="25" t="s">
        <v>95</v>
      </c>
      <c r="Q19" s="19">
        <v>3</v>
      </c>
      <c r="R19" s="56"/>
    </row>
    <row r="20" spans="1:18" ht="12.75">
      <c r="A20" s="3" t="s">
        <v>8</v>
      </c>
      <c r="B20" s="19">
        <v>27</v>
      </c>
      <c r="C20" s="19">
        <v>21</v>
      </c>
      <c r="D20" s="19">
        <v>37</v>
      </c>
      <c r="E20" s="19">
        <v>31</v>
      </c>
      <c r="F20" s="19">
        <v>26</v>
      </c>
      <c r="G20" s="20">
        <v>36</v>
      </c>
      <c r="H20" s="19">
        <v>34</v>
      </c>
      <c r="I20" s="19">
        <v>18</v>
      </c>
      <c r="J20" s="20">
        <v>20</v>
      </c>
      <c r="K20" s="19">
        <v>12</v>
      </c>
      <c r="L20" s="19">
        <v>18</v>
      </c>
      <c r="M20" s="19">
        <v>15</v>
      </c>
      <c r="N20" s="19">
        <v>20</v>
      </c>
      <c r="O20" s="19">
        <v>11</v>
      </c>
      <c r="P20" s="19">
        <v>8</v>
      </c>
      <c r="Q20" s="19">
        <v>13</v>
      </c>
      <c r="R20" s="56"/>
    </row>
    <row r="21" spans="1:18" ht="12.75">
      <c r="A21" s="3" t="s">
        <v>9</v>
      </c>
      <c r="B21" s="19">
        <v>21</v>
      </c>
      <c r="C21" s="19">
        <v>14</v>
      </c>
      <c r="D21" s="19">
        <v>29</v>
      </c>
      <c r="E21" s="19">
        <v>33</v>
      </c>
      <c r="F21" s="19">
        <v>15</v>
      </c>
      <c r="G21" s="20">
        <v>19</v>
      </c>
      <c r="H21" s="19">
        <v>20</v>
      </c>
      <c r="I21" s="19">
        <v>22</v>
      </c>
      <c r="J21" s="20">
        <v>12</v>
      </c>
      <c r="K21" s="19">
        <v>17</v>
      </c>
      <c r="L21" s="19">
        <v>15</v>
      </c>
      <c r="M21" s="19">
        <v>13</v>
      </c>
      <c r="N21" s="19">
        <v>9</v>
      </c>
      <c r="O21" s="19">
        <v>13</v>
      </c>
      <c r="P21" s="19">
        <v>7</v>
      </c>
      <c r="Q21" s="19">
        <v>10</v>
      </c>
      <c r="R21" s="56"/>
    </row>
    <row r="22" spans="1:18" ht="12.75">
      <c r="A22" s="3" t="s">
        <v>10</v>
      </c>
      <c r="B22" s="19">
        <v>19</v>
      </c>
      <c r="C22" s="19">
        <v>11</v>
      </c>
      <c r="D22" s="19">
        <v>22</v>
      </c>
      <c r="E22" s="19">
        <v>18</v>
      </c>
      <c r="F22" s="19">
        <v>13</v>
      </c>
      <c r="G22" s="20">
        <v>13</v>
      </c>
      <c r="H22" s="19">
        <v>16</v>
      </c>
      <c r="I22" s="19">
        <v>16</v>
      </c>
      <c r="J22" s="20">
        <v>13</v>
      </c>
      <c r="K22" s="19">
        <v>10</v>
      </c>
      <c r="L22" s="19">
        <v>9</v>
      </c>
      <c r="M22" s="19">
        <v>4</v>
      </c>
      <c r="N22" s="19">
        <v>6</v>
      </c>
      <c r="O22" s="19">
        <v>3</v>
      </c>
      <c r="P22" s="19">
        <v>7</v>
      </c>
      <c r="Q22" s="25" t="s">
        <v>95</v>
      </c>
      <c r="R22" s="56"/>
    </row>
    <row r="23" spans="1:18" ht="12.75">
      <c r="A23" s="3" t="s">
        <v>11</v>
      </c>
      <c r="B23" s="19">
        <v>28</v>
      </c>
      <c r="C23" s="19">
        <v>21</v>
      </c>
      <c r="D23" s="19">
        <v>24</v>
      </c>
      <c r="E23" s="19">
        <v>24</v>
      </c>
      <c r="F23" s="19">
        <v>18</v>
      </c>
      <c r="G23" s="20">
        <v>22</v>
      </c>
      <c r="H23" s="19">
        <v>17</v>
      </c>
      <c r="I23" s="19">
        <v>20</v>
      </c>
      <c r="J23" s="20">
        <v>18</v>
      </c>
      <c r="K23" s="19">
        <v>15</v>
      </c>
      <c r="L23" s="19">
        <v>17</v>
      </c>
      <c r="M23" s="19">
        <v>11</v>
      </c>
      <c r="N23" s="19">
        <v>10</v>
      </c>
      <c r="O23" s="19">
        <v>10</v>
      </c>
      <c r="P23" s="19">
        <v>3</v>
      </c>
      <c r="Q23" s="19">
        <v>8</v>
      </c>
      <c r="R23" s="56"/>
    </row>
    <row r="24" spans="1:18" ht="12.75">
      <c r="A24" s="3"/>
      <c r="B24" s="19"/>
      <c r="C24" s="19"/>
      <c r="D24" s="19"/>
      <c r="E24" s="19"/>
      <c r="F24" s="19"/>
      <c r="G24" s="20"/>
      <c r="H24" s="19"/>
      <c r="I24" s="19"/>
      <c r="J24" s="20"/>
      <c r="K24" s="19"/>
      <c r="L24" s="19"/>
      <c r="M24" s="19"/>
      <c r="N24" s="19"/>
      <c r="O24" s="19"/>
      <c r="P24" s="19"/>
      <c r="Q24" s="19"/>
      <c r="R24" s="56"/>
    </row>
    <row r="25" spans="1:18" ht="12.75">
      <c r="A25" s="3" t="s">
        <v>12</v>
      </c>
      <c r="B25" s="19">
        <v>19</v>
      </c>
      <c r="C25" s="19">
        <v>18</v>
      </c>
      <c r="D25" s="19">
        <v>40</v>
      </c>
      <c r="E25" s="19">
        <v>36</v>
      </c>
      <c r="F25" s="19">
        <v>26</v>
      </c>
      <c r="G25" s="20">
        <v>32</v>
      </c>
      <c r="H25" s="19">
        <v>18</v>
      </c>
      <c r="I25" s="19">
        <v>26</v>
      </c>
      <c r="J25" s="20">
        <v>17</v>
      </c>
      <c r="K25" s="19">
        <v>14</v>
      </c>
      <c r="L25" s="19">
        <v>17</v>
      </c>
      <c r="M25" s="19">
        <v>25</v>
      </c>
      <c r="N25" s="19">
        <v>16</v>
      </c>
      <c r="O25" s="19">
        <v>13</v>
      </c>
      <c r="P25" s="19">
        <v>9</v>
      </c>
      <c r="Q25" s="19">
        <v>9</v>
      </c>
      <c r="R25" s="56"/>
    </row>
    <row r="26" spans="1:18" ht="12.75">
      <c r="A26" s="3" t="s">
        <v>13</v>
      </c>
      <c r="B26" s="19">
        <v>15</v>
      </c>
      <c r="C26" s="19">
        <v>19</v>
      </c>
      <c r="D26" s="19">
        <v>21</v>
      </c>
      <c r="E26" s="19">
        <v>20</v>
      </c>
      <c r="F26" s="19">
        <v>14</v>
      </c>
      <c r="G26" s="20">
        <v>21</v>
      </c>
      <c r="H26" s="19">
        <v>17</v>
      </c>
      <c r="I26" s="19">
        <v>10</v>
      </c>
      <c r="J26" s="20">
        <v>10</v>
      </c>
      <c r="K26" s="19">
        <v>11</v>
      </c>
      <c r="L26" s="19">
        <v>7</v>
      </c>
      <c r="M26" s="19">
        <v>11</v>
      </c>
      <c r="N26" s="19">
        <v>6</v>
      </c>
      <c r="O26" s="19">
        <v>6</v>
      </c>
      <c r="P26" s="19">
        <v>6</v>
      </c>
      <c r="Q26" s="19">
        <v>5</v>
      </c>
      <c r="R26" s="56"/>
    </row>
    <row r="27" spans="1:18" ht="12.75">
      <c r="A27" s="3" t="s">
        <v>14</v>
      </c>
      <c r="B27" s="19">
        <v>7</v>
      </c>
      <c r="C27" s="19">
        <v>15</v>
      </c>
      <c r="D27" s="19">
        <v>15</v>
      </c>
      <c r="E27" s="19">
        <v>10</v>
      </c>
      <c r="F27" s="19">
        <v>14</v>
      </c>
      <c r="G27" s="20">
        <v>9</v>
      </c>
      <c r="H27" s="19">
        <v>10</v>
      </c>
      <c r="I27" s="19">
        <v>13</v>
      </c>
      <c r="J27" s="20">
        <v>10</v>
      </c>
      <c r="K27" s="19">
        <v>8</v>
      </c>
      <c r="L27" s="19">
        <v>9</v>
      </c>
      <c r="M27" s="19">
        <v>7</v>
      </c>
      <c r="N27" s="19">
        <v>3</v>
      </c>
      <c r="O27" s="19">
        <v>5</v>
      </c>
      <c r="P27" s="19">
        <v>9</v>
      </c>
      <c r="Q27" s="19">
        <v>7</v>
      </c>
      <c r="R27" s="56"/>
    </row>
    <row r="28" spans="1:18" ht="12.75">
      <c r="A28" s="3" t="s">
        <v>15</v>
      </c>
      <c r="B28" s="19">
        <v>11</v>
      </c>
      <c r="C28" s="19">
        <v>7</v>
      </c>
      <c r="D28" s="19">
        <v>35</v>
      </c>
      <c r="E28" s="19">
        <v>29</v>
      </c>
      <c r="F28" s="19">
        <v>16</v>
      </c>
      <c r="G28" s="20">
        <v>16</v>
      </c>
      <c r="H28" s="19">
        <v>6</v>
      </c>
      <c r="I28" s="19">
        <v>20</v>
      </c>
      <c r="J28" s="20">
        <v>11</v>
      </c>
      <c r="K28" s="19">
        <v>9</v>
      </c>
      <c r="L28" s="19">
        <v>8</v>
      </c>
      <c r="M28" s="19">
        <v>12</v>
      </c>
      <c r="N28" s="19">
        <v>14</v>
      </c>
      <c r="O28" s="19">
        <v>10</v>
      </c>
      <c r="P28" s="19">
        <v>5</v>
      </c>
      <c r="Q28" s="19">
        <v>11</v>
      </c>
      <c r="R28" s="56"/>
    </row>
    <row r="29" spans="1:18" ht="12.75">
      <c r="A29" s="3" t="s">
        <v>16</v>
      </c>
      <c r="B29" s="19">
        <v>8</v>
      </c>
      <c r="C29" s="19">
        <v>6</v>
      </c>
      <c r="D29" s="19">
        <v>15</v>
      </c>
      <c r="E29" s="19">
        <v>23</v>
      </c>
      <c r="F29" s="19">
        <v>11</v>
      </c>
      <c r="G29" s="20">
        <v>11</v>
      </c>
      <c r="H29" s="19">
        <v>11</v>
      </c>
      <c r="I29" s="19">
        <v>13</v>
      </c>
      <c r="J29" s="20">
        <v>12</v>
      </c>
      <c r="K29" s="19">
        <v>6</v>
      </c>
      <c r="L29" s="19">
        <v>9</v>
      </c>
      <c r="M29" s="19">
        <v>9</v>
      </c>
      <c r="N29" s="19">
        <v>8</v>
      </c>
      <c r="O29" s="25" t="s">
        <v>95</v>
      </c>
      <c r="P29" s="19">
        <v>8</v>
      </c>
      <c r="Q29" s="19">
        <v>8</v>
      </c>
      <c r="R29" s="56"/>
    </row>
    <row r="30" spans="1:18" ht="12.75">
      <c r="A30" s="3" t="s">
        <v>17</v>
      </c>
      <c r="B30" s="19">
        <v>13</v>
      </c>
      <c r="C30" s="19">
        <v>3</v>
      </c>
      <c r="D30" s="19">
        <v>8</v>
      </c>
      <c r="E30" s="19">
        <v>6</v>
      </c>
      <c r="F30" s="19">
        <v>11</v>
      </c>
      <c r="G30" s="20">
        <v>3</v>
      </c>
      <c r="H30" s="19">
        <v>7</v>
      </c>
      <c r="I30" s="19">
        <v>10</v>
      </c>
      <c r="J30" s="20">
        <v>8</v>
      </c>
      <c r="K30" s="19">
        <v>4</v>
      </c>
      <c r="L30" s="19">
        <v>5</v>
      </c>
      <c r="M30" s="19">
        <v>3</v>
      </c>
      <c r="N30" s="25" t="s">
        <v>95</v>
      </c>
      <c r="O30" s="19">
        <v>6</v>
      </c>
      <c r="P30" s="19">
        <v>4</v>
      </c>
      <c r="Q30" s="25" t="s">
        <v>95</v>
      </c>
      <c r="R30" s="56"/>
    </row>
    <row r="31" spans="1:18" ht="12.75">
      <c r="A31" s="3"/>
      <c r="B31" s="19"/>
      <c r="C31" s="19"/>
      <c r="D31" s="19"/>
      <c r="E31" s="19"/>
      <c r="F31" s="19"/>
      <c r="G31" s="20"/>
      <c r="H31" s="19"/>
      <c r="I31" s="19"/>
      <c r="J31" s="20"/>
      <c r="K31" s="19"/>
      <c r="L31" s="19"/>
      <c r="M31" s="19"/>
      <c r="N31" s="19"/>
      <c r="O31" s="19"/>
      <c r="P31" s="19"/>
      <c r="Q31" s="19"/>
      <c r="R31" s="56"/>
    </row>
    <row r="32" spans="1:18" ht="12.75">
      <c r="A32" s="3" t="s">
        <v>18</v>
      </c>
      <c r="B32" s="19">
        <v>18</v>
      </c>
      <c r="C32" s="19">
        <v>20</v>
      </c>
      <c r="D32" s="19">
        <v>32</v>
      </c>
      <c r="E32" s="19">
        <v>33</v>
      </c>
      <c r="F32" s="19">
        <v>22</v>
      </c>
      <c r="G32" s="20">
        <v>14</v>
      </c>
      <c r="H32" s="19">
        <v>14</v>
      </c>
      <c r="I32" s="19">
        <v>9</v>
      </c>
      <c r="J32" s="20">
        <v>15</v>
      </c>
      <c r="K32" s="19">
        <v>7</v>
      </c>
      <c r="L32" s="19">
        <v>8</v>
      </c>
      <c r="M32" s="19">
        <v>9</v>
      </c>
      <c r="N32" s="19">
        <v>14</v>
      </c>
      <c r="O32" s="19">
        <v>6</v>
      </c>
      <c r="P32" s="19">
        <v>7</v>
      </c>
      <c r="Q32" s="19">
        <v>11</v>
      </c>
      <c r="R32" s="56"/>
    </row>
    <row r="33" spans="1:18" ht="12.75">
      <c r="A33" s="3" t="s">
        <v>19</v>
      </c>
      <c r="B33" s="19">
        <v>9</v>
      </c>
      <c r="C33" s="19">
        <v>19</v>
      </c>
      <c r="D33" s="19">
        <v>16</v>
      </c>
      <c r="E33" s="19">
        <v>16</v>
      </c>
      <c r="F33" s="19">
        <v>19</v>
      </c>
      <c r="G33" s="20">
        <v>13</v>
      </c>
      <c r="H33" s="19">
        <v>8</v>
      </c>
      <c r="I33" s="19">
        <v>17</v>
      </c>
      <c r="J33" s="20">
        <v>14</v>
      </c>
      <c r="K33" s="19">
        <v>14</v>
      </c>
      <c r="L33" s="19">
        <v>7</v>
      </c>
      <c r="M33" s="19">
        <v>6</v>
      </c>
      <c r="N33" s="19">
        <v>6</v>
      </c>
      <c r="O33" s="19">
        <v>6</v>
      </c>
      <c r="P33" s="19">
        <v>5</v>
      </c>
      <c r="Q33" s="19">
        <v>3</v>
      </c>
      <c r="R33" s="56"/>
    </row>
    <row r="34" spans="1:18" ht="12.75">
      <c r="A34" s="3" t="s">
        <v>20</v>
      </c>
      <c r="B34" s="19">
        <v>20</v>
      </c>
      <c r="C34" s="19">
        <v>15</v>
      </c>
      <c r="D34" s="19">
        <v>29</v>
      </c>
      <c r="E34" s="19">
        <v>13</v>
      </c>
      <c r="F34" s="19">
        <v>13</v>
      </c>
      <c r="G34" s="20">
        <v>18</v>
      </c>
      <c r="H34" s="19">
        <v>15</v>
      </c>
      <c r="I34" s="19">
        <v>13</v>
      </c>
      <c r="J34" s="20">
        <v>11</v>
      </c>
      <c r="K34" s="19">
        <v>9</v>
      </c>
      <c r="L34" s="19">
        <v>11</v>
      </c>
      <c r="M34" s="19">
        <v>8</v>
      </c>
      <c r="N34" s="19">
        <v>11</v>
      </c>
      <c r="O34" s="19">
        <v>6</v>
      </c>
      <c r="P34" s="19">
        <v>8</v>
      </c>
      <c r="Q34" s="19">
        <v>11</v>
      </c>
      <c r="R34" s="56"/>
    </row>
    <row r="35" spans="1:18" ht="12.75">
      <c r="A35" s="3" t="s">
        <v>21</v>
      </c>
      <c r="B35" s="19">
        <v>20</v>
      </c>
      <c r="C35" s="19">
        <v>13</v>
      </c>
      <c r="D35" s="19">
        <v>25</v>
      </c>
      <c r="E35" s="19">
        <v>23</v>
      </c>
      <c r="F35" s="19">
        <v>22</v>
      </c>
      <c r="G35" s="20">
        <v>22</v>
      </c>
      <c r="H35" s="19">
        <v>15</v>
      </c>
      <c r="I35" s="19">
        <v>17</v>
      </c>
      <c r="J35" s="20">
        <v>10</v>
      </c>
      <c r="K35" s="19">
        <v>15</v>
      </c>
      <c r="L35" s="19">
        <v>11</v>
      </c>
      <c r="M35" s="19">
        <v>9</v>
      </c>
      <c r="N35" s="19">
        <v>8</v>
      </c>
      <c r="O35" s="19">
        <v>9</v>
      </c>
      <c r="P35" s="19">
        <v>6</v>
      </c>
      <c r="Q35" s="19">
        <v>12</v>
      </c>
      <c r="R35" s="56"/>
    </row>
    <row r="36" spans="1:18" ht="12.75">
      <c r="A36" s="3" t="s">
        <v>22</v>
      </c>
      <c r="B36" s="19">
        <v>13</v>
      </c>
      <c r="C36" s="19">
        <v>22</v>
      </c>
      <c r="D36" s="19">
        <v>42</v>
      </c>
      <c r="E36" s="19">
        <v>17</v>
      </c>
      <c r="F36" s="19">
        <v>15</v>
      </c>
      <c r="G36" s="20">
        <v>18</v>
      </c>
      <c r="H36" s="19">
        <v>13</v>
      </c>
      <c r="I36" s="19">
        <v>5</v>
      </c>
      <c r="J36" s="20">
        <v>9</v>
      </c>
      <c r="K36" s="19">
        <v>11</v>
      </c>
      <c r="L36" s="19">
        <v>9</v>
      </c>
      <c r="M36" s="19">
        <v>5</v>
      </c>
      <c r="N36" s="19">
        <v>10</v>
      </c>
      <c r="O36" s="19">
        <v>3</v>
      </c>
      <c r="P36" s="19">
        <v>5</v>
      </c>
      <c r="Q36" s="19">
        <v>8</v>
      </c>
      <c r="R36" s="56"/>
    </row>
    <row r="37" spans="1:18" ht="12.75">
      <c r="A37" s="3"/>
      <c r="B37" s="19"/>
      <c r="C37" s="19"/>
      <c r="D37" s="19"/>
      <c r="E37" s="19"/>
      <c r="F37" s="19"/>
      <c r="G37" s="20"/>
      <c r="H37" s="19"/>
      <c r="I37" s="19"/>
      <c r="J37" s="20"/>
      <c r="K37" s="19"/>
      <c r="L37" s="19"/>
      <c r="M37" s="19"/>
      <c r="N37" s="19"/>
      <c r="O37" s="19"/>
      <c r="P37" s="19"/>
      <c r="Q37" s="19"/>
      <c r="R37" s="56"/>
    </row>
    <row r="38" spans="1:18" ht="12.75">
      <c r="A38" s="5" t="s">
        <v>23</v>
      </c>
      <c r="B38" s="21">
        <v>349</v>
      </c>
      <c r="C38" s="21">
        <v>326</v>
      </c>
      <c r="D38" s="21">
        <v>547</v>
      </c>
      <c r="E38" s="21">
        <v>453</v>
      </c>
      <c r="F38" s="21">
        <v>338</v>
      </c>
      <c r="G38" s="23">
        <v>331</v>
      </c>
      <c r="H38" s="23">
        <v>281</v>
      </c>
      <c r="I38" s="23">
        <v>314</v>
      </c>
      <c r="J38" s="23">
        <v>256</v>
      </c>
      <c r="K38" s="21">
        <v>215</v>
      </c>
      <c r="L38" s="21">
        <v>221</v>
      </c>
      <c r="M38" s="21">
        <v>188</v>
      </c>
      <c r="N38" s="21">
        <v>201</v>
      </c>
      <c r="O38" s="21">
        <v>154</v>
      </c>
      <c r="P38" s="21">
        <v>133</v>
      </c>
      <c r="Q38" s="21">
        <v>163</v>
      </c>
      <c r="R38" s="56"/>
    </row>
    <row r="39" spans="2:18" ht="12.75"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0"/>
      <c r="R39" s="56"/>
    </row>
    <row r="40" spans="1:18" ht="12.75">
      <c r="A40" s="15"/>
      <c r="Q40" s="10"/>
      <c r="R40" s="56"/>
    </row>
    <row r="41" ht="12.75">
      <c r="R41" s="56"/>
    </row>
  </sheetData>
  <sheetProtection/>
  <mergeCells count="21">
    <mergeCell ref="P5:P9"/>
    <mergeCell ref="M5:M9"/>
    <mergeCell ref="D5:D9"/>
    <mergeCell ref="O5:O9"/>
    <mergeCell ref="G5:G9"/>
    <mergeCell ref="H5:H9"/>
    <mergeCell ref="I5:I9"/>
    <mergeCell ref="E5:E9"/>
    <mergeCell ref="F5:F9"/>
    <mergeCell ref="N5:N9"/>
    <mergeCell ref="K5:K9"/>
    <mergeCell ref="A1:Q1"/>
    <mergeCell ref="J5:J9"/>
    <mergeCell ref="C5:C9"/>
    <mergeCell ref="L5:L9"/>
    <mergeCell ref="Q5:Q9"/>
    <mergeCell ref="R1:R41"/>
    <mergeCell ref="A2:Q2"/>
    <mergeCell ref="A3:Q3"/>
    <mergeCell ref="A5:A9"/>
    <mergeCell ref="B5:B9"/>
  </mergeCells>
  <printOptions/>
  <pageMargins left="0.7874015748031497" right="0" top="0.984251968503937" bottom="0.984251968503937" header="0.5118110236220472" footer="0.5118110236220472"/>
  <pageSetup horizontalDpi="600" verticalDpi="600" orientation="landscape" paperSize="9" scale="89" r:id="rId1"/>
</worksheet>
</file>

<file path=xl/worksheets/sheet59.xml><?xml version="1.0" encoding="utf-8"?>
<worksheet xmlns="http://schemas.openxmlformats.org/spreadsheetml/2006/main" xmlns:r="http://schemas.openxmlformats.org/officeDocument/2006/relationships">
  <dimension ref="A1:R41"/>
  <sheetViews>
    <sheetView zoomScalePageLayoutView="0" workbookViewId="0" topLeftCell="A1">
      <selection activeCell="A4" sqref="A4"/>
    </sheetView>
  </sheetViews>
  <sheetFormatPr defaultColWidth="11.421875" defaultRowHeight="12.75"/>
  <cols>
    <col min="1" max="1" width="22.7109375" style="0" customWidth="1"/>
    <col min="2" max="17" width="7.7109375" style="0" customWidth="1"/>
    <col min="18" max="18" width="5.7109375" style="0" customWidth="1"/>
  </cols>
  <sheetData>
    <row r="1" spans="1:18" ht="12.75">
      <c r="A1" s="57" t="s">
        <v>84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6" t="str">
        <f>"- 58 -"</f>
        <v>- 58 -</v>
      </c>
    </row>
    <row r="2" spans="1:18" ht="12.75">
      <c r="A2" s="57" t="s">
        <v>319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6"/>
    </row>
    <row r="3" spans="1:18" ht="12.75">
      <c r="A3" s="57" t="s">
        <v>320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6"/>
    </row>
    <row r="4" spans="2:18" ht="12.75">
      <c r="B4" s="7"/>
      <c r="P4" s="7"/>
      <c r="Q4" s="7"/>
      <c r="R4" s="56"/>
    </row>
    <row r="5" spans="1:18" ht="12.75">
      <c r="A5" s="59" t="s">
        <v>34</v>
      </c>
      <c r="B5" s="62">
        <v>1980</v>
      </c>
      <c r="C5" s="53">
        <v>1985</v>
      </c>
      <c r="D5" s="53">
        <v>1990</v>
      </c>
      <c r="E5" s="53">
        <v>1995</v>
      </c>
      <c r="F5" s="53">
        <v>2000</v>
      </c>
      <c r="G5" s="53">
        <v>2001</v>
      </c>
      <c r="H5" s="53">
        <v>2002</v>
      </c>
      <c r="I5" s="53">
        <v>2003</v>
      </c>
      <c r="J5" s="53">
        <v>2004</v>
      </c>
      <c r="K5" s="53">
        <v>2005</v>
      </c>
      <c r="L5" s="53">
        <v>2006</v>
      </c>
      <c r="M5" s="53">
        <v>2007</v>
      </c>
      <c r="N5" s="53">
        <v>2008</v>
      </c>
      <c r="O5" s="53">
        <v>2009</v>
      </c>
      <c r="P5" s="53">
        <v>2010</v>
      </c>
      <c r="Q5" s="65">
        <v>2011</v>
      </c>
      <c r="R5" s="56"/>
    </row>
    <row r="6" spans="1:18" ht="12.75">
      <c r="A6" s="60"/>
      <c r="B6" s="63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66"/>
      <c r="R6" s="56"/>
    </row>
    <row r="7" spans="1:18" ht="12.75">
      <c r="A7" s="60"/>
      <c r="B7" s="63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66"/>
      <c r="R7" s="56"/>
    </row>
    <row r="8" spans="1:18" ht="12.75">
      <c r="A8" s="60"/>
      <c r="B8" s="63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66"/>
      <c r="R8" s="56"/>
    </row>
    <row r="9" spans="1:18" ht="12.75">
      <c r="A9" s="61"/>
      <c r="B9" s="64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67"/>
      <c r="R9" s="56"/>
    </row>
    <row r="10" spans="1:18" ht="12.75">
      <c r="A10" s="1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9"/>
      <c r="Q10" s="10"/>
      <c r="R10" s="56"/>
    </row>
    <row r="11" spans="1:18" ht="12.75">
      <c r="A11" s="3" t="s">
        <v>0</v>
      </c>
      <c r="B11" s="17">
        <v>13.7</v>
      </c>
      <c r="C11" s="17">
        <v>11.7</v>
      </c>
      <c r="D11" s="17">
        <v>20.4</v>
      </c>
      <c r="E11" s="17">
        <v>12.2</v>
      </c>
      <c r="F11" s="17">
        <v>8.5</v>
      </c>
      <c r="G11" s="17">
        <v>10.5</v>
      </c>
      <c r="H11" s="17">
        <v>8.5</v>
      </c>
      <c r="I11" s="17">
        <v>13</v>
      </c>
      <c r="J11" s="17">
        <v>4.5</v>
      </c>
      <c r="K11" s="17">
        <v>5.4</v>
      </c>
      <c r="L11" s="17">
        <v>5.4</v>
      </c>
      <c r="M11" s="17">
        <v>5.4</v>
      </c>
      <c r="N11" s="17">
        <v>4.9</v>
      </c>
      <c r="O11" s="17">
        <v>4.4</v>
      </c>
      <c r="P11" s="17">
        <v>4.9</v>
      </c>
      <c r="Q11" s="17">
        <v>7.3</v>
      </c>
      <c r="R11" s="56"/>
    </row>
    <row r="12" spans="1:18" ht="12.75">
      <c r="A12" s="3" t="s">
        <v>1</v>
      </c>
      <c r="B12" s="17">
        <v>7.7</v>
      </c>
      <c r="C12" s="17">
        <v>12.4</v>
      </c>
      <c r="D12" s="17">
        <v>15.6</v>
      </c>
      <c r="E12" s="17">
        <v>20</v>
      </c>
      <c r="F12" s="17">
        <v>10.5</v>
      </c>
      <c r="G12" s="17">
        <v>4.5</v>
      </c>
      <c r="H12" s="17">
        <v>1.8</v>
      </c>
      <c r="I12" s="17">
        <v>5.6</v>
      </c>
      <c r="J12" s="17">
        <v>3.8</v>
      </c>
      <c r="K12" s="17">
        <v>5.7</v>
      </c>
      <c r="L12" s="17">
        <v>6.8</v>
      </c>
      <c r="M12" s="17">
        <v>2.9</v>
      </c>
      <c r="N12" s="17">
        <v>9.9</v>
      </c>
      <c r="O12" s="17">
        <v>5</v>
      </c>
      <c r="P12" s="17">
        <v>6</v>
      </c>
      <c r="Q12" s="17">
        <v>4</v>
      </c>
      <c r="R12" s="56"/>
    </row>
    <row r="13" spans="1:18" ht="12.75">
      <c r="A13" s="3" t="s">
        <v>2</v>
      </c>
      <c r="B13" s="17">
        <v>16.8</v>
      </c>
      <c r="C13" s="17">
        <v>8.1</v>
      </c>
      <c r="D13" s="17">
        <v>16.1</v>
      </c>
      <c r="E13" s="17">
        <v>14.7</v>
      </c>
      <c r="F13" s="17">
        <v>9</v>
      </c>
      <c r="G13" s="17">
        <v>7</v>
      </c>
      <c r="H13" s="17">
        <v>9.9</v>
      </c>
      <c r="I13" s="17">
        <v>4</v>
      </c>
      <c r="J13" s="17">
        <v>6.8</v>
      </c>
      <c r="K13" s="17">
        <v>2.9</v>
      </c>
      <c r="L13" s="17">
        <v>6.8</v>
      </c>
      <c r="M13" s="17">
        <v>4.9</v>
      </c>
      <c r="N13" s="17">
        <v>6.8</v>
      </c>
      <c r="O13" s="17">
        <v>4.8</v>
      </c>
      <c r="P13" s="17">
        <v>3.8</v>
      </c>
      <c r="Q13" s="17">
        <v>3.8</v>
      </c>
      <c r="R13" s="56"/>
    </row>
    <row r="14" spans="1:18" ht="12.75">
      <c r="A14" s="3" t="s">
        <v>3</v>
      </c>
      <c r="B14" s="17">
        <v>14.2</v>
      </c>
      <c r="C14" s="17">
        <v>8.8</v>
      </c>
      <c r="D14" s="17">
        <v>22.5</v>
      </c>
      <c r="E14" s="17">
        <v>11.1</v>
      </c>
      <c r="F14" s="17">
        <v>6.2</v>
      </c>
      <c r="G14" s="17">
        <v>12.6</v>
      </c>
      <c r="H14" s="17">
        <v>8.6</v>
      </c>
      <c r="I14" s="17">
        <v>8.9</v>
      </c>
      <c r="J14" s="17">
        <v>11.3</v>
      </c>
      <c r="K14" s="17">
        <v>0</v>
      </c>
      <c r="L14" s="17">
        <v>16.6</v>
      </c>
      <c r="M14" s="17">
        <v>2.4</v>
      </c>
      <c r="N14" s="17">
        <v>4.9</v>
      </c>
      <c r="O14" s="17">
        <v>2.5</v>
      </c>
      <c r="P14" s="17">
        <v>0</v>
      </c>
      <c r="Q14" s="17">
        <v>7.8</v>
      </c>
      <c r="R14" s="56"/>
    </row>
    <row r="15" spans="1:18" ht="12.75">
      <c r="A15" s="3" t="s">
        <v>4</v>
      </c>
      <c r="B15" s="17">
        <v>11.9</v>
      </c>
      <c r="C15" s="17">
        <v>8.9</v>
      </c>
      <c r="D15" s="17">
        <v>24.8</v>
      </c>
      <c r="E15" s="17">
        <v>16.1</v>
      </c>
      <c r="F15" s="17">
        <v>20.8</v>
      </c>
      <c r="G15" s="17">
        <v>6.4</v>
      </c>
      <c r="H15" s="17">
        <v>3.1</v>
      </c>
      <c r="I15" s="17">
        <v>12.5</v>
      </c>
      <c r="J15" s="17">
        <v>6.2</v>
      </c>
      <c r="K15" s="17">
        <v>6.2</v>
      </c>
      <c r="L15" s="17">
        <v>4.6</v>
      </c>
      <c r="M15" s="17">
        <v>3.1</v>
      </c>
      <c r="N15" s="17">
        <v>10.8</v>
      </c>
      <c r="O15" s="17">
        <v>4.6</v>
      </c>
      <c r="P15" s="17">
        <v>3.1</v>
      </c>
      <c r="Q15" s="17">
        <v>3.1</v>
      </c>
      <c r="R15" s="56"/>
    </row>
    <row r="16" spans="1:18" ht="12.75">
      <c r="A16" s="3" t="s">
        <v>5</v>
      </c>
      <c r="B16" s="25" t="s">
        <v>95</v>
      </c>
      <c r="C16" s="17">
        <v>14.4</v>
      </c>
      <c r="D16" s="17">
        <v>15.9</v>
      </c>
      <c r="E16" s="17">
        <v>21.9</v>
      </c>
      <c r="F16" s="17">
        <v>11.2</v>
      </c>
      <c r="G16" s="17">
        <v>6.8</v>
      </c>
      <c r="H16" s="17">
        <v>9</v>
      </c>
      <c r="I16" s="17">
        <v>18.1</v>
      </c>
      <c r="J16" s="17">
        <v>13.6</v>
      </c>
      <c r="K16" s="17">
        <v>11.4</v>
      </c>
      <c r="L16" s="17">
        <v>13.7</v>
      </c>
      <c r="M16" s="17">
        <v>9.2</v>
      </c>
      <c r="N16" s="17">
        <v>13.9</v>
      </c>
      <c r="O16" s="17">
        <v>11.7</v>
      </c>
      <c r="P16" s="17">
        <v>4.7</v>
      </c>
      <c r="Q16" s="17">
        <v>18.7</v>
      </c>
      <c r="R16" s="56"/>
    </row>
    <row r="17" spans="1:18" ht="12.75">
      <c r="A17" s="3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56"/>
    </row>
    <row r="18" spans="1:18" ht="12.75">
      <c r="A18" s="3" t="s">
        <v>6</v>
      </c>
      <c r="B18" s="17">
        <v>6.1</v>
      </c>
      <c r="C18" s="17">
        <v>14.4</v>
      </c>
      <c r="D18" s="17">
        <v>18.8</v>
      </c>
      <c r="E18" s="17">
        <v>17.8</v>
      </c>
      <c r="F18" s="17">
        <v>15.7</v>
      </c>
      <c r="G18" s="17">
        <v>7.9</v>
      </c>
      <c r="H18" s="17">
        <v>10.6</v>
      </c>
      <c r="I18" s="17">
        <v>17.8</v>
      </c>
      <c r="J18" s="17">
        <v>18.9</v>
      </c>
      <c r="K18" s="17">
        <v>13.6</v>
      </c>
      <c r="L18" s="17">
        <v>14.6</v>
      </c>
      <c r="M18" s="17">
        <v>8.3</v>
      </c>
      <c r="N18" s="17">
        <v>5.6</v>
      </c>
      <c r="O18" s="17">
        <v>9.4</v>
      </c>
      <c r="P18" s="17">
        <v>9.5</v>
      </c>
      <c r="Q18" s="17">
        <v>4.8</v>
      </c>
      <c r="R18" s="56"/>
    </row>
    <row r="19" spans="1:18" ht="12.75">
      <c r="A19" s="3" t="s">
        <v>7</v>
      </c>
      <c r="B19" s="17">
        <v>14.3</v>
      </c>
      <c r="C19" s="17">
        <v>11.8</v>
      </c>
      <c r="D19" s="17">
        <v>13.2</v>
      </c>
      <c r="E19" s="17">
        <v>7.8</v>
      </c>
      <c r="F19" s="17">
        <v>6.1</v>
      </c>
      <c r="G19" s="17">
        <v>9.2</v>
      </c>
      <c r="H19" s="17">
        <v>9.3</v>
      </c>
      <c r="I19" s="17">
        <v>9.4</v>
      </c>
      <c r="J19" s="17">
        <v>10.5</v>
      </c>
      <c r="K19" s="17">
        <v>9.6</v>
      </c>
      <c r="L19" s="17">
        <v>4.3</v>
      </c>
      <c r="M19" s="17">
        <v>6.5</v>
      </c>
      <c r="N19" s="17">
        <v>8.8</v>
      </c>
      <c r="O19" s="17">
        <v>7.7</v>
      </c>
      <c r="P19" s="17">
        <v>2.2</v>
      </c>
      <c r="Q19" s="17">
        <v>3.3</v>
      </c>
      <c r="R19" s="56"/>
    </row>
    <row r="20" spans="1:18" ht="12.75">
      <c r="A20" s="3" t="s">
        <v>8</v>
      </c>
      <c r="B20" s="17">
        <v>12.8</v>
      </c>
      <c r="C20" s="17">
        <v>13.6</v>
      </c>
      <c r="D20" s="17">
        <v>24.2</v>
      </c>
      <c r="E20" s="17">
        <v>20.8</v>
      </c>
      <c r="F20" s="17">
        <v>17.9</v>
      </c>
      <c r="G20" s="17">
        <v>25</v>
      </c>
      <c r="H20" s="17">
        <v>23.8</v>
      </c>
      <c r="I20" s="17">
        <v>12.7</v>
      </c>
      <c r="J20" s="17">
        <v>14.2</v>
      </c>
      <c r="K20" s="17">
        <v>8.6</v>
      </c>
      <c r="L20" s="17">
        <v>13.1</v>
      </c>
      <c r="M20" s="17">
        <v>11</v>
      </c>
      <c r="N20" s="17">
        <v>14.9</v>
      </c>
      <c r="O20" s="17">
        <v>8.3</v>
      </c>
      <c r="P20" s="17">
        <v>6.1</v>
      </c>
      <c r="Q20" s="17">
        <v>10</v>
      </c>
      <c r="R20" s="56"/>
    </row>
    <row r="21" spans="1:18" ht="12.75">
      <c r="A21" s="3" t="s">
        <v>9</v>
      </c>
      <c r="B21" s="17">
        <v>15.8</v>
      </c>
      <c r="C21" s="17">
        <v>10.6</v>
      </c>
      <c r="D21" s="17">
        <v>22.8</v>
      </c>
      <c r="E21" s="17">
        <v>26.9</v>
      </c>
      <c r="F21" s="17">
        <v>12.5</v>
      </c>
      <c r="G21" s="17">
        <v>16</v>
      </c>
      <c r="H21" s="17">
        <v>17</v>
      </c>
      <c r="I21" s="17">
        <v>18.9</v>
      </c>
      <c r="J21" s="17">
        <v>10.4</v>
      </c>
      <c r="K21" s="17">
        <v>14.8</v>
      </c>
      <c r="L21" s="17">
        <v>13.2</v>
      </c>
      <c r="M21" s="17">
        <v>11.6</v>
      </c>
      <c r="N21" s="17">
        <v>8.1</v>
      </c>
      <c r="O21" s="17">
        <v>11.8</v>
      </c>
      <c r="P21" s="17">
        <v>6.4</v>
      </c>
      <c r="Q21" s="17">
        <v>9.2</v>
      </c>
      <c r="R21" s="56"/>
    </row>
    <row r="22" spans="1:18" ht="12.75">
      <c r="A22" s="3" t="s">
        <v>10</v>
      </c>
      <c r="B22" s="17">
        <v>17.4</v>
      </c>
      <c r="C22" s="17">
        <v>10.2</v>
      </c>
      <c r="D22" s="17">
        <v>21.2</v>
      </c>
      <c r="E22" s="17">
        <v>18.3</v>
      </c>
      <c r="F22" s="17">
        <v>13.7</v>
      </c>
      <c r="G22" s="17">
        <v>13.9</v>
      </c>
      <c r="H22" s="17">
        <v>17.3</v>
      </c>
      <c r="I22" s="17">
        <v>17.5</v>
      </c>
      <c r="J22" s="17">
        <v>14.4</v>
      </c>
      <c r="K22" s="17">
        <v>11.2</v>
      </c>
      <c r="L22" s="17">
        <v>10.3</v>
      </c>
      <c r="M22" s="17">
        <v>4.6</v>
      </c>
      <c r="N22" s="17">
        <v>7.1</v>
      </c>
      <c r="O22" s="17">
        <v>3.6</v>
      </c>
      <c r="P22" s="17">
        <v>8.5</v>
      </c>
      <c r="Q22" s="17">
        <v>1.2</v>
      </c>
      <c r="R22" s="56"/>
    </row>
    <row r="23" spans="1:18" ht="12.75">
      <c r="A23" s="3" t="s">
        <v>11</v>
      </c>
      <c r="B23" s="17">
        <v>17.6</v>
      </c>
      <c r="C23" s="17">
        <v>13.4</v>
      </c>
      <c r="D23" s="17">
        <v>15.7</v>
      </c>
      <c r="E23" s="17">
        <v>16.3</v>
      </c>
      <c r="F23" s="17">
        <v>12.5</v>
      </c>
      <c r="G23" s="17">
        <v>15.4</v>
      </c>
      <c r="H23" s="17">
        <v>12</v>
      </c>
      <c r="I23" s="17">
        <v>14.3</v>
      </c>
      <c r="J23" s="17">
        <v>12.9</v>
      </c>
      <c r="K23" s="17">
        <v>10.9</v>
      </c>
      <c r="L23" s="17">
        <v>12.4</v>
      </c>
      <c r="M23" s="17">
        <v>8.1</v>
      </c>
      <c r="N23" s="17">
        <v>7.5</v>
      </c>
      <c r="O23" s="17">
        <v>7.6</v>
      </c>
      <c r="P23" s="17">
        <v>2.3</v>
      </c>
      <c r="Q23" s="17">
        <v>6.2</v>
      </c>
      <c r="R23" s="56"/>
    </row>
    <row r="24" spans="1:18" ht="12.75">
      <c r="A24" s="3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56"/>
    </row>
    <row r="25" spans="1:18" ht="12.75">
      <c r="A25" s="3" t="s">
        <v>12</v>
      </c>
      <c r="B25" s="17">
        <v>11.7</v>
      </c>
      <c r="C25" s="17">
        <v>11.2</v>
      </c>
      <c r="D25" s="17">
        <v>25.9</v>
      </c>
      <c r="E25" s="17">
        <v>24.3</v>
      </c>
      <c r="F25" s="17">
        <v>17.4</v>
      </c>
      <c r="G25" s="17">
        <v>21.6</v>
      </c>
      <c r="H25" s="17">
        <v>12.2</v>
      </c>
      <c r="I25" s="17">
        <v>17.8</v>
      </c>
      <c r="J25" s="17">
        <v>11.7</v>
      </c>
      <c r="K25" s="17">
        <v>9.7</v>
      </c>
      <c r="L25" s="17">
        <v>11.9</v>
      </c>
      <c r="M25" s="17">
        <v>17.6</v>
      </c>
      <c r="N25" s="17">
        <v>11.4</v>
      </c>
      <c r="O25" s="17">
        <v>9.3</v>
      </c>
      <c r="P25" s="17">
        <v>6.5</v>
      </c>
      <c r="Q25" s="17">
        <v>6.5</v>
      </c>
      <c r="R25" s="56"/>
    </row>
    <row r="26" spans="1:18" ht="12.75">
      <c r="A26" s="3" t="s">
        <v>13</v>
      </c>
      <c r="B26" s="17">
        <v>17</v>
      </c>
      <c r="C26" s="17">
        <v>21.8</v>
      </c>
      <c r="D26" s="17">
        <v>25</v>
      </c>
      <c r="E26" s="17">
        <v>24.2</v>
      </c>
      <c r="F26" s="17">
        <v>17.2</v>
      </c>
      <c r="G26" s="17">
        <v>26</v>
      </c>
      <c r="H26" s="17">
        <v>21.3</v>
      </c>
      <c r="I26" s="17">
        <v>12.6</v>
      </c>
      <c r="J26" s="17">
        <v>12.8</v>
      </c>
      <c r="K26" s="17">
        <v>14.2</v>
      </c>
      <c r="L26" s="17">
        <v>9.2</v>
      </c>
      <c r="M26" s="17">
        <v>14.5</v>
      </c>
      <c r="N26" s="17">
        <v>8</v>
      </c>
      <c r="O26" s="17">
        <v>8.1</v>
      </c>
      <c r="P26" s="17">
        <v>8.2</v>
      </c>
      <c r="Q26" s="17">
        <v>6.9</v>
      </c>
      <c r="R26" s="56"/>
    </row>
    <row r="27" spans="1:18" ht="12.75">
      <c r="A27" s="3" t="s">
        <v>14</v>
      </c>
      <c r="B27" s="17">
        <v>8.6</v>
      </c>
      <c r="C27" s="17">
        <v>19</v>
      </c>
      <c r="D27" s="17">
        <v>19.6</v>
      </c>
      <c r="E27" s="17">
        <v>13.3</v>
      </c>
      <c r="F27" s="17">
        <v>18.9</v>
      </c>
      <c r="G27" s="17">
        <v>12.2</v>
      </c>
      <c r="H27" s="17">
        <v>13.7</v>
      </c>
      <c r="I27" s="17">
        <v>18</v>
      </c>
      <c r="J27" s="17">
        <v>13.9</v>
      </c>
      <c r="K27" s="17">
        <v>11.2</v>
      </c>
      <c r="L27" s="17">
        <v>12.7</v>
      </c>
      <c r="M27" s="17">
        <v>10</v>
      </c>
      <c r="N27" s="17">
        <v>4.3</v>
      </c>
      <c r="O27" s="17">
        <v>7.3</v>
      </c>
      <c r="P27" s="17">
        <v>13.3</v>
      </c>
      <c r="Q27" s="17">
        <v>10.5</v>
      </c>
      <c r="R27" s="56"/>
    </row>
    <row r="28" spans="1:18" ht="12.75">
      <c r="A28" s="3" t="s">
        <v>15</v>
      </c>
      <c r="B28" s="17">
        <v>8.1</v>
      </c>
      <c r="C28" s="17">
        <v>5.2</v>
      </c>
      <c r="D28" s="17">
        <v>27</v>
      </c>
      <c r="E28" s="17">
        <v>23.5</v>
      </c>
      <c r="F28" s="17">
        <v>13.1</v>
      </c>
      <c r="G28" s="17">
        <v>13.2</v>
      </c>
      <c r="H28" s="17">
        <v>5</v>
      </c>
      <c r="I28" s="17">
        <v>16.7</v>
      </c>
      <c r="J28" s="17">
        <v>9.3</v>
      </c>
      <c r="K28" s="17">
        <v>7.7</v>
      </c>
      <c r="L28" s="17">
        <v>6.9</v>
      </c>
      <c r="M28" s="17">
        <v>10.4</v>
      </c>
      <c r="N28" s="17">
        <v>12.3</v>
      </c>
      <c r="O28" s="17">
        <v>8.8</v>
      </c>
      <c r="P28" s="17">
        <v>4.4</v>
      </c>
      <c r="Q28" s="17">
        <v>9.8</v>
      </c>
      <c r="R28" s="56"/>
    </row>
    <row r="29" spans="1:18" ht="12.75">
      <c r="A29" s="3" t="s">
        <v>16</v>
      </c>
      <c r="B29" s="17">
        <v>8.6</v>
      </c>
      <c r="C29" s="17">
        <v>6.5</v>
      </c>
      <c r="D29" s="17">
        <v>16.8</v>
      </c>
      <c r="E29" s="17">
        <v>25.9</v>
      </c>
      <c r="F29" s="17">
        <v>12</v>
      </c>
      <c r="G29" s="17">
        <v>12.1</v>
      </c>
      <c r="H29" s="17">
        <v>12.1</v>
      </c>
      <c r="I29" s="17">
        <v>14.5</v>
      </c>
      <c r="J29" s="17">
        <v>13.5</v>
      </c>
      <c r="K29" s="17">
        <v>6.8</v>
      </c>
      <c r="L29" s="17">
        <v>10.3</v>
      </c>
      <c r="M29" s="17">
        <v>10.3</v>
      </c>
      <c r="N29" s="17">
        <v>9.3</v>
      </c>
      <c r="O29" s="17">
        <v>2.3</v>
      </c>
      <c r="P29" s="17">
        <v>9.4</v>
      </c>
      <c r="Q29" s="17">
        <v>9.5</v>
      </c>
      <c r="R29" s="56"/>
    </row>
    <row r="30" spans="1:18" ht="12.75">
      <c r="A30" s="3" t="s">
        <v>17</v>
      </c>
      <c r="B30" s="17">
        <v>16.6</v>
      </c>
      <c r="C30" s="17">
        <v>3.9</v>
      </c>
      <c r="D30" s="17">
        <v>10.9</v>
      </c>
      <c r="E30" s="17">
        <v>8.4</v>
      </c>
      <c r="F30" s="17">
        <v>16.1</v>
      </c>
      <c r="G30" s="17">
        <v>4.4</v>
      </c>
      <c r="H30" s="17">
        <v>10.5</v>
      </c>
      <c r="I30" s="17">
        <v>15.1</v>
      </c>
      <c r="J30" s="17">
        <v>12.2</v>
      </c>
      <c r="K30" s="17">
        <v>6.2</v>
      </c>
      <c r="L30" s="17">
        <v>7.9</v>
      </c>
      <c r="M30" s="17">
        <v>4.8</v>
      </c>
      <c r="N30" s="17">
        <v>6.5</v>
      </c>
      <c r="O30" s="17">
        <v>9.8</v>
      </c>
      <c r="P30" s="17">
        <v>6.6</v>
      </c>
      <c r="Q30" s="17">
        <v>3.4</v>
      </c>
      <c r="R30" s="56"/>
    </row>
    <row r="31" spans="1:18" ht="12.75">
      <c r="A31" s="3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56"/>
    </row>
    <row r="32" spans="1:18" ht="12.75">
      <c r="A32" s="3" t="s">
        <v>18</v>
      </c>
      <c r="B32" s="17">
        <v>11.7</v>
      </c>
      <c r="C32" s="17">
        <v>13.1</v>
      </c>
      <c r="D32" s="17">
        <v>22</v>
      </c>
      <c r="E32" s="17">
        <v>23.7</v>
      </c>
      <c r="F32" s="17">
        <v>16.5</v>
      </c>
      <c r="G32" s="17">
        <v>10.6</v>
      </c>
      <c r="H32" s="17">
        <v>10.7</v>
      </c>
      <c r="I32" s="17">
        <v>7</v>
      </c>
      <c r="J32" s="17">
        <v>11.8</v>
      </c>
      <c r="K32" s="17">
        <v>5.6</v>
      </c>
      <c r="L32" s="17">
        <v>6.4</v>
      </c>
      <c r="M32" s="17">
        <v>7.3</v>
      </c>
      <c r="N32" s="17">
        <v>11.6</v>
      </c>
      <c r="O32" s="17">
        <v>5</v>
      </c>
      <c r="P32" s="17">
        <v>6</v>
      </c>
      <c r="Q32" s="17">
        <v>9.5</v>
      </c>
      <c r="R32" s="56"/>
    </row>
    <row r="33" spans="1:18" ht="12.75">
      <c r="A33" s="3" t="s">
        <v>19</v>
      </c>
      <c r="B33" s="17">
        <v>9</v>
      </c>
      <c r="C33" s="17">
        <v>19.1</v>
      </c>
      <c r="D33" s="17">
        <v>17</v>
      </c>
      <c r="E33" s="17">
        <v>17.4</v>
      </c>
      <c r="F33" s="17">
        <v>20.3</v>
      </c>
      <c r="G33" s="17">
        <v>13.9</v>
      </c>
      <c r="H33" s="17">
        <v>8.6</v>
      </c>
      <c r="I33" s="17">
        <v>18.4</v>
      </c>
      <c r="J33" s="17">
        <v>15.2</v>
      </c>
      <c r="K33" s="17">
        <v>15.4</v>
      </c>
      <c r="L33" s="17">
        <v>7.8</v>
      </c>
      <c r="M33" s="17">
        <v>6.7</v>
      </c>
      <c r="N33" s="17">
        <v>6.8</v>
      </c>
      <c r="O33" s="17">
        <v>6.8</v>
      </c>
      <c r="P33" s="17">
        <v>5.7</v>
      </c>
      <c r="Q33" s="17">
        <v>3.5</v>
      </c>
      <c r="R33" s="56"/>
    </row>
    <row r="34" spans="1:18" ht="12.75">
      <c r="A34" s="3" t="s">
        <v>20</v>
      </c>
      <c r="B34" s="17">
        <v>17.9</v>
      </c>
      <c r="C34" s="17">
        <v>13.7</v>
      </c>
      <c r="D34" s="17">
        <v>27.4</v>
      </c>
      <c r="E34" s="17">
        <v>12.7</v>
      </c>
      <c r="F34" s="17">
        <v>13.1</v>
      </c>
      <c r="G34" s="17">
        <v>18.4</v>
      </c>
      <c r="H34" s="17">
        <v>15.5</v>
      </c>
      <c r="I34" s="17">
        <v>13.5</v>
      </c>
      <c r="J34" s="17">
        <v>11.6</v>
      </c>
      <c r="K34" s="17">
        <v>9.6</v>
      </c>
      <c r="L34" s="17">
        <v>11.9</v>
      </c>
      <c r="M34" s="17">
        <v>8.7</v>
      </c>
      <c r="N34" s="17">
        <v>12.2</v>
      </c>
      <c r="O34" s="17">
        <v>6.7</v>
      </c>
      <c r="P34" s="17">
        <v>9.1</v>
      </c>
      <c r="Q34" s="17">
        <v>12.6</v>
      </c>
      <c r="R34" s="56"/>
    </row>
    <row r="35" spans="1:18" ht="12.75">
      <c r="A35" s="3" t="s">
        <v>21</v>
      </c>
      <c r="B35" s="17">
        <v>13.7</v>
      </c>
      <c r="C35" s="17">
        <v>9.2</v>
      </c>
      <c r="D35" s="17">
        <v>18.8</v>
      </c>
      <c r="E35" s="17">
        <v>18</v>
      </c>
      <c r="F35" s="17">
        <v>17.7</v>
      </c>
      <c r="G35" s="17">
        <v>17.9</v>
      </c>
      <c r="H35" s="17">
        <v>12.3</v>
      </c>
      <c r="I35" s="17">
        <v>14.1</v>
      </c>
      <c r="J35" s="17">
        <v>8.4</v>
      </c>
      <c r="K35" s="17">
        <v>12.8</v>
      </c>
      <c r="L35" s="17">
        <v>9.5</v>
      </c>
      <c r="M35" s="17">
        <v>7.9</v>
      </c>
      <c r="N35" s="17">
        <v>7.2</v>
      </c>
      <c r="O35" s="17">
        <v>8.2</v>
      </c>
      <c r="P35" s="17">
        <v>5.5</v>
      </c>
      <c r="Q35" s="17">
        <v>11.2</v>
      </c>
      <c r="R35" s="56"/>
    </row>
    <row r="36" spans="1:18" ht="12.75">
      <c r="A36" s="3" t="s">
        <v>22</v>
      </c>
      <c r="B36" s="17">
        <v>8.9</v>
      </c>
      <c r="C36" s="17">
        <v>15.7</v>
      </c>
      <c r="D36" s="17">
        <v>32.3</v>
      </c>
      <c r="E36" s="17">
        <v>14</v>
      </c>
      <c r="F36" s="17">
        <v>13.1</v>
      </c>
      <c r="G36" s="17">
        <v>15.9</v>
      </c>
      <c r="H36" s="17">
        <v>11.6</v>
      </c>
      <c r="I36" s="17">
        <v>4.5</v>
      </c>
      <c r="J36" s="17">
        <v>8.3</v>
      </c>
      <c r="K36" s="17">
        <v>10.3</v>
      </c>
      <c r="L36" s="17">
        <v>8.5</v>
      </c>
      <c r="M36" s="17">
        <v>4.8</v>
      </c>
      <c r="N36" s="17">
        <v>9.7</v>
      </c>
      <c r="O36" s="17">
        <v>3</v>
      </c>
      <c r="P36" s="17">
        <v>5</v>
      </c>
      <c r="Q36" s="17">
        <v>8.1</v>
      </c>
      <c r="R36" s="56"/>
    </row>
    <row r="37" spans="1:18" ht="12.75">
      <c r="A37" s="3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56"/>
    </row>
    <row r="38" spans="1:18" ht="12.75">
      <c r="A38" s="5" t="s">
        <v>23</v>
      </c>
      <c r="B38" s="27">
        <v>12.8</v>
      </c>
      <c r="C38" s="27">
        <v>12</v>
      </c>
      <c r="D38" s="27">
        <v>20.9</v>
      </c>
      <c r="E38" s="27">
        <v>18</v>
      </c>
      <c r="F38" s="27">
        <v>13.9</v>
      </c>
      <c r="G38" s="27">
        <v>13.7</v>
      </c>
      <c r="H38" s="27">
        <v>11.7</v>
      </c>
      <c r="I38" s="27">
        <v>13.2</v>
      </c>
      <c r="J38" s="27">
        <v>10.8</v>
      </c>
      <c r="K38" s="27">
        <v>9.2</v>
      </c>
      <c r="L38" s="27">
        <v>9.5</v>
      </c>
      <c r="M38" s="27">
        <v>8.2</v>
      </c>
      <c r="N38" s="27">
        <v>8.8</v>
      </c>
      <c r="O38" s="27">
        <v>6.8</v>
      </c>
      <c r="P38" s="27">
        <v>5.9</v>
      </c>
      <c r="Q38" s="27">
        <v>7.3</v>
      </c>
      <c r="R38" s="56"/>
    </row>
    <row r="39" spans="2:18" ht="12.75"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0"/>
      <c r="R39" s="56"/>
    </row>
    <row r="40" spans="1:18" ht="12.75">
      <c r="A40" s="15"/>
      <c r="Q40" s="10"/>
      <c r="R40" s="56"/>
    </row>
    <row r="41" ht="12.75">
      <c r="R41" s="56"/>
    </row>
  </sheetData>
  <sheetProtection/>
  <mergeCells count="21">
    <mergeCell ref="P5:P9"/>
    <mergeCell ref="M5:M9"/>
    <mergeCell ref="D5:D9"/>
    <mergeCell ref="O5:O9"/>
    <mergeCell ref="G5:G9"/>
    <mergeCell ref="H5:H9"/>
    <mergeCell ref="I5:I9"/>
    <mergeCell ref="E5:E9"/>
    <mergeCell ref="F5:F9"/>
    <mergeCell ref="N5:N9"/>
    <mergeCell ref="K5:K9"/>
    <mergeCell ref="A1:Q1"/>
    <mergeCell ref="J5:J9"/>
    <mergeCell ref="C5:C9"/>
    <mergeCell ref="L5:L9"/>
    <mergeCell ref="Q5:Q9"/>
    <mergeCell ref="R1:R41"/>
    <mergeCell ref="A2:Q2"/>
    <mergeCell ref="A3:Q3"/>
    <mergeCell ref="A5:A9"/>
    <mergeCell ref="B5:B9"/>
  </mergeCells>
  <printOptions/>
  <pageMargins left="0.7874015748031497" right="0" top="0.984251968503937" bottom="0.984251968503937" header="0.5118110236220472" footer="0.5118110236220472"/>
  <pageSetup horizontalDpi="600" verticalDpi="600" orientation="landscape" paperSize="9" scale="8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41"/>
  <sheetViews>
    <sheetView zoomScalePageLayoutView="0" workbookViewId="0" topLeftCell="A1">
      <selection activeCell="A4" sqref="A4"/>
    </sheetView>
  </sheetViews>
  <sheetFormatPr defaultColWidth="11.421875" defaultRowHeight="12.75" customHeight="1"/>
  <cols>
    <col min="1" max="1" width="22.7109375" style="0" customWidth="1"/>
    <col min="2" max="17" width="7.7109375" style="0" customWidth="1"/>
    <col min="18" max="18" width="5.7109375" style="8" customWidth="1"/>
    <col min="19" max="19" width="8.57421875" style="0" customWidth="1"/>
  </cols>
  <sheetData>
    <row r="1" spans="1:18" ht="12.75" customHeight="1">
      <c r="A1" s="57" t="s">
        <v>25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6" t="str">
        <f>"- 5 -"</f>
        <v>- 5 -</v>
      </c>
    </row>
    <row r="2" spans="1:18" ht="12.75" customHeight="1">
      <c r="A2" s="57" t="s">
        <v>33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6"/>
    </row>
    <row r="3" spans="1:18" ht="12.75" customHeight="1">
      <c r="A3" s="58" t="s">
        <v>24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6"/>
    </row>
    <row r="4" spans="2:19" ht="12.75" customHeight="1">
      <c r="B4" s="7"/>
      <c r="P4" s="7"/>
      <c r="Q4" s="7"/>
      <c r="R4" s="56"/>
      <c r="S4" s="11"/>
    </row>
    <row r="5" spans="1:18" ht="12.75" customHeight="1">
      <c r="A5" s="59" t="s">
        <v>34</v>
      </c>
      <c r="B5" s="62">
        <v>1980</v>
      </c>
      <c r="C5" s="53">
        <v>1985</v>
      </c>
      <c r="D5" s="53">
        <v>1990</v>
      </c>
      <c r="E5" s="53">
        <v>1995</v>
      </c>
      <c r="F5" s="53">
        <v>2000</v>
      </c>
      <c r="G5" s="53">
        <v>2001</v>
      </c>
      <c r="H5" s="53">
        <v>2002</v>
      </c>
      <c r="I5" s="53">
        <v>2003</v>
      </c>
      <c r="J5" s="53">
        <v>2004</v>
      </c>
      <c r="K5" s="53">
        <v>2005</v>
      </c>
      <c r="L5" s="53">
        <v>2006</v>
      </c>
      <c r="M5" s="53">
        <v>2007</v>
      </c>
      <c r="N5" s="53">
        <v>2008</v>
      </c>
      <c r="O5" s="53">
        <v>2009</v>
      </c>
      <c r="P5" s="53">
        <v>2010</v>
      </c>
      <c r="Q5" s="65">
        <v>2011</v>
      </c>
      <c r="R5" s="56"/>
    </row>
    <row r="6" spans="1:18" ht="12.75" customHeight="1">
      <c r="A6" s="60"/>
      <c r="B6" s="63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66"/>
      <c r="R6" s="56"/>
    </row>
    <row r="7" spans="1:18" ht="12.75" customHeight="1">
      <c r="A7" s="60"/>
      <c r="B7" s="63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66"/>
      <c r="R7" s="56"/>
    </row>
    <row r="8" spans="1:18" ht="12.75" customHeight="1">
      <c r="A8" s="60"/>
      <c r="B8" s="63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66"/>
      <c r="R8" s="56"/>
    </row>
    <row r="9" spans="1:18" ht="12.75" customHeight="1">
      <c r="A9" s="61"/>
      <c r="B9" s="64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67"/>
      <c r="R9" s="56"/>
    </row>
    <row r="10" spans="1:18" ht="12.75" customHeight="1">
      <c r="A10" s="1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9"/>
      <c r="Q10" s="10"/>
      <c r="R10" s="56"/>
    </row>
    <row r="11" spans="1:18" ht="12.75" customHeight="1">
      <c r="A11" s="3" t="s">
        <v>0</v>
      </c>
      <c r="B11" s="19">
        <v>2810</v>
      </c>
      <c r="C11" s="19">
        <v>2805</v>
      </c>
      <c r="D11" s="19">
        <v>2584</v>
      </c>
      <c r="E11" s="19">
        <v>2235</v>
      </c>
      <c r="F11" s="19">
        <v>2050</v>
      </c>
      <c r="G11" s="20">
        <v>1943</v>
      </c>
      <c r="H11" s="19">
        <v>2037</v>
      </c>
      <c r="I11" s="19">
        <v>2079</v>
      </c>
      <c r="J11" s="20">
        <v>1988</v>
      </c>
      <c r="K11" s="19">
        <v>1993</v>
      </c>
      <c r="L11" s="19">
        <v>1997</v>
      </c>
      <c r="M11" s="19">
        <v>2039</v>
      </c>
      <c r="N11" s="19">
        <v>2076</v>
      </c>
      <c r="O11" s="19">
        <v>2174</v>
      </c>
      <c r="P11" s="19">
        <v>2081</v>
      </c>
      <c r="Q11" s="19">
        <v>2118</v>
      </c>
      <c r="R11" s="56"/>
    </row>
    <row r="12" spans="1:18" ht="12.75" customHeight="1">
      <c r="A12" s="3" t="s">
        <v>1</v>
      </c>
      <c r="B12" s="19">
        <v>1640</v>
      </c>
      <c r="C12" s="19">
        <v>1561</v>
      </c>
      <c r="D12" s="19">
        <v>1530</v>
      </c>
      <c r="E12" s="19">
        <v>1421</v>
      </c>
      <c r="F12" s="19">
        <v>1203</v>
      </c>
      <c r="G12" s="20">
        <v>1178</v>
      </c>
      <c r="H12" s="19">
        <v>1256</v>
      </c>
      <c r="I12" s="19">
        <v>1226</v>
      </c>
      <c r="J12" s="20">
        <v>1245</v>
      </c>
      <c r="K12" s="19">
        <v>1087</v>
      </c>
      <c r="L12" s="19">
        <v>1243</v>
      </c>
      <c r="M12" s="19">
        <v>1191</v>
      </c>
      <c r="N12" s="19">
        <v>1218</v>
      </c>
      <c r="O12" s="19">
        <v>1237</v>
      </c>
      <c r="P12" s="19">
        <v>1312</v>
      </c>
      <c r="Q12" s="19">
        <v>1296</v>
      </c>
      <c r="R12" s="56"/>
    </row>
    <row r="13" spans="1:18" ht="12.75" customHeight="1">
      <c r="A13" s="3" t="s">
        <v>2</v>
      </c>
      <c r="B13" s="19">
        <v>1183</v>
      </c>
      <c r="C13" s="19">
        <v>1108</v>
      </c>
      <c r="D13" s="19">
        <v>1117</v>
      </c>
      <c r="E13" s="19">
        <v>1017</v>
      </c>
      <c r="F13" s="19">
        <v>891</v>
      </c>
      <c r="G13" s="20">
        <v>835</v>
      </c>
      <c r="H13" s="19">
        <v>887</v>
      </c>
      <c r="I13" s="19">
        <v>869</v>
      </c>
      <c r="J13" s="20">
        <v>915</v>
      </c>
      <c r="K13" s="19">
        <v>881</v>
      </c>
      <c r="L13" s="19">
        <v>882</v>
      </c>
      <c r="M13" s="19">
        <v>891</v>
      </c>
      <c r="N13" s="19">
        <v>912</v>
      </c>
      <c r="O13" s="19">
        <v>917</v>
      </c>
      <c r="P13" s="19">
        <v>927</v>
      </c>
      <c r="Q13" s="19">
        <v>951</v>
      </c>
      <c r="R13" s="56"/>
    </row>
    <row r="14" spans="1:18" ht="12.75" customHeight="1">
      <c r="A14" s="3" t="s">
        <v>3</v>
      </c>
      <c r="B14" s="19">
        <v>579</v>
      </c>
      <c r="C14" s="19">
        <v>559</v>
      </c>
      <c r="D14" s="19">
        <v>541</v>
      </c>
      <c r="E14" s="19">
        <v>499</v>
      </c>
      <c r="F14" s="19">
        <v>477</v>
      </c>
      <c r="G14" s="20">
        <v>467</v>
      </c>
      <c r="H14" s="19">
        <v>494</v>
      </c>
      <c r="I14" s="19">
        <v>477</v>
      </c>
      <c r="J14" s="20">
        <v>455</v>
      </c>
      <c r="K14" s="19">
        <v>523</v>
      </c>
      <c r="L14" s="19">
        <v>510</v>
      </c>
      <c r="M14" s="19">
        <v>441</v>
      </c>
      <c r="N14" s="19">
        <v>532</v>
      </c>
      <c r="O14" s="19">
        <v>431</v>
      </c>
      <c r="P14" s="19">
        <v>522</v>
      </c>
      <c r="Q14" s="19">
        <v>518</v>
      </c>
      <c r="R14" s="56"/>
    </row>
    <row r="15" spans="1:18" ht="12.75" customHeight="1">
      <c r="A15" s="3" t="s">
        <v>4</v>
      </c>
      <c r="B15" s="19">
        <v>898</v>
      </c>
      <c r="C15" s="19">
        <v>895</v>
      </c>
      <c r="D15" s="19">
        <v>771</v>
      </c>
      <c r="E15" s="19">
        <v>675</v>
      </c>
      <c r="F15" s="19">
        <v>673</v>
      </c>
      <c r="G15" s="20">
        <v>619</v>
      </c>
      <c r="H15" s="19">
        <v>641</v>
      </c>
      <c r="I15" s="19">
        <v>645</v>
      </c>
      <c r="J15" s="20">
        <v>632</v>
      </c>
      <c r="K15" s="19">
        <v>658</v>
      </c>
      <c r="L15" s="19">
        <v>657</v>
      </c>
      <c r="M15" s="19">
        <v>699</v>
      </c>
      <c r="N15" s="19">
        <v>669</v>
      </c>
      <c r="O15" s="19">
        <v>689</v>
      </c>
      <c r="P15" s="19">
        <v>680</v>
      </c>
      <c r="Q15" s="19">
        <v>655</v>
      </c>
      <c r="R15" s="56"/>
    </row>
    <row r="16" spans="1:18" ht="12.75" customHeight="1">
      <c r="A16" s="3" t="s">
        <v>5</v>
      </c>
      <c r="B16" s="19">
        <v>806</v>
      </c>
      <c r="C16" s="19">
        <v>788</v>
      </c>
      <c r="D16" s="19">
        <v>693</v>
      </c>
      <c r="E16" s="19">
        <v>671</v>
      </c>
      <c r="F16" s="19">
        <v>545</v>
      </c>
      <c r="G16" s="20">
        <v>590</v>
      </c>
      <c r="H16" s="19">
        <v>569</v>
      </c>
      <c r="I16" s="19">
        <v>577</v>
      </c>
      <c r="J16" s="20">
        <v>538</v>
      </c>
      <c r="K16" s="19">
        <v>552</v>
      </c>
      <c r="L16" s="19">
        <v>569</v>
      </c>
      <c r="M16" s="19">
        <v>599</v>
      </c>
      <c r="N16" s="19">
        <v>540</v>
      </c>
      <c r="O16" s="19">
        <v>534</v>
      </c>
      <c r="P16" s="19">
        <v>572</v>
      </c>
      <c r="Q16" s="19">
        <v>542</v>
      </c>
      <c r="R16" s="56"/>
    </row>
    <row r="17" spans="1:18" ht="12.75" customHeight="1">
      <c r="A17" s="3"/>
      <c r="B17" s="19"/>
      <c r="C17" s="19"/>
      <c r="D17" s="19"/>
      <c r="E17" s="19"/>
      <c r="F17" s="19"/>
      <c r="G17" s="20"/>
      <c r="H17" s="19"/>
      <c r="I17" s="19"/>
      <c r="J17" s="20"/>
      <c r="K17" s="19"/>
      <c r="L17" s="19"/>
      <c r="M17" s="19"/>
      <c r="N17" s="19"/>
      <c r="O17" s="19"/>
      <c r="P17" s="19"/>
      <c r="Q17" s="19"/>
      <c r="R17" s="56"/>
    </row>
    <row r="18" spans="1:18" ht="12.75" customHeight="1">
      <c r="A18" s="3" t="s">
        <v>6</v>
      </c>
      <c r="B18" s="19">
        <v>1377</v>
      </c>
      <c r="C18" s="19">
        <v>1406</v>
      </c>
      <c r="D18" s="19">
        <v>1258</v>
      </c>
      <c r="E18" s="19">
        <v>1097</v>
      </c>
      <c r="F18" s="19">
        <v>1010</v>
      </c>
      <c r="G18" s="20">
        <v>997</v>
      </c>
      <c r="H18" s="19">
        <v>1025</v>
      </c>
      <c r="I18" s="19">
        <v>1030</v>
      </c>
      <c r="J18" s="20">
        <v>1013</v>
      </c>
      <c r="K18" s="19">
        <v>1023</v>
      </c>
      <c r="L18" s="19">
        <v>1025</v>
      </c>
      <c r="M18" s="19">
        <v>1029</v>
      </c>
      <c r="N18" s="19">
        <v>1080</v>
      </c>
      <c r="O18" s="19">
        <v>1053</v>
      </c>
      <c r="P18" s="19">
        <v>1021</v>
      </c>
      <c r="Q18" s="19">
        <v>1076</v>
      </c>
      <c r="R18" s="56"/>
    </row>
    <row r="19" spans="1:18" ht="12.75" customHeight="1">
      <c r="A19" s="3" t="s">
        <v>7</v>
      </c>
      <c r="B19" s="19">
        <v>1606</v>
      </c>
      <c r="C19" s="19">
        <v>1525</v>
      </c>
      <c r="D19" s="19">
        <v>1444</v>
      </c>
      <c r="E19" s="19">
        <v>1193</v>
      </c>
      <c r="F19" s="19">
        <v>1065</v>
      </c>
      <c r="G19" s="20">
        <v>1047</v>
      </c>
      <c r="H19" s="19">
        <v>1124</v>
      </c>
      <c r="I19" s="19">
        <v>1128</v>
      </c>
      <c r="J19" s="20">
        <v>1123</v>
      </c>
      <c r="K19" s="19">
        <v>1072</v>
      </c>
      <c r="L19" s="19">
        <v>1112</v>
      </c>
      <c r="M19" s="19">
        <v>1077</v>
      </c>
      <c r="N19" s="19">
        <v>1068</v>
      </c>
      <c r="O19" s="19">
        <v>1164</v>
      </c>
      <c r="P19" s="19">
        <v>1106</v>
      </c>
      <c r="Q19" s="19">
        <v>1108</v>
      </c>
      <c r="R19" s="56"/>
    </row>
    <row r="20" spans="1:18" ht="12.75" customHeight="1">
      <c r="A20" s="3" t="s">
        <v>8</v>
      </c>
      <c r="B20" s="19">
        <v>2113</v>
      </c>
      <c r="C20" s="19">
        <v>2011</v>
      </c>
      <c r="D20" s="19">
        <v>1942</v>
      </c>
      <c r="E20" s="19">
        <v>1654</v>
      </c>
      <c r="F20" s="19">
        <v>1508</v>
      </c>
      <c r="G20" s="20">
        <v>1457</v>
      </c>
      <c r="H20" s="19">
        <v>1470</v>
      </c>
      <c r="I20" s="19">
        <v>1537</v>
      </c>
      <c r="J20" s="20">
        <v>1532</v>
      </c>
      <c r="K20" s="19">
        <v>1530</v>
      </c>
      <c r="L20" s="19">
        <v>1516</v>
      </c>
      <c r="M20" s="19">
        <v>1535</v>
      </c>
      <c r="N20" s="19">
        <v>1514</v>
      </c>
      <c r="O20" s="19">
        <v>1523</v>
      </c>
      <c r="P20" s="19">
        <v>1569</v>
      </c>
      <c r="Q20" s="19">
        <v>1525</v>
      </c>
      <c r="R20" s="56"/>
    </row>
    <row r="21" spans="1:18" ht="12.75" customHeight="1">
      <c r="A21" s="3" t="s">
        <v>9</v>
      </c>
      <c r="B21" s="19">
        <v>1819</v>
      </c>
      <c r="C21" s="19">
        <v>1766</v>
      </c>
      <c r="D21" s="19">
        <v>1654</v>
      </c>
      <c r="E21" s="19">
        <v>1447</v>
      </c>
      <c r="F21" s="19">
        <v>1255</v>
      </c>
      <c r="G21" s="20">
        <v>1300</v>
      </c>
      <c r="H21" s="19">
        <v>1280</v>
      </c>
      <c r="I21" s="19">
        <v>1368</v>
      </c>
      <c r="J21" s="20">
        <v>1289</v>
      </c>
      <c r="K21" s="19">
        <v>1341</v>
      </c>
      <c r="L21" s="19">
        <v>1276</v>
      </c>
      <c r="M21" s="19">
        <v>1273</v>
      </c>
      <c r="N21" s="19">
        <v>1357</v>
      </c>
      <c r="O21" s="19">
        <v>1331</v>
      </c>
      <c r="P21" s="19">
        <v>1329</v>
      </c>
      <c r="Q21" s="19">
        <v>1300</v>
      </c>
      <c r="R21" s="56"/>
    </row>
    <row r="22" spans="1:18" ht="12.75" customHeight="1">
      <c r="A22" s="3" t="s">
        <v>10</v>
      </c>
      <c r="B22" s="19">
        <v>1517</v>
      </c>
      <c r="C22" s="19">
        <v>1445</v>
      </c>
      <c r="D22" s="19">
        <v>1282</v>
      </c>
      <c r="E22" s="19">
        <v>1200</v>
      </c>
      <c r="F22" s="19">
        <v>1089</v>
      </c>
      <c r="G22" s="20">
        <v>1052</v>
      </c>
      <c r="H22" s="19">
        <v>1099</v>
      </c>
      <c r="I22" s="19">
        <v>994</v>
      </c>
      <c r="J22" s="20">
        <v>983</v>
      </c>
      <c r="K22" s="19">
        <v>1072</v>
      </c>
      <c r="L22" s="19">
        <v>1081</v>
      </c>
      <c r="M22" s="19">
        <v>1057</v>
      </c>
      <c r="N22" s="19">
        <v>1099</v>
      </c>
      <c r="O22" s="19">
        <v>1161</v>
      </c>
      <c r="P22" s="19">
        <v>1139</v>
      </c>
      <c r="Q22" s="19">
        <v>1145</v>
      </c>
      <c r="R22" s="56"/>
    </row>
    <row r="23" spans="1:18" ht="12.75" customHeight="1">
      <c r="A23" s="3" t="s">
        <v>11</v>
      </c>
      <c r="B23" s="19">
        <v>2246</v>
      </c>
      <c r="C23" s="19">
        <v>2248</v>
      </c>
      <c r="D23" s="19">
        <v>1955</v>
      </c>
      <c r="E23" s="19">
        <v>1659</v>
      </c>
      <c r="F23" s="19">
        <v>1593</v>
      </c>
      <c r="G23" s="20">
        <v>1498</v>
      </c>
      <c r="H23" s="19">
        <v>1671</v>
      </c>
      <c r="I23" s="19">
        <v>1604</v>
      </c>
      <c r="J23" s="20">
        <v>1592</v>
      </c>
      <c r="K23" s="19">
        <v>1525</v>
      </c>
      <c r="L23" s="19">
        <v>1511</v>
      </c>
      <c r="M23" s="19">
        <v>1564</v>
      </c>
      <c r="N23" s="19">
        <v>1520</v>
      </c>
      <c r="O23" s="19">
        <v>1649</v>
      </c>
      <c r="P23" s="19">
        <v>1649</v>
      </c>
      <c r="Q23" s="19">
        <v>1640</v>
      </c>
      <c r="R23" s="56"/>
    </row>
    <row r="24" spans="1:18" ht="12.75" customHeight="1">
      <c r="A24" s="3"/>
      <c r="B24" s="19"/>
      <c r="C24" s="19"/>
      <c r="D24" s="19"/>
      <c r="E24" s="19"/>
      <c r="F24" s="19"/>
      <c r="G24" s="20"/>
      <c r="H24" s="19"/>
      <c r="I24" s="19"/>
      <c r="J24" s="20"/>
      <c r="K24" s="19"/>
      <c r="L24" s="19"/>
      <c r="M24" s="19"/>
      <c r="N24" s="19"/>
      <c r="O24" s="19"/>
      <c r="P24" s="19"/>
      <c r="Q24" s="19"/>
      <c r="R24" s="56"/>
    </row>
    <row r="25" spans="1:18" ht="12.75" customHeight="1">
      <c r="A25" s="3" t="s">
        <v>12</v>
      </c>
      <c r="B25" s="19">
        <v>2416</v>
      </c>
      <c r="C25" s="19">
        <v>2298</v>
      </c>
      <c r="D25" s="19">
        <v>2041</v>
      </c>
      <c r="E25" s="19">
        <v>1813</v>
      </c>
      <c r="F25" s="19">
        <v>1715</v>
      </c>
      <c r="G25" s="20">
        <v>1648</v>
      </c>
      <c r="H25" s="19">
        <v>1596</v>
      </c>
      <c r="I25" s="19">
        <v>1683</v>
      </c>
      <c r="J25" s="20">
        <v>1556</v>
      </c>
      <c r="K25" s="19">
        <v>1617</v>
      </c>
      <c r="L25" s="19">
        <v>1555</v>
      </c>
      <c r="M25" s="19">
        <v>1646</v>
      </c>
      <c r="N25" s="19">
        <v>1677</v>
      </c>
      <c r="O25" s="19">
        <v>1715</v>
      </c>
      <c r="P25" s="19">
        <v>1727</v>
      </c>
      <c r="Q25" s="19">
        <v>1783</v>
      </c>
      <c r="R25" s="56"/>
    </row>
    <row r="26" spans="1:18" ht="12.75" customHeight="1">
      <c r="A26" s="3" t="s">
        <v>13</v>
      </c>
      <c r="B26" s="19">
        <v>1090</v>
      </c>
      <c r="C26" s="19">
        <v>1150</v>
      </c>
      <c r="D26" s="19">
        <v>969</v>
      </c>
      <c r="E26" s="19">
        <v>925</v>
      </c>
      <c r="F26" s="19">
        <v>812</v>
      </c>
      <c r="G26" s="20">
        <v>837</v>
      </c>
      <c r="H26" s="19">
        <v>868</v>
      </c>
      <c r="I26" s="19">
        <v>843</v>
      </c>
      <c r="J26" s="20">
        <v>806</v>
      </c>
      <c r="K26" s="19">
        <v>803</v>
      </c>
      <c r="L26" s="19">
        <v>772</v>
      </c>
      <c r="M26" s="19">
        <v>860</v>
      </c>
      <c r="N26" s="19">
        <v>831</v>
      </c>
      <c r="O26" s="19">
        <v>856</v>
      </c>
      <c r="P26" s="19">
        <v>811</v>
      </c>
      <c r="Q26" s="19">
        <v>817</v>
      </c>
      <c r="R26" s="56"/>
    </row>
    <row r="27" spans="1:18" ht="12.75" customHeight="1">
      <c r="A27" s="3" t="s">
        <v>14</v>
      </c>
      <c r="B27" s="19">
        <v>1119</v>
      </c>
      <c r="C27" s="19">
        <v>1142</v>
      </c>
      <c r="D27" s="19">
        <v>1003</v>
      </c>
      <c r="E27" s="19">
        <v>834</v>
      </c>
      <c r="F27" s="19">
        <v>785</v>
      </c>
      <c r="G27" s="20">
        <v>811</v>
      </c>
      <c r="H27" s="19">
        <v>762</v>
      </c>
      <c r="I27" s="19">
        <v>816</v>
      </c>
      <c r="J27" s="20">
        <v>746</v>
      </c>
      <c r="K27" s="19">
        <v>791</v>
      </c>
      <c r="L27" s="19">
        <v>756</v>
      </c>
      <c r="M27" s="19">
        <v>765</v>
      </c>
      <c r="N27" s="19">
        <v>797</v>
      </c>
      <c r="O27" s="19">
        <v>781</v>
      </c>
      <c r="P27" s="19">
        <v>816</v>
      </c>
      <c r="Q27" s="19">
        <v>850</v>
      </c>
      <c r="R27" s="56"/>
    </row>
    <row r="28" spans="1:18" ht="12.75" customHeight="1">
      <c r="A28" s="3" t="s">
        <v>15</v>
      </c>
      <c r="B28" s="19">
        <v>1903</v>
      </c>
      <c r="C28" s="19">
        <v>1809</v>
      </c>
      <c r="D28" s="19">
        <v>1699</v>
      </c>
      <c r="E28" s="19">
        <v>1499</v>
      </c>
      <c r="F28" s="19">
        <v>1311</v>
      </c>
      <c r="G28" s="20">
        <v>1273</v>
      </c>
      <c r="H28" s="19">
        <v>1298</v>
      </c>
      <c r="I28" s="19">
        <v>1344</v>
      </c>
      <c r="J28" s="20">
        <v>1317</v>
      </c>
      <c r="K28" s="19">
        <v>1273</v>
      </c>
      <c r="L28" s="19">
        <v>1334</v>
      </c>
      <c r="M28" s="19">
        <v>1398</v>
      </c>
      <c r="N28" s="19">
        <v>1400</v>
      </c>
      <c r="O28" s="19">
        <v>1416</v>
      </c>
      <c r="P28" s="19">
        <v>1341</v>
      </c>
      <c r="Q28" s="19">
        <v>1355</v>
      </c>
      <c r="R28" s="56"/>
    </row>
    <row r="29" spans="1:18" ht="12.75" customHeight="1">
      <c r="A29" s="3" t="s">
        <v>16</v>
      </c>
      <c r="B29" s="19">
        <v>1382</v>
      </c>
      <c r="C29" s="19">
        <v>1324</v>
      </c>
      <c r="D29" s="19">
        <v>1181</v>
      </c>
      <c r="E29" s="19">
        <v>1028</v>
      </c>
      <c r="F29" s="19">
        <v>880</v>
      </c>
      <c r="G29" s="20">
        <v>867</v>
      </c>
      <c r="H29" s="19">
        <v>932</v>
      </c>
      <c r="I29" s="19">
        <v>910</v>
      </c>
      <c r="J29" s="20">
        <v>885</v>
      </c>
      <c r="K29" s="19">
        <v>930</v>
      </c>
      <c r="L29" s="19">
        <v>934</v>
      </c>
      <c r="M29" s="19">
        <v>850</v>
      </c>
      <c r="N29" s="19">
        <v>894</v>
      </c>
      <c r="O29" s="19">
        <v>976</v>
      </c>
      <c r="P29" s="19">
        <v>879</v>
      </c>
      <c r="Q29" s="19">
        <v>922</v>
      </c>
      <c r="R29" s="56"/>
    </row>
    <row r="30" spans="1:18" ht="12.75" customHeight="1">
      <c r="A30" s="3" t="s">
        <v>17</v>
      </c>
      <c r="B30" s="19">
        <v>1189</v>
      </c>
      <c r="C30" s="19">
        <v>1155</v>
      </c>
      <c r="D30" s="19">
        <v>1191</v>
      </c>
      <c r="E30" s="19">
        <v>910</v>
      </c>
      <c r="F30" s="19">
        <v>865</v>
      </c>
      <c r="G30" s="20">
        <v>832</v>
      </c>
      <c r="H30" s="19">
        <v>834</v>
      </c>
      <c r="I30" s="19">
        <v>865</v>
      </c>
      <c r="J30" s="20">
        <v>745</v>
      </c>
      <c r="K30" s="19">
        <v>857</v>
      </c>
      <c r="L30" s="19">
        <v>784</v>
      </c>
      <c r="M30" s="19">
        <v>748</v>
      </c>
      <c r="N30" s="19">
        <v>849</v>
      </c>
      <c r="O30" s="19">
        <v>794</v>
      </c>
      <c r="P30" s="19">
        <v>845</v>
      </c>
      <c r="Q30" s="19">
        <v>799</v>
      </c>
      <c r="R30" s="56"/>
    </row>
    <row r="31" spans="1:18" ht="12.75" customHeight="1">
      <c r="A31" s="3"/>
      <c r="B31" s="19"/>
      <c r="C31" s="19"/>
      <c r="D31" s="19"/>
      <c r="E31" s="19"/>
      <c r="F31" s="19"/>
      <c r="G31" s="20"/>
      <c r="H31" s="19"/>
      <c r="I31" s="19"/>
      <c r="J31" s="20"/>
      <c r="K31" s="19"/>
      <c r="L31" s="19"/>
      <c r="M31" s="19"/>
      <c r="N31" s="19"/>
      <c r="O31" s="19"/>
      <c r="P31" s="19"/>
      <c r="Q31" s="19"/>
      <c r="R31" s="56"/>
    </row>
    <row r="32" spans="1:18" ht="12.75" customHeight="1">
      <c r="A32" s="3" t="s">
        <v>18</v>
      </c>
      <c r="B32" s="19">
        <v>2137</v>
      </c>
      <c r="C32" s="19">
        <v>2111</v>
      </c>
      <c r="D32" s="19">
        <v>1999</v>
      </c>
      <c r="E32" s="19">
        <v>1697</v>
      </c>
      <c r="F32" s="19">
        <v>1548</v>
      </c>
      <c r="G32" s="20">
        <v>1493</v>
      </c>
      <c r="H32" s="19">
        <v>1543</v>
      </c>
      <c r="I32" s="19">
        <v>1453</v>
      </c>
      <c r="J32" s="20">
        <v>1465</v>
      </c>
      <c r="K32" s="19">
        <v>1497</v>
      </c>
      <c r="L32" s="19">
        <v>1496</v>
      </c>
      <c r="M32" s="19">
        <v>1483</v>
      </c>
      <c r="N32" s="19">
        <v>1496</v>
      </c>
      <c r="O32" s="19">
        <v>1499</v>
      </c>
      <c r="P32" s="19">
        <v>1516</v>
      </c>
      <c r="Q32" s="19">
        <v>1576</v>
      </c>
      <c r="R32" s="56"/>
    </row>
    <row r="33" spans="1:18" ht="12.75" customHeight="1">
      <c r="A33" s="3" t="s">
        <v>19</v>
      </c>
      <c r="B33" s="19">
        <v>1347</v>
      </c>
      <c r="C33" s="19">
        <v>1301</v>
      </c>
      <c r="D33" s="19">
        <v>1205</v>
      </c>
      <c r="E33" s="19">
        <v>1085</v>
      </c>
      <c r="F33" s="19">
        <v>938</v>
      </c>
      <c r="G33" s="20">
        <v>913</v>
      </c>
      <c r="H33" s="19">
        <v>882</v>
      </c>
      <c r="I33" s="19">
        <v>851</v>
      </c>
      <c r="J33" s="20">
        <v>878</v>
      </c>
      <c r="K33" s="19">
        <v>829</v>
      </c>
      <c r="L33" s="19">
        <v>874</v>
      </c>
      <c r="M33" s="19">
        <v>869</v>
      </c>
      <c r="N33" s="19">
        <v>907</v>
      </c>
      <c r="O33" s="19">
        <v>918</v>
      </c>
      <c r="P33" s="19">
        <v>908</v>
      </c>
      <c r="Q33" s="19">
        <v>891</v>
      </c>
      <c r="R33" s="56"/>
    </row>
    <row r="34" spans="1:18" ht="12.75" customHeight="1">
      <c r="A34" s="3" t="s">
        <v>20</v>
      </c>
      <c r="B34" s="19">
        <v>1680</v>
      </c>
      <c r="C34" s="19">
        <v>1646</v>
      </c>
      <c r="D34" s="19">
        <v>1474</v>
      </c>
      <c r="E34" s="19">
        <v>1204</v>
      </c>
      <c r="F34" s="19">
        <v>1068</v>
      </c>
      <c r="G34" s="20">
        <v>1099</v>
      </c>
      <c r="H34" s="19">
        <v>1056</v>
      </c>
      <c r="I34" s="19">
        <v>1163</v>
      </c>
      <c r="J34" s="20">
        <v>1008</v>
      </c>
      <c r="K34" s="19">
        <v>1111</v>
      </c>
      <c r="L34" s="19">
        <v>1090</v>
      </c>
      <c r="M34" s="19">
        <v>1126</v>
      </c>
      <c r="N34" s="19">
        <v>1144</v>
      </c>
      <c r="O34" s="19">
        <v>1169</v>
      </c>
      <c r="P34" s="19">
        <v>1147</v>
      </c>
      <c r="Q34" s="19">
        <v>1155</v>
      </c>
      <c r="R34" s="56"/>
    </row>
    <row r="35" spans="1:18" ht="12.75" customHeight="1">
      <c r="A35" s="3" t="s">
        <v>21</v>
      </c>
      <c r="B35" s="19">
        <v>2285</v>
      </c>
      <c r="C35" s="19">
        <v>2354</v>
      </c>
      <c r="D35" s="19">
        <v>2010</v>
      </c>
      <c r="E35" s="19">
        <v>1670</v>
      </c>
      <c r="F35" s="19">
        <v>1464</v>
      </c>
      <c r="G35" s="20">
        <v>1441</v>
      </c>
      <c r="H35" s="19">
        <v>1372</v>
      </c>
      <c r="I35" s="19">
        <v>1461</v>
      </c>
      <c r="J35" s="20">
        <v>1381</v>
      </c>
      <c r="K35" s="19">
        <v>1427</v>
      </c>
      <c r="L35" s="19">
        <v>1361</v>
      </c>
      <c r="M35" s="19">
        <v>1426</v>
      </c>
      <c r="N35" s="19">
        <v>1410</v>
      </c>
      <c r="O35" s="19">
        <v>1546</v>
      </c>
      <c r="P35" s="19">
        <v>1460</v>
      </c>
      <c r="Q35" s="19">
        <v>1382</v>
      </c>
      <c r="R35" s="56"/>
    </row>
    <row r="36" spans="1:18" ht="12.75" customHeight="1">
      <c r="A36" s="3" t="s">
        <v>22</v>
      </c>
      <c r="B36" s="19">
        <v>2227</v>
      </c>
      <c r="C36" s="19">
        <v>2057</v>
      </c>
      <c r="D36" s="19">
        <v>1780</v>
      </c>
      <c r="E36" s="19">
        <v>1594</v>
      </c>
      <c r="F36" s="19">
        <v>1336</v>
      </c>
      <c r="G36" s="20">
        <v>1302</v>
      </c>
      <c r="H36" s="19">
        <v>1304</v>
      </c>
      <c r="I36" s="19">
        <v>1297</v>
      </c>
      <c r="J36" s="20">
        <v>1233</v>
      </c>
      <c r="K36" s="19">
        <v>1303</v>
      </c>
      <c r="L36" s="19">
        <v>1264</v>
      </c>
      <c r="M36" s="19">
        <v>1246</v>
      </c>
      <c r="N36" s="19">
        <v>1286</v>
      </c>
      <c r="O36" s="19">
        <v>1241</v>
      </c>
      <c r="P36" s="19">
        <v>1344</v>
      </c>
      <c r="Q36" s="19">
        <v>1316</v>
      </c>
      <c r="R36" s="56"/>
    </row>
    <row r="37" spans="1:18" ht="12.75" customHeight="1">
      <c r="A37" s="3"/>
      <c r="B37" s="19"/>
      <c r="C37" s="19"/>
      <c r="D37" s="19"/>
      <c r="E37" s="19"/>
      <c r="F37" s="19"/>
      <c r="G37" s="20"/>
      <c r="H37" s="19"/>
      <c r="I37" s="19"/>
      <c r="J37" s="20"/>
      <c r="K37" s="19"/>
      <c r="L37" s="19"/>
      <c r="M37" s="19"/>
      <c r="N37" s="19"/>
      <c r="O37" s="19"/>
      <c r="P37" s="19"/>
      <c r="Q37" s="19"/>
      <c r="R37" s="56"/>
    </row>
    <row r="38" spans="1:18" ht="12.75" customHeight="1">
      <c r="A38" s="5" t="s">
        <v>23</v>
      </c>
      <c r="B38" s="21">
        <v>37369</v>
      </c>
      <c r="C38" s="21">
        <v>36464</v>
      </c>
      <c r="D38" s="21">
        <v>33323</v>
      </c>
      <c r="E38" s="21">
        <v>29027</v>
      </c>
      <c r="F38" s="21">
        <v>26081</v>
      </c>
      <c r="G38" s="23">
        <v>25499</v>
      </c>
      <c r="H38" s="23">
        <v>26000</v>
      </c>
      <c r="I38" s="23">
        <v>26220</v>
      </c>
      <c r="J38" s="23">
        <v>25325</v>
      </c>
      <c r="K38" s="21">
        <v>25695</v>
      </c>
      <c r="L38" s="21">
        <v>25599</v>
      </c>
      <c r="M38" s="21">
        <v>25812</v>
      </c>
      <c r="N38" s="21">
        <v>26276</v>
      </c>
      <c r="O38" s="21">
        <v>26774</v>
      </c>
      <c r="P38" s="21">
        <v>26701</v>
      </c>
      <c r="Q38" s="21">
        <v>26720</v>
      </c>
      <c r="R38" s="56"/>
    </row>
    <row r="39" spans="2:18" ht="12.75" customHeight="1"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0"/>
      <c r="R39" s="56"/>
    </row>
    <row r="40" spans="1:18" ht="12.75" customHeight="1">
      <c r="A40" s="15"/>
      <c r="Q40" s="10"/>
      <c r="R40" s="56"/>
    </row>
    <row r="41" ht="12.75" customHeight="1">
      <c r="R41" s="56"/>
    </row>
  </sheetData>
  <sheetProtection/>
  <mergeCells count="21">
    <mergeCell ref="Q5:Q9"/>
    <mergeCell ref="M5:M9"/>
    <mergeCell ref="L5:L9"/>
    <mergeCell ref="F5:F9"/>
    <mergeCell ref="J5:J9"/>
    <mergeCell ref="D5:D9"/>
    <mergeCell ref="P5:P9"/>
    <mergeCell ref="E5:E9"/>
    <mergeCell ref="K5:K9"/>
    <mergeCell ref="I5:I9"/>
    <mergeCell ref="H5:H9"/>
    <mergeCell ref="G5:G9"/>
    <mergeCell ref="R1:R41"/>
    <mergeCell ref="A1:Q1"/>
    <mergeCell ref="A2:Q2"/>
    <mergeCell ref="A3:Q3"/>
    <mergeCell ref="N5:N9"/>
    <mergeCell ref="A5:A9"/>
    <mergeCell ref="O5:O9"/>
    <mergeCell ref="B5:B9"/>
    <mergeCell ref="C5:C9"/>
  </mergeCells>
  <printOptions/>
  <pageMargins left="0.7874015748031497" right="0" top="0.984251968503937" bottom="0.984251968503937" header="0.5118110236220472" footer="0.5118110236220472"/>
  <pageSetup horizontalDpi="600" verticalDpi="600" orientation="landscape" paperSize="9" scale="89" r:id="rId1"/>
</worksheet>
</file>

<file path=xl/worksheets/sheet60.xml><?xml version="1.0" encoding="utf-8"?>
<worksheet xmlns="http://schemas.openxmlformats.org/spreadsheetml/2006/main" xmlns:r="http://schemas.openxmlformats.org/officeDocument/2006/relationships">
  <dimension ref="A1:R41"/>
  <sheetViews>
    <sheetView zoomScalePageLayoutView="0" workbookViewId="0" topLeftCell="A1">
      <selection activeCell="A4" sqref="A4"/>
    </sheetView>
  </sheetViews>
  <sheetFormatPr defaultColWidth="11.421875" defaultRowHeight="12.75"/>
  <cols>
    <col min="1" max="1" width="22.7109375" style="0" customWidth="1"/>
    <col min="2" max="17" width="7.7109375" style="0" customWidth="1"/>
    <col min="18" max="18" width="5.7109375" style="0" customWidth="1"/>
  </cols>
  <sheetData>
    <row r="1" spans="1:18" ht="12.75">
      <c r="A1" s="57" t="s">
        <v>84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6" t="str">
        <f>"- 59 -"</f>
        <v>- 59 -</v>
      </c>
    </row>
    <row r="2" spans="1:18" ht="12.75">
      <c r="A2" s="57" t="s">
        <v>321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6"/>
    </row>
    <row r="3" spans="1:18" ht="12.75">
      <c r="A3" s="57" t="s">
        <v>93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6"/>
    </row>
    <row r="4" spans="2:18" ht="12.75">
      <c r="B4" s="7"/>
      <c r="P4" s="7"/>
      <c r="Q4" s="7"/>
      <c r="R4" s="56"/>
    </row>
    <row r="5" spans="1:18" ht="12.75">
      <c r="A5" s="59" t="s">
        <v>34</v>
      </c>
      <c r="B5" s="62">
        <v>1980</v>
      </c>
      <c r="C5" s="53">
        <v>1985</v>
      </c>
      <c r="D5" s="53">
        <v>1990</v>
      </c>
      <c r="E5" s="53">
        <v>1995</v>
      </c>
      <c r="F5" s="53">
        <v>2000</v>
      </c>
      <c r="G5" s="53">
        <v>2001</v>
      </c>
      <c r="H5" s="53">
        <v>2002</v>
      </c>
      <c r="I5" s="53">
        <v>2003</v>
      </c>
      <c r="J5" s="53">
        <v>2004</v>
      </c>
      <c r="K5" s="53">
        <v>2005</v>
      </c>
      <c r="L5" s="53">
        <v>2006</v>
      </c>
      <c r="M5" s="53">
        <v>2007</v>
      </c>
      <c r="N5" s="53">
        <v>2008</v>
      </c>
      <c r="O5" s="53">
        <v>2009</v>
      </c>
      <c r="P5" s="53">
        <v>2010</v>
      </c>
      <c r="Q5" s="65">
        <v>2011</v>
      </c>
      <c r="R5" s="56"/>
    </row>
    <row r="6" spans="1:18" ht="12.75">
      <c r="A6" s="60"/>
      <c r="B6" s="63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66"/>
      <c r="R6" s="56"/>
    </row>
    <row r="7" spans="1:18" ht="12.75">
      <c r="A7" s="60"/>
      <c r="B7" s="63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66"/>
      <c r="R7" s="56"/>
    </row>
    <row r="8" spans="1:18" ht="12.75">
      <c r="A8" s="60"/>
      <c r="B8" s="63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66"/>
      <c r="R8" s="56"/>
    </row>
    <row r="9" spans="1:18" ht="12.75">
      <c r="A9" s="61"/>
      <c r="B9" s="64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67"/>
      <c r="R9" s="56"/>
    </row>
    <row r="10" spans="1:18" ht="12.75">
      <c r="A10" s="1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9"/>
      <c r="Q10" s="10"/>
      <c r="R10" s="56"/>
    </row>
    <row r="11" spans="1:18" ht="12.75">
      <c r="A11" s="3" t="s">
        <v>0</v>
      </c>
      <c r="B11" s="19">
        <v>70</v>
      </c>
      <c r="C11" s="19">
        <v>83</v>
      </c>
      <c r="D11" s="19">
        <v>46</v>
      </c>
      <c r="E11" s="19">
        <v>33</v>
      </c>
      <c r="F11" s="19">
        <v>24</v>
      </c>
      <c r="G11" s="20">
        <v>31</v>
      </c>
      <c r="H11" s="19">
        <v>22</v>
      </c>
      <c r="I11" s="19">
        <v>24</v>
      </c>
      <c r="J11" s="20">
        <v>32</v>
      </c>
      <c r="K11" s="19">
        <v>32</v>
      </c>
      <c r="L11" s="19">
        <v>18</v>
      </c>
      <c r="M11" s="19">
        <v>28</v>
      </c>
      <c r="N11" s="19">
        <v>31</v>
      </c>
      <c r="O11" s="19">
        <v>22</v>
      </c>
      <c r="P11" s="19">
        <v>27</v>
      </c>
      <c r="Q11" s="19">
        <v>29</v>
      </c>
      <c r="R11" s="56"/>
    </row>
    <row r="12" spans="1:18" ht="12.75">
      <c r="A12" s="3" t="s">
        <v>1</v>
      </c>
      <c r="B12" s="19">
        <v>59</v>
      </c>
      <c r="C12" s="19">
        <v>48</v>
      </c>
      <c r="D12" s="19">
        <v>40</v>
      </c>
      <c r="E12" s="19">
        <v>26</v>
      </c>
      <c r="F12" s="19">
        <v>17</v>
      </c>
      <c r="G12" s="20">
        <v>13</v>
      </c>
      <c r="H12" s="19">
        <v>11</v>
      </c>
      <c r="I12" s="19">
        <v>10</v>
      </c>
      <c r="J12" s="20">
        <v>16</v>
      </c>
      <c r="K12" s="19">
        <v>20</v>
      </c>
      <c r="L12" s="19">
        <v>19</v>
      </c>
      <c r="M12" s="19">
        <v>14</v>
      </c>
      <c r="N12" s="19">
        <v>12</v>
      </c>
      <c r="O12" s="19">
        <v>15</v>
      </c>
      <c r="P12" s="19">
        <v>18</v>
      </c>
      <c r="Q12" s="19">
        <v>16</v>
      </c>
      <c r="R12" s="56"/>
    </row>
    <row r="13" spans="1:18" ht="12.75">
      <c r="A13" s="3" t="s">
        <v>2</v>
      </c>
      <c r="B13" s="19">
        <v>37</v>
      </c>
      <c r="C13" s="19">
        <v>33</v>
      </c>
      <c r="D13" s="19">
        <v>22</v>
      </c>
      <c r="E13" s="19">
        <v>20</v>
      </c>
      <c r="F13" s="19">
        <v>23</v>
      </c>
      <c r="G13" s="20">
        <v>13</v>
      </c>
      <c r="H13" s="19">
        <v>11</v>
      </c>
      <c r="I13" s="19">
        <v>13</v>
      </c>
      <c r="J13" s="20">
        <v>17</v>
      </c>
      <c r="K13" s="19">
        <v>9</v>
      </c>
      <c r="L13" s="19">
        <v>14</v>
      </c>
      <c r="M13" s="19">
        <v>11</v>
      </c>
      <c r="N13" s="19">
        <v>15</v>
      </c>
      <c r="O13" s="19">
        <v>10</v>
      </c>
      <c r="P13" s="19">
        <v>13</v>
      </c>
      <c r="Q13" s="19">
        <v>12</v>
      </c>
      <c r="R13" s="56"/>
    </row>
    <row r="14" spans="1:18" ht="12.75">
      <c r="A14" s="3" t="s">
        <v>3</v>
      </c>
      <c r="B14" s="19">
        <v>15</v>
      </c>
      <c r="C14" s="19">
        <v>21</v>
      </c>
      <c r="D14" s="19">
        <v>12</v>
      </c>
      <c r="E14" s="19">
        <v>16</v>
      </c>
      <c r="F14" s="19">
        <v>9</v>
      </c>
      <c r="G14" s="20">
        <v>5</v>
      </c>
      <c r="H14" s="19">
        <v>5</v>
      </c>
      <c r="I14" s="19">
        <v>7</v>
      </c>
      <c r="J14" s="20">
        <v>6</v>
      </c>
      <c r="K14" s="19">
        <v>3</v>
      </c>
      <c r="L14" s="19">
        <v>5</v>
      </c>
      <c r="M14" s="19">
        <v>5</v>
      </c>
      <c r="N14" s="19">
        <v>12</v>
      </c>
      <c r="O14" s="19">
        <v>3</v>
      </c>
      <c r="P14" s="19">
        <v>7</v>
      </c>
      <c r="Q14" s="19">
        <v>3</v>
      </c>
      <c r="R14" s="56"/>
    </row>
    <row r="15" spans="1:18" ht="12.75">
      <c r="A15" s="3" t="s">
        <v>4</v>
      </c>
      <c r="B15" s="19">
        <v>24</v>
      </c>
      <c r="C15" s="19">
        <v>13</v>
      </c>
      <c r="D15" s="19">
        <v>12</v>
      </c>
      <c r="E15" s="19">
        <v>10</v>
      </c>
      <c r="F15" s="19">
        <v>8</v>
      </c>
      <c r="G15" s="20">
        <v>7</v>
      </c>
      <c r="H15" s="19">
        <v>14</v>
      </c>
      <c r="I15" s="19">
        <v>6</v>
      </c>
      <c r="J15" s="20">
        <v>7</v>
      </c>
      <c r="K15" s="19">
        <v>10</v>
      </c>
      <c r="L15" s="19">
        <v>12</v>
      </c>
      <c r="M15" s="19">
        <v>10</v>
      </c>
      <c r="N15" s="19">
        <v>6</v>
      </c>
      <c r="O15" s="19">
        <v>7</v>
      </c>
      <c r="P15" s="19">
        <v>9</v>
      </c>
      <c r="Q15" s="19">
        <v>4</v>
      </c>
      <c r="R15" s="56"/>
    </row>
    <row r="16" spans="1:18" ht="12.75">
      <c r="A16" s="3" t="s">
        <v>5</v>
      </c>
      <c r="B16" s="19">
        <v>15</v>
      </c>
      <c r="C16" s="19">
        <v>13</v>
      </c>
      <c r="D16" s="19">
        <v>10</v>
      </c>
      <c r="E16" s="19">
        <v>5</v>
      </c>
      <c r="F16" s="19">
        <v>4</v>
      </c>
      <c r="G16" s="20">
        <v>12</v>
      </c>
      <c r="H16" s="19">
        <v>9</v>
      </c>
      <c r="I16" s="19">
        <v>7</v>
      </c>
      <c r="J16" s="20">
        <v>5</v>
      </c>
      <c r="K16" s="19">
        <v>4</v>
      </c>
      <c r="L16" s="19">
        <v>8</v>
      </c>
      <c r="M16" s="19">
        <v>7</v>
      </c>
      <c r="N16" s="19">
        <v>3</v>
      </c>
      <c r="O16" s="19">
        <v>6</v>
      </c>
      <c r="P16" s="19">
        <v>6</v>
      </c>
      <c r="Q16" s="19">
        <v>5</v>
      </c>
      <c r="R16" s="56"/>
    </row>
    <row r="17" spans="1:18" ht="12.75">
      <c r="A17" s="3"/>
      <c r="B17" s="19"/>
      <c r="C17" s="19"/>
      <c r="D17" s="19"/>
      <c r="E17" s="19"/>
      <c r="F17" s="19" t="s">
        <v>30</v>
      </c>
      <c r="G17" s="20"/>
      <c r="H17" s="19"/>
      <c r="I17" s="19"/>
      <c r="J17" s="20"/>
      <c r="K17" s="19"/>
      <c r="L17" s="19"/>
      <c r="M17" s="19"/>
      <c r="N17" s="19"/>
      <c r="O17" s="19"/>
      <c r="P17" s="19"/>
      <c r="Q17" s="19"/>
      <c r="R17" s="56"/>
    </row>
    <row r="18" spans="1:18" ht="12.75">
      <c r="A18" s="3" t="s">
        <v>6</v>
      </c>
      <c r="B18" s="19">
        <v>16</v>
      </c>
      <c r="C18" s="19">
        <v>25</v>
      </c>
      <c r="D18" s="19">
        <v>21</v>
      </c>
      <c r="E18" s="19">
        <v>14</v>
      </c>
      <c r="F18" s="19">
        <v>13</v>
      </c>
      <c r="G18" s="20">
        <v>15</v>
      </c>
      <c r="H18" s="19">
        <v>8</v>
      </c>
      <c r="I18" s="19">
        <v>10</v>
      </c>
      <c r="J18" s="20">
        <v>15</v>
      </c>
      <c r="K18" s="19">
        <v>11</v>
      </c>
      <c r="L18" s="19">
        <v>17</v>
      </c>
      <c r="M18" s="19">
        <v>13</v>
      </c>
      <c r="N18" s="19">
        <v>8</v>
      </c>
      <c r="O18" s="19">
        <v>13</v>
      </c>
      <c r="P18" s="19">
        <v>5</v>
      </c>
      <c r="Q18" s="19">
        <v>12</v>
      </c>
      <c r="R18" s="56"/>
    </row>
    <row r="19" spans="1:18" ht="12.75">
      <c r="A19" s="3" t="s">
        <v>7</v>
      </c>
      <c r="B19" s="19">
        <v>34</v>
      </c>
      <c r="C19" s="19">
        <v>28</v>
      </c>
      <c r="D19" s="19">
        <v>23</v>
      </c>
      <c r="E19" s="19">
        <v>15</v>
      </c>
      <c r="F19" s="19">
        <v>23</v>
      </c>
      <c r="G19" s="20">
        <v>11</v>
      </c>
      <c r="H19" s="19">
        <v>18</v>
      </c>
      <c r="I19" s="19">
        <v>22</v>
      </c>
      <c r="J19" s="20">
        <v>16</v>
      </c>
      <c r="K19" s="19">
        <v>18</v>
      </c>
      <c r="L19" s="19">
        <v>7</v>
      </c>
      <c r="M19" s="19">
        <v>20</v>
      </c>
      <c r="N19" s="19">
        <v>10</v>
      </c>
      <c r="O19" s="19">
        <v>11</v>
      </c>
      <c r="P19" s="19">
        <v>12</v>
      </c>
      <c r="Q19" s="19">
        <v>13</v>
      </c>
      <c r="R19" s="56"/>
    </row>
    <row r="20" spans="1:18" ht="12.75">
      <c r="A20" s="3" t="s">
        <v>8</v>
      </c>
      <c r="B20" s="19">
        <v>51</v>
      </c>
      <c r="C20" s="19">
        <v>41</v>
      </c>
      <c r="D20" s="19">
        <v>26</v>
      </c>
      <c r="E20" s="19">
        <v>22</v>
      </c>
      <c r="F20" s="19">
        <v>19</v>
      </c>
      <c r="G20" s="20">
        <v>25</v>
      </c>
      <c r="H20" s="19">
        <v>29</v>
      </c>
      <c r="I20" s="19">
        <v>20</v>
      </c>
      <c r="J20" s="20">
        <v>19</v>
      </c>
      <c r="K20" s="19">
        <v>22</v>
      </c>
      <c r="L20" s="19">
        <v>21</v>
      </c>
      <c r="M20" s="19">
        <v>19</v>
      </c>
      <c r="N20" s="19">
        <v>24</v>
      </c>
      <c r="O20" s="19">
        <v>18</v>
      </c>
      <c r="P20" s="19">
        <v>26</v>
      </c>
      <c r="Q20" s="19">
        <v>19</v>
      </c>
      <c r="R20" s="56"/>
    </row>
    <row r="21" spans="1:18" ht="12.75">
      <c r="A21" s="3" t="s">
        <v>9</v>
      </c>
      <c r="B21" s="19">
        <v>33</v>
      </c>
      <c r="C21" s="19">
        <v>35</v>
      </c>
      <c r="D21" s="19">
        <v>30</v>
      </c>
      <c r="E21" s="19">
        <v>32</v>
      </c>
      <c r="F21" s="19">
        <v>10</v>
      </c>
      <c r="G21" s="20">
        <v>15</v>
      </c>
      <c r="H21" s="19">
        <v>17</v>
      </c>
      <c r="I21" s="19">
        <v>22</v>
      </c>
      <c r="J21" s="20">
        <v>21</v>
      </c>
      <c r="K21" s="19">
        <v>15</v>
      </c>
      <c r="L21" s="19">
        <v>16</v>
      </c>
      <c r="M21" s="19">
        <v>18</v>
      </c>
      <c r="N21" s="19">
        <v>26</v>
      </c>
      <c r="O21" s="19">
        <v>13</v>
      </c>
      <c r="P21" s="19">
        <v>12</v>
      </c>
      <c r="Q21" s="19">
        <v>19</v>
      </c>
      <c r="R21" s="56"/>
    </row>
    <row r="22" spans="1:18" ht="12.75">
      <c r="A22" s="3" t="s">
        <v>10</v>
      </c>
      <c r="B22" s="19">
        <v>34</v>
      </c>
      <c r="C22" s="19">
        <v>26</v>
      </c>
      <c r="D22" s="19">
        <v>32</v>
      </c>
      <c r="E22" s="19">
        <v>18</v>
      </c>
      <c r="F22" s="19">
        <v>9</v>
      </c>
      <c r="G22" s="20">
        <v>25</v>
      </c>
      <c r="H22" s="19">
        <v>14</v>
      </c>
      <c r="I22" s="19">
        <v>25</v>
      </c>
      <c r="J22" s="20">
        <v>17</v>
      </c>
      <c r="K22" s="19">
        <v>14</v>
      </c>
      <c r="L22" s="19">
        <v>9</v>
      </c>
      <c r="M22" s="19">
        <v>14</v>
      </c>
      <c r="N22" s="19">
        <v>17</v>
      </c>
      <c r="O22" s="19">
        <v>11</v>
      </c>
      <c r="P22" s="19">
        <v>15</v>
      </c>
      <c r="Q22" s="19">
        <v>20</v>
      </c>
      <c r="R22" s="56"/>
    </row>
    <row r="23" spans="1:18" ht="12.75">
      <c r="A23" s="3" t="s">
        <v>11</v>
      </c>
      <c r="B23" s="19">
        <v>45</v>
      </c>
      <c r="C23" s="19">
        <v>54</v>
      </c>
      <c r="D23" s="19">
        <v>26</v>
      </c>
      <c r="E23" s="19">
        <v>27</v>
      </c>
      <c r="F23" s="19">
        <v>20</v>
      </c>
      <c r="G23" s="20">
        <v>27</v>
      </c>
      <c r="H23" s="19">
        <v>29</v>
      </c>
      <c r="I23" s="19">
        <v>25</v>
      </c>
      <c r="J23" s="20">
        <v>28</v>
      </c>
      <c r="K23" s="19">
        <v>16</v>
      </c>
      <c r="L23" s="19">
        <v>19</v>
      </c>
      <c r="M23" s="19">
        <v>18</v>
      </c>
      <c r="N23" s="19">
        <v>19</v>
      </c>
      <c r="O23" s="19">
        <v>24</v>
      </c>
      <c r="P23" s="19">
        <v>16</v>
      </c>
      <c r="Q23" s="19">
        <v>18</v>
      </c>
      <c r="R23" s="56"/>
    </row>
    <row r="24" spans="1:18" ht="12.75">
      <c r="A24" s="3"/>
      <c r="B24" s="19"/>
      <c r="C24" s="19"/>
      <c r="D24" s="19"/>
      <c r="E24" s="19"/>
      <c r="F24" s="19" t="s">
        <v>30</v>
      </c>
      <c r="G24" s="20"/>
      <c r="H24" s="19"/>
      <c r="I24" s="19"/>
      <c r="J24" s="20"/>
      <c r="K24" s="19"/>
      <c r="L24" s="19"/>
      <c r="M24" s="19"/>
      <c r="N24" s="19"/>
      <c r="O24" s="19"/>
      <c r="P24" s="19"/>
      <c r="Q24" s="19"/>
      <c r="R24" s="56"/>
    </row>
    <row r="25" spans="1:18" ht="12.75">
      <c r="A25" s="3" t="s">
        <v>12</v>
      </c>
      <c r="B25" s="19">
        <v>65</v>
      </c>
      <c r="C25" s="19">
        <v>72</v>
      </c>
      <c r="D25" s="19">
        <v>59</v>
      </c>
      <c r="E25" s="19">
        <v>34</v>
      </c>
      <c r="F25" s="19">
        <v>24</v>
      </c>
      <c r="G25" s="20">
        <v>19</v>
      </c>
      <c r="H25" s="19">
        <v>25</v>
      </c>
      <c r="I25" s="19">
        <v>23</v>
      </c>
      <c r="J25" s="20">
        <v>27</v>
      </c>
      <c r="K25" s="19">
        <v>13</v>
      </c>
      <c r="L25" s="19">
        <v>19</v>
      </c>
      <c r="M25" s="19">
        <v>13</v>
      </c>
      <c r="N25" s="19">
        <v>14</v>
      </c>
      <c r="O25" s="19">
        <v>23</v>
      </c>
      <c r="P25" s="19">
        <v>21</v>
      </c>
      <c r="Q25" s="19">
        <v>18</v>
      </c>
      <c r="R25" s="56"/>
    </row>
    <row r="26" spans="1:18" ht="12.75">
      <c r="A26" s="3" t="s">
        <v>13</v>
      </c>
      <c r="B26" s="19">
        <v>16</v>
      </c>
      <c r="C26" s="19">
        <v>24</v>
      </c>
      <c r="D26" s="19">
        <v>14</v>
      </c>
      <c r="E26" s="19">
        <v>21</v>
      </c>
      <c r="F26" s="19">
        <v>9</v>
      </c>
      <c r="G26" s="20">
        <v>17</v>
      </c>
      <c r="H26" s="19">
        <v>20</v>
      </c>
      <c r="I26" s="19">
        <v>9</v>
      </c>
      <c r="J26" s="20">
        <v>13</v>
      </c>
      <c r="K26" s="19">
        <v>16</v>
      </c>
      <c r="L26" s="19">
        <v>9</v>
      </c>
      <c r="M26" s="19">
        <v>10</v>
      </c>
      <c r="N26" s="19">
        <v>12</v>
      </c>
      <c r="O26" s="19">
        <v>15</v>
      </c>
      <c r="P26" s="19">
        <v>11</v>
      </c>
      <c r="Q26" s="19">
        <v>12</v>
      </c>
      <c r="R26" s="56"/>
    </row>
    <row r="27" spans="1:18" ht="12.75">
      <c r="A27" s="3" t="s">
        <v>14</v>
      </c>
      <c r="B27" s="19">
        <v>25</v>
      </c>
      <c r="C27" s="19">
        <v>20</v>
      </c>
      <c r="D27" s="19">
        <v>16</v>
      </c>
      <c r="E27" s="19">
        <v>11</v>
      </c>
      <c r="F27" s="19">
        <v>8</v>
      </c>
      <c r="G27" s="20">
        <v>15</v>
      </c>
      <c r="H27" s="19">
        <v>14</v>
      </c>
      <c r="I27" s="19">
        <v>13</v>
      </c>
      <c r="J27" s="20">
        <v>10</v>
      </c>
      <c r="K27" s="19">
        <v>8</v>
      </c>
      <c r="L27" s="19">
        <v>9</v>
      </c>
      <c r="M27" s="19">
        <v>6</v>
      </c>
      <c r="N27" s="19">
        <v>10</v>
      </c>
      <c r="O27" s="19">
        <v>17</v>
      </c>
      <c r="P27" s="19">
        <v>7</v>
      </c>
      <c r="Q27" s="19">
        <v>5</v>
      </c>
      <c r="R27" s="56"/>
    </row>
    <row r="28" spans="1:18" ht="12.75">
      <c r="A28" s="3" t="s">
        <v>15</v>
      </c>
      <c r="B28" s="19">
        <v>64</v>
      </c>
      <c r="C28" s="19">
        <v>60</v>
      </c>
      <c r="D28" s="19">
        <v>30</v>
      </c>
      <c r="E28" s="19">
        <v>18</v>
      </c>
      <c r="F28" s="19">
        <v>21</v>
      </c>
      <c r="G28" s="20">
        <v>25</v>
      </c>
      <c r="H28" s="19">
        <v>14</v>
      </c>
      <c r="I28" s="19">
        <v>30</v>
      </c>
      <c r="J28" s="20">
        <v>16</v>
      </c>
      <c r="K28" s="19">
        <v>10</v>
      </c>
      <c r="L28" s="19">
        <v>18</v>
      </c>
      <c r="M28" s="19">
        <v>20</v>
      </c>
      <c r="N28" s="19">
        <v>19</v>
      </c>
      <c r="O28" s="19">
        <v>22</v>
      </c>
      <c r="P28" s="19">
        <v>22</v>
      </c>
      <c r="Q28" s="19">
        <v>22</v>
      </c>
      <c r="R28" s="56"/>
    </row>
    <row r="29" spans="1:18" ht="12.75">
      <c r="A29" s="3" t="s">
        <v>16</v>
      </c>
      <c r="B29" s="19">
        <v>24</v>
      </c>
      <c r="C29" s="19">
        <v>29</v>
      </c>
      <c r="D29" s="19">
        <v>23</v>
      </c>
      <c r="E29" s="19">
        <v>23</v>
      </c>
      <c r="F29" s="19">
        <v>14</v>
      </c>
      <c r="G29" s="20">
        <v>14</v>
      </c>
      <c r="H29" s="19">
        <v>16</v>
      </c>
      <c r="I29" s="19">
        <v>9</v>
      </c>
      <c r="J29" s="20">
        <v>21</v>
      </c>
      <c r="K29" s="19">
        <v>10</v>
      </c>
      <c r="L29" s="19">
        <v>15</v>
      </c>
      <c r="M29" s="19">
        <v>6</v>
      </c>
      <c r="N29" s="19">
        <v>11</v>
      </c>
      <c r="O29" s="19">
        <v>8</v>
      </c>
      <c r="P29" s="19">
        <v>10</v>
      </c>
      <c r="Q29" s="19">
        <v>13</v>
      </c>
      <c r="R29" s="56"/>
    </row>
    <row r="30" spans="1:18" ht="12.75">
      <c r="A30" s="3" t="s">
        <v>17</v>
      </c>
      <c r="B30" s="19">
        <v>32</v>
      </c>
      <c r="C30" s="19">
        <v>29</v>
      </c>
      <c r="D30" s="19">
        <v>36</v>
      </c>
      <c r="E30" s="19">
        <v>11</v>
      </c>
      <c r="F30" s="19">
        <v>14</v>
      </c>
      <c r="G30" s="20">
        <v>5</v>
      </c>
      <c r="H30" s="19">
        <v>6</v>
      </c>
      <c r="I30" s="19">
        <v>9</v>
      </c>
      <c r="J30" s="20">
        <v>6</v>
      </c>
      <c r="K30" s="19">
        <v>6</v>
      </c>
      <c r="L30" s="19">
        <v>16</v>
      </c>
      <c r="M30" s="19">
        <v>5</v>
      </c>
      <c r="N30" s="19">
        <v>11</v>
      </c>
      <c r="O30" s="19">
        <v>8</v>
      </c>
      <c r="P30" s="19">
        <v>9</v>
      </c>
      <c r="Q30" s="19">
        <v>11</v>
      </c>
      <c r="R30" s="56"/>
    </row>
    <row r="31" spans="1:18" ht="12.75">
      <c r="A31" s="3"/>
      <c r="B31" s="19"/>
      <c r="C31" s="19"/>
      <c r="D31" s="19"/>
      <c r="E31" s="19"/>
      <c r="F31" s="19" t="s">
        <v>30</v>
      </c>
      <c r="G31" s="20"/>
      <c r="H31" s="19"/>
      <c r="I31" s="19"/>
      <c r="J31" s="20"/>
      <c r="K31" s="19"/>
      <c r="L31" s="19"/>
      <c r="M31" s="19"/>
      <c r="N31" s="19"/>
      <c r="O31" s="19"/>
      <c r="P31" s="19"/>
      <c r="Q31" s="19"/>
      <c r="R31" s="56"/>
    </row>
    <row r="32" spans="1:18" ht="12.75">
      <c r="A32" s="3" t="s">
        <v>18</v>
      </c>
      <c r="B32" s="19">
        <v>56</v>
      </c>
      <c r="C32" s="19">
        <v>62</v>
      </c>
      <c r="D32" s="19">
        <v>55</v>
      </c>
      <c r="E32" s="19">
        <v>25</v>
      </c>
      <c r="F32" s="19">
        <v>32</v>
      </c>
      <c r="G32" s="20">
        <v>30</v>
      </c>
      <c r="H32" s="19">
        <v>29</v>
      </c>
      <c r="I32" s="19">
        <v>30</v>
      </c>
      <c r="J32" s="20">
        <v>27</v>
      </c>
      <c r="K32" s="19">
        <v>12</v>
      </c>
      <c r="L32" s="19">
        <v>18</v>
      </c>
      <c r="M32" s="19">
        <v>11</v>
      </c>
      <c r="N32" s="19">
        <v>29</v>
      </c>
      <c r="O32" s="19">
        <v>13</v>
      </c>
      <c r="P32" s="19">
        <v>22</v>
      </c>
      <c r="Q32" s="19">
        <v>14</v>
      </c>
      <c r="R32" s="56"/>
    </row>
    <row r="33" spans="1:18" ht="12.75">
      <c r="A33" s="3" t="s">
        <v>19</v>
      </c>
      <c r="B33" s="19">
        <v>33</v>
      </c>
      <c r="C33" s="19">
        <v>21</v>
      </c>
      <c r="D33" s="19">
        <v>25</v>
      </c>
      <c r="E33" s="19">
        <v>24</v>
      </c>
      <c r="F33" s="19">
        <v>23</v>
      </c>
      <c r="G33" s="20">
        <v>16</v>
      </c>
      <c r="H33" s="19">
        <v>17</v>
      </c>
      <c r="I33" s="19">
        <v>20</v>
      </c>
      <c r="J33" s="20">
        <v>11</v>
      </c>
      <c r="K33" s="19">
        <v>15</v>
      </c>
      <c r="L33" s="19">
        <v>16</v>
      </c>
      <c r="M33" s="19">
        <v>14</v>
      </c>
      <c r="N33" s="19">
        <v>16</v>
      </c>
      <c r="O33" s="19">
        <v>15</v>
      </c>
      <c r="P33" s="19">
        <v>13</v>
      </c>
      <c r="Q33" s="19">
        <v>14</v>
      </c>
      <c r="R33" s="56"/>
    </row>
    <row r="34" spans="1:18" ht="12.75">
      <c r="A34" s="3" t="s">
        <v>20</v>
      </c>
      <c r="B34" s="19">
        <v>45</v>
      </c>
      <c r="C34" s="19">
        <v>36</v>
      </c>
      <c r="D34" s="19">
        <v>35</v>
      </c>
      <c r="E34" s="19">
        <v>22</v>
      </c>
      <c r="F34" s="19">
        <v>21</v>
      </c>
      <c r="G34" s="20">
        <v>17</v>
      </c>
      <c r="H34" s="19">
        <v>19</v>
      </c>
      <c r="I34" s="19">
        <v>12</v>
      </c>
      <c r="J34" s="20">
        <v>14</v>
      </c>
      <c r="K34" s="19">
        <v>7</v>
      </c>
      <c r="L34" s="19">
        <v>19</v>
      </c>
      <c r="M34" s="19">
        <v>14</v>
      </c>
      <c r="N34" s="19">
        <v>17</v>
      </c>
      <c r="O34" s="19">
        <v>17</v>
      </c>
      <c r="P34" s="19">
        <v>17</v>
      </c>
      <c r="Q34" s="19">
        <v>11</v>
      </c>
      <c r="R34" s="56"/>
    </row>
    <row r="35" spans="1:18" ht="12.75">
      <c r="A35" s="3" t="s">
        <v>21</v>
      </c>
      <c r="B35" s="19">
        <v>46</v>
      </c>
      <c r="C35" s="19">
        <v>56</v>
      </c>
      <c r="D35" s="19">
        <v>44</v>
      </c>
      <c r="E35" s="19">
        <v>40</v>
      </c>
      <c r="F35" s="19">
        <v>20</v>
      </c>
      <c r="G35" s="20">
        <v>18</v>
      </c>
      <c r="H35" s="19">
        <v>18</v>
      </c>
      <c r="I35" s="19">
        <v>23</v>
      </c>
      <c r="J35" s="20">
        <v>30</v>
      </c>
      <c r="K35" s="19">
        <v>16</v>
      </c>
      <c r="L35" s="19">
        <v>18</v>
      </c>
      <c r="M35" s="19">
        <v>22</v>
      </c>
      <c r="N35" s="19">
        <v>12</v>
      </c>
      <c r="O35" s="19">
        <v>25</v>
      </c>
      <c r="P35" s="19">
        <v>15</v>
      </c>
      <c r="Q35" s="19">
        <v>20</v>
      </c>
      <c r="R35" s="56"/>
    </row>
    <row r="36" spans="1:18" ht="12.75">
      <c r="A36" s="3" t="s">
        <v>22</v>
      </c>
      <c r="B36" s="19">
        <v>52</v>
      </c>
      <c r="C36" s="19">
        <v>45</v>
      </c>
      <c r="D36" s="19">
        <v>29</v>
      </c>
      <c r="E36" s="19">
        <v>29</v>
      </c>
      <c r="F36" s="19">
        <v>25</v>
      </c>
      <c r="G36" s="20">
        <v>26</v>
      </c>
      <c r="H36" s="19">
        <v>27</v>
      </c>
      <c r="I36" s="19">
        <v>19</v>
      </c>
      <c r="J36" s="20">
        <v>20</v>
      </c>
      <c r="K36" s="19">
        <v>11</v>
      </c>
      <c r="L36" s="19">
        <v>14</v>
      </c>
      <c r="M36" s="19">
        <v>5</v>
      </c>
      <c r="N36" s="19">
        <v>14</v>
      </c>
      <c r="O36" s="19">
        <v>11</v>
      </c>
      <c r="P36" s="19">
        <v>14</v>
      </c>
      <c r="Q36" s="19">
        <v>10</v>
      </c>
      <c r="R36" s="56"/>
    </row>
    <row r="37" spans="1:18" ht="12.75">
      <c r="A37" s="3"/>
      <c r="B37" s="19"/>
      <c r="C37" s="19"/>
      <c r="D37" s="19"/>
      <c r="E37" s="19"/>
      <c r="F37" s="19" t="s">
        <v>30</v>
      </c>
      <c r="G37" s="20"/>
      <c r="H37" s="19"/>
      <c r="I37" s="19"/>
      <c r="J37" s="20"/>
      <c r="K37" s="19"/>
      <c r="L37" s="19"/>
      <c r="M37" s="19"/>
      <c r="N37" s="19"/>
      <c r="O37" s="19"/>
      <c r="P37" s="19"/>
      <c r="Q37" s="19"/>
      <c r="R37" s="56"/>
    </row>
    <row r="38" spans="1:18" ht="12.75">
      <c r="A38" s="5" t="s">
        <v>23</v>
      </c>
      <c r="B38" s="21">
        <v>891</v>
      </c>
      <c r="C38" s="21">
        <v>874</v>
      </c>
      <c r="D38" s="21">
        <v>666</v>
      </c>
      <c r="E38" s="21">
        <v>496</v>
      </c>
      <c r="F38" s="21">
        <v>390</v>
      </c>
      <c r="G38" s="23">
        <v>401</v>
      </c>
      <c r="H38" s="23">
        <v>392</v>
      </c>
      <c r="I38" s="23">
        <v>388</v>
      </c>
      <c r="J38" s="23">
        <v>394</v>
      </c>
      <c r="K38" s="21">
        <v>298</v>
      </c>
      <c r="L38" s="21">
        <v>336</v>
      </c>
      <c r="M38" s="21">
        <v>303</v>
      </c>
      <c r="N38" s="21">
        <v>348</v>
      </c>
      <c r="O38" s="21">
        <v>327</v>
      </c>
      <c r="P38" s="21">
        <v>327</v>
      </c>
      <c r="Q38" s="21">
        <v>320</v>
      </c>
      <c r="R38" s="56"/>
    </row>
    <row r="39" spans="2:18" ht="12.75"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0"/>
      <c r="R39" s="56"/>
    </row>
    <row r="40" spans="1:18" ht="12.75">
      <c r="A40" s="15"/>
      <c r="Q40" s="10"/>
      <c r="R40" s="56"/>
    </row>
    <row r="41" ht="12.75">
      <c r="R41" s="56"/>
    </row>
  </sheetData>
  <sheetProtection/>
  <mergeCells count="21">
    <mergeCell ref="P5:P9"/>
    <mergeCell ref="M5:M9"/>
    <mergeCell ref="D5:D9"/>
    <mergeCell ref="O5:O9"/>
    <mergeCell ref="G5:G9"/>
    <mergeCell ref="H5:H9"/>
    <mergeCell ref="I5:I9"/>
    <mergeCell ref="E5:E9"/>
    <mergeCell ref="F5:F9"/>
    <mergeCell ref="N5:N9"/>
    <mergeCell ref="K5:K9"/>
    <mergeCell ref="A1:Q1"/>
    <mergeCell ref="J5:J9"/>
    <mergeCell ref="C5:C9"/>
    <mergeCell ref="L5:L9"/>
    <mergeCell ref="Q5:Q9"/>
    <mergeCell ref="R1:R41"/>
    <mergeCell ref="A2:Q2"/>
    <mergeCell ref="A3:Q3"/>
    <mergeCell ref="A5:A9"/>
    <mergeCell ref="B5:B9"/>
  </mergeCells>
  <printOptions/>
  <pageMargins left="0.7874015748031497" right="0" top="0.984251968503937" bottom="0.984251968503937" header="0.5118110236220472" footer="0.5118110236220472"/>
  <pageSetup horizontalDpi="600" verticalDpi="600" orientation="landscape" paperSize="9" scale="89" r:id="rId1"/>
</worksheet>
</file>

<file path=xl/worksheets/sheet61.xml><?xml version="1.0" encoding="utf-8"?>
<worksheet xmlns="http://schemas.openxmlformats.org/spreadsheetml/2006/main" xmlns:r="http://schemas.openxmlformats.org/officeDocument/2006/relationships">
  <dimension ref="A1:R41"/>
  <sheetViews>
    <sheetView zoomScalePageLayoutView="0" workbookViewId="0" topLeftCell="A1">
      <selection activeCell="A4" sqref="A4"/>
    </sheetView>
  </sheetViews>
  <sheetFormatPr defaultColWidth="11.421875" defaultRowHeight="12.75"/>
  <cols>
    <col min="1" max="1" width="22.7109375" style="0" customWidth="1"/>
    <col min="2" max="17" width="7.7109375" style="0" customWidth="1"/>
    <col min="18" max="18" width="5.7109375" style="0" customWidth="1"/>
  </cols>
  <sheetData>
    <row r="1" spans="1:18" ht="12.75">
      <c r="A1" s="57" t="s">
        <v>84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6" t="str">
        <f>"- 60 -"</f>
        <v>- 60 -</v>
      </c>
    </row>
    <row r="2" spans="1:18" ht="12.75">
      <c r="A2" s="57" t="s">
        <v>321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6"/>
    </row>
    <row r="3" spans="1:18" ht="12.75">
      <c r="A3" s="57" t="s">
        <v>322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6"/>
    </row>
    <row r="4" spans="2:18" ht="12.75">
      <c r="B4" s="7"/>
      <c r="P4" s="7"/>
      <c r="Q4" s="7"/>
      <c r="R4" s="56"/>
    </row>
    <row r="5" spans="1:18" ht="12.75">
      <c r="A5" s="59" t="s">
        <v>34</v>
      </c>
      <c r="B5" s="62">
        <v>1980</v>
      </c>
      <c r="C5" s="53">
        <v>1985</v>
      </c>
      <c r="D5" s="53">
        <v>1990</v>
      </c>
      <c r="E5" s="53">
        <v>1995</v>
      </c>
      <c r="F5" s="53">
        <v>2000</v>
      </c>
      <c r="G5" s="53">
        <v>2001</v>
      </c>
      <c r="H5" s="53">
        <v>2002</v>
      </c>
      <c r="I5" s="53">
        <v>2003</v>
      </c>
      <c r="J5" s="53">
        <v>2004</v>
      </c>
      <c r="K5" s="53">
        <v>2005</v>
      </c>
      <c r="L5" s="53">
        <v>2006</v>
      </c>
      <c r="M5" s="53">
        <v>2007</v>
      </c>
      <c r="N5" s="53">
        <v>2008</v>
      </c>
      <c r="O5" s="53">
        <v>2009</v>
      </c>
      <c r="P5" s="53">
        <v>2010</v>
      </c>
      <c r="Q5" s="65">
        <v>2011</v>
      </c>
      <c r="R5" s="56"/>
    </row>
    <row r="6" spans="1:18" ht="12.75">
      <c r="A6" s="60"/>
      <c r="B6" s="63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66"/>
      <c r="R6" s="56"/>
    </row>
    <row r="7" spans="1:18" ht="12.75">
      <c r="A7" s="60"/>
      <c r="B7" s="63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66"/>
      <c r="R7" s="56"/>
    </row>
    <row r="8" spans="1:18" ht="12.75">
      <c r="A8" s="60"/>
      <c r="B8" s="63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66"/>
      <c r="R8" s="56"/>
    </row>
    <row r="9" spans="1:18" ht="12.75">
      <c r="A9" s="61"/>
      <c r="B9" s="64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67"/>
      <c r="R9" s="56"/>
    </row>
    <row r="10" spans="1:18" ht="12.75">
      <c r="A10" s="1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9"/>
      <c r="Q10" s="10"/>
      <c r="R10" s="56"/>
    </row>
    <row r="11" spans="1:18" ht="12.75">
      <c r="A11" s="3" t="s">
        <v>0</v>
      </c>
      <c r="B11" s="17">
        <v>30.9</v>
      </c>
      <c r="C11" s="17">
        <v>35.9</v>
      </c>
      <c r="D11" s="17">
        <v>20.4</v>
      </c>
      <c r="E11" s="17">
        <v>15.5</v>
      </c>
      <c r="F11" s="17">
        <v>11.9</v>
      </c>
      <c r="G11" s="17">
        <v>15.5</v>
      </c>
      <c r="H11" s="17">
        <v>11</v>
      </c>
      <c r="I11" s="17">
        <v>12</v>
      </c>
      <c r="J11" s="17">
        <v>15.8</v>
      </c>
      <c r="K11" s="17">
        <v>15.8</v>
      </c>
      <c r="L11" s="17">
        <v>8.9</v>
      </c>
      <c r="M11" s="17">
        <v>13.8</v>
      </c>
      <c r="N11" s="17">
        <v>15.3</v>
      </c>
      <c r="O11" s="17">
        <v>10.8</v>
      </c>
      <c r="P11" s="17">
        <v>13.2</v>
      </c>
      <c r="Q11" s="17">
        <v>14.1</v>
      </c>
      <c r="R11" s="56"/>
    </row>
    <row r="12" spans="1:18" ht="12.75">
      <c r="A12" s="3" t="s">
        <v>1</v>
      </c>
      <c r="B12" s="17">
        <v>45.3</v>
      </c>
      <c r="C12" s="17">
        <v>35.1</v>
      </c>
      <c r="D12" s="17">
        <v>29.7</v>
      </c>
      <c r="E12" s="17">
        <v>20.8</v>
      </c>
      <c r="F12" s="17">
        <v>14.9</v>
      </c>
      <c r="G12" s="17">
        <v>11.7</v>
      </c>
      <c r="H12" s="17">
        <v>10.1</v>
      </c>
      <c r="I12" s="17">
        <v>9.3</v>
      </c>
      <c r="J12" s="17">
        <v>15.1</v>
      </c>
      <c r="K12" s="17">
        <v>19.1</v>
      </c>
      <c r="L12" s="17">
        <v>18.4</v>
      </c>
      <c r="M12" s="17">
        <v>13.7</v>
      </c>
      <c r="N12" s="17">
        <v>11.9</v>
      </c>
      <c r="O12" s="17">
        <v>15</v>
      </c>
      <c r="P12" s="17">
        <v>18.1</v>
      </c>
      <c r="Q12" s="17">
        <v>16.2</v>
      </c>
      <c r="R12" s="56"/>
    </row>
    <row r="13" spans="1:18" ht="12.75">
      <c r="A13" s="3" t="s">
        <v>2</v>
      </c>
      <c r="B13" s="17">
        <v>34.6</v>
      </c>
      <c r="C13" s="17">
        <v>29.9</v>
      </c>
      <c r="D13" s="17">
        <v>20.8</v>
      </c>
      <c r="E13" s="17">
        <v>19.7</v>
      </c>
      <c r="F13" s="17">
        <v>23.1</v>
      </c>
      <c r="G13" s="17">
        <v>13</v>
      </c>
      <c r="H13" s="17">
        <v>10.9</v>
      </c>
      <c r="I13" s="17">
        <v>12.8</v>
      </c>
      <c r="J13" s="17">
        <v>16.6</v>
      </c>
      <c r="K13" s="17">
        <v>8.8</v>
      </c>
      <c r="L13" s="17">
        <v>13.7</v>
      </c>
      <c r="M13" s="17">
        <v>10.7</v>
      </c>
      <c r="N13" s="17">
        <v>14.6</v>
      </c>
      <c r="O13" s="17">
        <v>9.7</v>
      </c>
      <c r="P13" s="17">
        <v>12.5</v>
      </c>
      <c r="Q13" s="17">
        <v>11.4</v>
      </c>
      <c r="R13" s="56"/>
    </row>
    <row r="14" spans="1:18" ht="12.75">
      <c r="A14" s="3" t="s">
        <v>3</v>
      </c>
      <c r="B14" s="17">
        <v>30.4</v>
      </c>
      <c r="C14" s="17">
        <v>37</v>
      </c>
      <c r="D14" s="17">
        <v>20.8</v>
      </c>
      <c r="E14" s="17">
        <v>29.6</v>
      </c>
      <c r="F14" s="17">
        <v>18.5</v>
      </c>
      <c r="G14" s="17">
        <v>10.5</v>
      </c>
      <c r="H14" s="17">
        <v>10.8</v>
      </c>
      <c r="I14" s="17">
        <v>15.5</v>
      </c>
      <c r="J14" s="17">
        <v>13.6</v>
      </c>
      <c r="K14" s="17">
        <v>6.9</v>
      </c>
      <c r="L14" s="17">
        <v>11.8</v>
      </c>
      <c r="M14" s="17">
        <v>12.1</v>
      </c>
      <c r="N14" s="17">
        <v>29.5</v>
      </c>
      <c r="O14" s="17">
        <v>7.5</v>
      </c>
      <c r="P14" s="17">
        <v>17.9</v>
      </c>
      <c r="Q14" s="17">
        <v>7.8</v>
      </c>
      <c r="R14" s="56"/>
    </row>
    <row r="15" spans="1:18" ht="12.75">
      <c r="A15" s="3" t="s">
        <v>4</v>
      </c>
      <c r="B15" s="17">
        <v>35.6</v>
      </c>
      <c r="C15" s="17">
        <v>19.2</v>
      </c>
      <c r="D15" s="17">
        <v>18.6</v>
      </c>
      <c r="E15" s="17">
        <v>16.1</v>
      </c>
      <c r="F15" s="17">
        <v>12.8</v>
      </c>
      <c r="G15" s="17">
        <v>11.1</v>
      </c>
      <c r="H15" s="17">
        <v>22</v>
      </c>
      <c r="I15" s="17">
        <v>9.4</v>
      </c>
      <c r="J15" s="17">
        <v>10.9</v>
      </c>
      <c r="K15" s="17">
        <v>15.5</v>
      </c>
      <c r="L15" s="17">
        <v>18.6</v>
      </c>
      <c r="M15" s="17">
        <v>15.5</v>
      </c>
      <c r="N15" s="17">
        <v>9.3</v>
      </c>
      <c r="O15" s="17">
        <v>10.8</v>
      </c>
      <c r="P15" s="17">
        <v>13.8</v>
      </c>
      <c r="Q15" s="17">
        <v>6.1</v>
      </c>
      <c r="R15" s="56"/>
    </row>
    <row r="16" spans="1:18" ht="12.75">
      <c r="A16" s="3" t="s">
        <v>5</v>
      </c>
      <c r="B16" s="25" t="s">
        <v>95</v>
      </c>
      <c r="C16" s="17">
        <v>23.5</v>
      </c>
      <c r="D16" s="17">
        <v>19.9</v>
      </c>
      <c r="E16" s="17">
        <v>11</v>
      </c>
      <c r="F16" s="17">
        <v>9</v>
      </c>
      <c r="G16" s="17">
        <v>27.1</v>
      </c>
      <c r="H16" s="17">
        <v>20.3</v>
      </c>
      <c r="I16" s="17">
        <v>15.8</v>
      </c>
      <c r="J16" s="17">
        <v>11.3</v>
      </c>
      <c r="K16" s="17">
        <v>9.1</v>
      </c>
      <c r="L16" s="17">
        <v>18.3</v>
      </c>
      <c r="M16" s="17">
        <v>16.1</v>
      </c>
      <c r="N16" s="17">
        <v>7</v>
      </c>
      <c r="O16" s="17">
        <v>14</v>
      </c>
      <c r="P16" s="17">
        <v>14</v>
      </c>
      <c r="Q16" s="17">
        <v>11.7</v>
      </c>
      <c r="R16" s="56"/>
    </row>
    <row r="17" spans="1:18" ht="12.75">
      <c r="A17" s="3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56"/>
    </row>
    <row r="18" spans="1:18" ht="12.75">
      <c r="A18" s="3" t="s">
        <v>6</v>
      </c>
      <c r="B18" s="17">
        <v>13.8</v>
      </c>
      <c r="C18" s="17">
        <v>21.2</v>
      </c>
      <c r="D18" s="17">
        <v>17.9</v>
      </c>
      <c r="E18" s="17">
        <v>11.9</v>
      </c>
      <c r="F18" s="17">
        <v>11.4</v>
      </c>
      <c r="G18" s="17">
        <v>13.2</v>
      </c>
      <c r="H18" s="17">
        <v>7.1</v>
      </c>
      <c r="I18" s="17">
        <v>8.9</v>
      </c>
      <c r="J18" s="17">
        <v>13.5</v>
      </c>
      <c r="K18" s="17">
        <v>10</v>
      </c>
      <c r="L18" s="17">
        <v>15.5</v>
      </c>
      <c r="M18" s="17">
        <v>12</v>
      </c>
      <c r="N18" s="17">
        <v>7.4</v>
      </c>
      <c r="O18" s="17">
        <v>12.2</v>
      </c>
      <c r="P18" s="17">
        <v>4.7</v>
      </c>
      <c r="Q18" s="17">
        <v>11.4</v>
      </c>
      <c r="R18" s="56"/>
    </row>
    <row r="19" spans="1:18" ht="12.75">
      <c r="A19" s="3" t="s">
        <v>7</v>
      </c>
      <c r="B19" s="17">
        <v>30.4</v>
      </c>
      <c r="C19" s="17">
        <v>25.5</v>
      </c>
      <c r="D19" s="17">
        <v>21.7</v>
      </c>
      <c r="E19" s="17">
        <v>14.7</v>
      </c>
      <c r="F19" s="17">
        <v>23.2</v>
      </c>
      <c r="G19" s="17">
        <v>11.2</v>
      </c>
      <c r="H19" s="17">
        <v>18.5</v>
      </c>
      <c r="I19" s="17">
        <v>22.9</v>
      </c>
      <c r="J19" s="17">
        <v>16.8</v>
      </c>
      <c r="K19" s="17">
        <v>19.1</v>
      </c>
      <c r="L19" s="17">
        <v>7.5</v>
      </c>
      <c r="M19" s="17">
        <v>21.7</v>
      </c>
      <c r="N19" s="17">
        <v>10.9</v>
      </c>
      <c r="O19" s="17">
        <v>12.1</v>
      </c>
      <c r="P19" s="17">
        <v>13.3</v>
      </c>
      <c r="Q19" s="17">
        <v>14.5</v>
      </c>
      <c r="R19" s="56"/>
    </row>
    <row r="20" spans="1:18" ht="12.75">
      <c r="A20" s="3" t="s">
        <v>8</v>
      </c>
      <c r="B20" s="17">
        <v>24.3</v>
      </c>
      <c r="C20" s="17">
        <v>26.6</v>
      </c>
      <c r="D20" s="17">
        <v>17</v>
      </c>
      <c r="E20" s="17">
        <v>14.7</v>
      </c>
      <c r="F20" s="17">
        <v>13.1</v>
      </c>
      <c r="G20" s="17">
        <v>17.3</v>
      </c>
      <c r="H20" s="17">
        <v>20.3</v>
      </c>
      <c r="I20" s="17">
        <v>14.1</v>
      </c>
      <c r="J20" s="17">
        <v>13.5</v>
      </c>
      <c r="K20" s="17">
        <v>15.8</v>
      </c>
      <c r="L20" s="17">
        <v>15.3</v>
      </c>
      <c r="M20" s="17">
        <v>14</v>
      </c>
      <c r="N20" s="17">
        <v>17.9</v>
      </c>
      <c r="O20" s="17">
        <v>13.6</v>
      </c>
      <c r="P20" s="17">
        <v>19.8</v>
      </c>
      <c r="Q20" s="17">
        <v>14.6</v>
      </c>
      <c r="R20" s="56"/>
    </row>
    <row r="21" spans="1:18" ht="12.75">
      <c r="A21" s="3" t="s">
        <v>9</v>
      </c>
      <c r="B21" s="17">
        <v>24.8</v>
      </c>
      <c r="C21" s="17">
        <v>26.5</v>
      </c>
      <c r="D21" s="17">
        <v>23.6</v>
      </c>
      <c r="E21" s="17">
        <v>26.1</v>
      </c>
      <c r="F21" s="17">
        <v>8.3</v>
      </c>
      <c r="G21" s="17">
        <v>12.6</v>
      </c>
      <c r="H21" s="17">
        <v>14.4</v>
      </c>
      <c r="I21" s="17">
        <v>18.9</v>
      </c>
      <c r="J21" s="17">
        <v>18.2</v>
      </c>
      <c r="K21" s="17">
        <v>13.1</v>
      </c>
      <c r="L21" s="17">
        <v>14.1</v>
      </c>
      <c r="M21" s="17">
        <v>16</v>
      </c>
      <c r="N21" s="17">
        <v>23.4</v>
      </c>
      <c r="O21" s="17">
        <v>11.8</v>
      </c>
      <c r="P21" s="17">
        <v>11</v>
      </c>
      <c r="Q21" s="17">
        <v>17.5</v>
      </c>
      <c r="R21" s="56"/>
    </row>
    <row r="22" spans="1:18" ht="12.75">
      <c r="A22" s="3" t="s">
        <v>10</v>
      </c>
      <c r="B22" s="17">
        <v>31.1</v>
      </c>
      <c r="C22" s="17">
        <v>24.1</v>
      </c>
      <c r="D22" s="17">
        <v>30.8</v>
      </c>
      <c r="E22" s="17">
        <v>18.3</v>
      </c>
      <c r="F22" s="17">
        <v>9.5</v>
      </c>
      <c r="G22" s="17">
        <v>26.7</v>
      </c>
      <c r="H22" s="17">
        <v>15.1</v>
      </c>
      <c r="I22" s="17">
        <v>27.4</v>
      </c>
      <c r="J22" s="17">
        <v>18.9</v>
      </c>
      <c r="K22" s="17">
        <v>15.7</v>
      </c>
      <c r="L22" s="17">
        <v>10.3</v>
      </c>
      <c r="M22" s="17">
        <v>16.2</v>
      </c>
      <c r="N22" s="17">
        <v>20.1</v>
      </c>
      <c r="O22" s="17">
        <v>13.2</v>
      </c>
      <c r="P22" s="17">
        <v>18.3</v>
      </c>
      <c r="Q22" s="17">
        <v>24.7</v>
      </c>
      <c r="R22" s="56"/>
    </row>
    <row r="23" spans="1:18" ht="12.75">
      <c r="A23" s="3" t="s">
        <v>11</v>
      </c>
      <c r="B23" s="17">
        <v>28.3</v>
      </c>
      <c r="C23" s="17">
        <v>34.4</v>
      </c>
      <c r="D23" s="17">
        <v>17</v>
      </c>
      <c r="E23" s="17">
        <v>18.3</v>
      </c>
      <c r="F23" s="17">
        <v>13.9</v>
      </c>
      <c r="G23" s="17">
        <v>18.9</v>
      </c>
      <c r="H23" s="17">
        <v>20.5</v>
      </c>
      <c r="I23" s="17">
        <v>17.8</v>
      </c>
      <c r="J23" s="17">
        <v>20.1</v>
      </c>
      <c r="K23" s="17">
        <v>11.6</v>
      </c>
      <c r="L23" s="17">
        <v>13.9</v>
      </c>
      <c r="M23" s="17">
        <v>13.3</v>
      </c>
      <c r="N23" s="17">
        <v>14.2</v>
      </c>
      <c r="O23" s="17">
        <v>18.2</v>
      </c>
      <c r="P23" s="17">
        <v>12.2</v>
      </c>
      <c r="Q23" s="17">
        <v>13.9</v>
      </c>
      <c r="R23" s="56"/>
    </row>
    <row r="24" spans="1:18" ht="12.75">
      <c r="A24" s="3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56"/>
    </row>
    <row r="25" spans="1:18" ht="12.75">
      <c r="A25" s="3" t="s">
        <v>12</v>
      </c>
      <c r="B25" s="17">
        <v>39.9</v>
      </c>
      <c r="C25" s="17">
        <v>44.7</v>
      </c>
      <c r="D25" s="17">
        <v>38.1</v>
      </c>
      <c r="E25" s="17">
        <v>22.9</v>
      </c>
      <c r="F25" s="17">
        <v>16.1</v>
      </c>
      <c r="G25" s="17">
        <v>12.8</v>
      </c>
      <c r="H25" s="17">
        <v>17</v>
      </c>
      <c r="I25" s="17">
        <v>15.7</v>
      </c>
      <c r="J25" s="17">
        <v>18.6</v>
      </c>
      <c r="K25" s="17">
        <v>9</v>
      </c>
      <c r="L25" s="17">
        <v>13.3</v>
      </c>
      <c r="M25" s="17">
        <v>9.2</v>
      </c>
      <c r="N25" s="17">
        <v>9.9</v>
      </c>
      <c r="O25" s="17">
        <v>16.5</v>
      </c>
      <c r="P25" s="17">
        <v>15.2</v>
      </c>
      <c r="Q25" s="17">
        <v>13.1</v>
      </c>
      <c r="R25" s="56"/>
    </row>
    <row r="26" spans="1:18" ht="12.75">
      <c r="A26" s="3" t="s">
        <v>13</v>
      </c>
      <c r="B26" s="17">
        <v>18.1</v>
      </c>
      <c r="C26" s="17">
        <v>27.5</v>
      </c>
      <c r="D26" s="17">
        <v>16.6</v>
      </c>
      <c r="E26" s="17">
        <v>25.4</v>
      </c>
      <c r="F26" s="17">
        <v>11</v>
      </c>
      <c r="G26" s="17">
        <v>21.1</v>
      </c>
      <c r="H26" s="17">
        <v>25</v>
      </c>
      <c r="I26" s="17">
        <v>11.4</v>
      </c>
      <c r="J26" s="17">
        <v>16.6</v>
      </c>
      <c r="K26" s="17">
        <v>20.7</v>
      </c>
      <c r="L26" s="17">
        <v>11.8</v>
      </c>
      <c r="M26" s="17">
        <v>13.2</v>
      </c>
      <c r="N26" s="17">
        <v>16</v>
      </c>
      <c r="O26" s="17">
        <v>20.3</v>
      </c>
      <c r="P26" s="17">
        <v>15</v>
      </c>
      <c r="Q26" s="17">
        <v>16.5</v>
      </c>
      <c r="R26" s="56"/>
    </row>
    <row r="27" spans="1:18" ht="12.75">
      <c r="A27" s="3" t="s">
        <v>14</v>
      </c>
      <c r="B27" s="17">
        <v>30.8</v>
      </c>
      <c r="C27" s="17">
        <v>25.3</v>
      </c>
      <c r="D27" s="17">
        <v>20.9</v>
      </c>
      <c r="E27" s="17">
        <v>14.6</v>
      </c>
      <c r="F27" s="17">
        <v>10.8</v>
      </c>
      <c r="G27" s="17">
        <v>20.4</v>
      </c>
      <c r="H27" s="17">
        <v>19.2</v>
      </c>
      <c r="I27" s="17">
        <v>18</v>
      </c>
      <c r="J27" s="17">
        <v>13.9</v>
      </c>
      <c r="K27" s="17">
        <v>11.2</v>
      </c>
      <c r="L27" s="17">
        <v>12.7</v>
      </c>
      <c r="M27" s="17">
        <v>8.6</v>
      </c>
      <c r="N27" s="17">
        <v>14.5</v>
      </c>
      <c r="O27" s="17">
        <v>24.9</v>
      </c>
      <c r="P27" s="17">
        <v>10.4</v>
      </c>
      <c r="Q27" s="17">
        <v>7.5</v>
      </c>
      <c r="R27" s="56"/>
    </row>
    <row r="28" spans="1:18" ht="12.75">
      <c r="A28" s="3" t="s">
        <v>15</v>
      </c>
      <c r="B28" s="17">
        <v>47.2</v>
      </c>
      <c r="C28" s="17">
        <v>44.5</v>
      </c>
      <c r="D28" s="17">
        <v>23.2</v>
      </c>
      <c r="E28" s="17">
        <v>14.6</v>
      </c>
      <c r="F28" s="17">
        <v>17.2</v>
      </c>
      <c r="G28" s="17">
        <v>20.6</v>
      </c>
      <c r="H28" s="17">
        <v>11.6</v>
      </c>
      <c r="I28" s="17">
        <v>25</v>
      </c>
      <c r="J28" s="17">
        <v>13.5</v>
      </c>
      <c r="K28" s="17">
        <v>8.5</v>
      </c>
      <c r="L28" s="17">
        <v>15.5</v>
      </c>
      <c r="M28" s="17">
        <v>17.4</v>
      </c>
      <c r="N28" s="17">
        <v>16.7</v>
      </c>
      <c r="O28" s="17">
        <v>19.5</v>
      </c>
      <c r="P28" s="17">
        <v>19.6</v>
      </c>
      <c r="Q28" s="17">
        <v>19.6</v>
      </c>
      <c r="R28" s="56"/>
    </row>
    <row r="29" spans="1:18" ht="12.75">
      <c r="A29" s="3" t="s">
        <v>16</v>
      </c>
      <c r="B29" s="17">
        <v>25.7</v>
      </c>
      <c r="C29" s="17">
        <v>31.4</v>
      </c>
      <c r="D29" s="17">
        <v>25.8</v>
      </c>
      <c r="E29" s="17">
        <v>25.9</v>
      </c>
      <c r="F29" s="17">
        <v>15.3</v>
      </c>
      <c r="G29" s="17">
        <v>15.4</v>
      </c>
      <c r="H29" s="17">
        <v>17.7</v>
      </c>
      <c r="I29" s="17">
        <v>10</v>
      </c>
      <c r="J29" s="17">
        <v>23.6</v>
      </c>
      <c r="K29" s="17">
        <v>11.3</v>
      </c>
      <c r="L29" s="17">
        <v>17.1</v>
      </c>
      <c r="M29" s="17">
        <v>6.9</v>
      </c>
      <c r="N29" s="17">
        <v>12.8</v>
      </c>
      <c r="O29" s="17">
        <v>9.4</v>
      </c>
      <c r="P29" s="17">
        <v>11.8</v>
      </c>
      <c r="Q29" s="17">
        <v>15.4</v>
      </c>
      <c r="R29" s="56"/>
    </row>
    <row r="30" spans="1:18" ht="12.75">
      <c r="A30" s="3" t="s">
        <v>17</v>
      </c>
      <c r="B30" s="17">
        <v>40.7</v>
      </c>
      <c r="C30" s="17">
        <v>38.1</v>
      </c>
      <c r="D30" s="17">
        <v>49.1</v>
      </c>
      <c r="E30" s="17">
        <v>15.5</v>
      </c>
      <c r="F30" s="17">
        <v>20.6</v>
      </c>
      <c r="G30" s="17">
        <v>7.4</v>
      </c>
      <c r="H30" s="17">
        <v>9</v>
      </c>
      <c r="I30" s="17">
        <v>13.6</v>
      </c>
      <c r="J30" s="17">
        <v>9.2</v>
      </c>
      <c r="K30" s="17">
        <v>9.3</v>
      </c>
      <c r="L30" s="17">
        <v>25.2</v>
      </c>
      <c r="M30" s="17">
        <v>8</v>
      </c>
      <c r="N30" s="17">
        <v>17.8</v>
      </c>
      <c r="O30" s="17">
        <v>13.1</v>
      </c>
      <c r="P30" s="17">
        <v>14.9</v>
      </c>
      <c r="Q30" s="17">
        <v>18.5</v>
      </c>
      <c r="R30" s="56"/>
    </row>
    <row r="31" spans="1:18" ht="12.75">
      <c r="A31" s="3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56"/>
    </row>
    <row r="32" spans="1:18" ht="12.75">
      <c r="A32" s="3" t="s">
        <v>18</v>
      </c>
      <c r="B32" s="17">
        <v>36.4</v>
      </c>
      <c r="C32" s="17">
        <v>40.7</v>
      </c>
      <c r="D32" s="17">
        <v>37.7</v>
      </c>
      <c r="E32" s="17">
        <v>17.9</v>
      </c>
      <c r="F32" s="17">
        <v>24</v>
      </c>
      <c r="G32" s="17">
        <v>22.7</v>
      </c>
      <c r="H32" s="17">
        <v>22.3</v>
      </c>
      <c r="I32" s="17">
        <v>23.3</v>
      </c>
      <c r="J32" s="17">
        <v>21.2</v>
      </c>
      <c r="K32" s="17">
        <v>9.5</v>
      </c>
      <c r="L32" s="17">
        <v>14.5</v>
      </c>
      <c r="M32" s="17">
        <v>9</v>
      </c>
      <c r="N32" s="17">
        <v>24</v>
      </c>
      <c r="O32" s="17">
        <v>10.9</v>
      </c>
      <c r="P32" s="17">
        <v>18.7</v>
      </c>
      <c r="Q32" s="17">
        <v>12</v>
      </c>
      <c r="R32" s="56"/>
    </row>
    <row r="33" spans="1:18" ht="12.75">
      <c r="A33" s="3" t="s">
        <v>19</v>
      </c>
      <c r="B33" s="17">
        <v>33.2</v>
      </c>
      <c r="C33" s="17">
        <v>21.1</v>
      </c>
      <c r="D33" s="17">
        <v>26.5</v>
      </c>
      <c r="E33" s="17">
        <v>26.1</v>
      </c>
      <c r="F33" s="17">
        <v>24.6</v>
      </c>
      <c r="G33" s="17">
        <v>17.1</v>
      </c>
      <c r="H33" s="17">
        <v>18.2</v>
      </c>
      <c r="I33" s="17">
        <v>21.6</v>
      </c>
      <c r="J33" s="17">
        <v>12</v>
      </c>
      <c r="K33" s="17">
        <v>16.5</v>
      </c>
      <c r="L33" s="17">
        <v>17.7</v>
      </c>
      <c r="M33" s="17">
        <v>15.7</v>
      </c>
      <c r="N33" s="17">
        <v>18.1</v>
      </c>
      <c r="O33" s="17">
        <v>17.1</v>
      </c>
      <c r="P33" s="17">
        <v>14.9</v>
      </c>
      <c r="Q33" s="17">
        <v>16.2</v>
      </c>
      <c r="R33" s="56"/>
    </row>
    <row r="34" spans="1:18" ht="12.75">
      <c r="A34" s="3" t="s">
        <v>20</v>
      </c>
      <c r="B34" s="17">
        <v>40.4</v>
      </c>
      <c r="C34" s="17">
        <v>32.8</v>
      </c>
      <c r="D34" s="17">
        <v>33.1</v>
      </c>
      <c r="E34" s="17">
        <v>21.5</v>
      </c>
      <c r="F34" s="17">
        <v>21.2</v>
      </c>
      <c r="G34" s="17">
        <v>17.3</v>
      </c>
      <c r="H34" s="17">
        <v>19.6</v>
      </c>
      <c r="I34" s="17">
        <v>12.5</v>
      </c>
      <c r="J34" s="17">
        <v>14.7</v>
      </c>
      <c r="K34" s="17">
        <v>7.5</v>
      </c>
      <c r="L34" s="17">
        <v>20.5</v>
      </c>
      <c r="M34" s="17">
        <v>15.3</v>
      </c>
      <c r="N34" s="17">
        <v>18.8</v>
      </c>
      <c r="O34" s="17">
        <v>19.1</v>
      </c>
      <c r="P34" s="17">
        <v>19.3</v>
      </c>
      <c r="Q34" s="17">
        <v>12.6</v>
      </c>
      <c r="R34" s="56"/>
    </row>
    <row r="35" spans="1:18" ht="12.75">
      <c r="A35" s="3" t="s">
        <v>21</v>
      </c>
      <c r="B35" s="17">
        <v>31.4</v>
      </c>
      <c r="C35" s="17">
        <v>39.5</v>
      </c>
      <c r="D35" s="17">
        <v>33.1</v>
      </c>
      <c r="E35" s="17">
        <v>31.4</v>
      </c>
      <c r="F35" s="17">
        <v>16.1</v>
      </c>
      <c r="G35" s="17">
        <v>14.6</v>
      </c>
      <c r="H35" s="17">
        <v>14.8</v>
      </c>
      <c r="I35" s="17">
        <v>19.1</v>
      </c>
      <c r="J35" s="17">
        <v>25.2</v>
      </c>
      <c r="K35" s="17">
        <v>13.6</v>
      </c>
      <c r="L35" s="17">
        <v>15.6</v>
      </c>
      <c r="M35" s="17">
        <v>19.4</v>
      </c>
      <c r="N35" s="17">
        <v>10.7</v>
      </c>
      <c r="O35" s="17">
        <v>22.8</v>
      </c>
      <c r="P35" s="17">
        <v>13.8</v>
      </c>
      <c r="Q35" s="17">
        <v>18.7</v>
      </c>
      <c r="R35" s="56"/>
    </row>
    <row r="36" spans="1:18" ht="12.75">
      <c r="A36" s="3" t="s">
        <v>22</v>
      </c>
      <c r="B36" s="17">
        <v>35.7</v>
      </c>
      <c r="C36" s="17">
        <v>32.1</v>
      </c>
      <c r="D36" s="17">
        <v>22.3</v>
      </c>
      <c r="E36" s="17">
        <v>23.9</v>
      </c>
      <c r="F36" s="17">
        <v>21.8</v>
      </c>
      <c r="G36" s="17">
        <v>22.9</v>
      </c>
      <c r="H36" s="17">
        <v>24.2</v>
      </c>
      <c r="I36" s="17">
        <v>17.3</v>
      </c>
      <c r="J36" s="17">
        <v>18.4</v>
      </c>
      <c r="K36" s="17">
        <v>10.3</v>
      </c>
      <c r="L36" s="17">
        <v>13.3</v>
      </c>
      <c r="M36" s="17">
        <v>4.8</v>
      </c>
      <c r="N36" s="17">
        <v>13.6</v>
      </c>
      <c r="O36" s="17">
        <v>10.9</v>
      </c>
      <c r="P36" s="17">
        <v>14.1</v>
      </c>
      <c r="Q36" s="17">
        <v>10.2</v>
      </c>
      <c r="R36" s="56"/>
    </row>
    <row r="37" spans="1:18" ht="12.75">
      <c r="A37" s="3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56"/>
    </row>
    <row r="38" spans="1:18" ht="12.75">
      <c r="A38" s="5" t="s">
        <v>23</v>
      </c>
      <c r="B38" s="27">
        <v>32.8</v>
      </c>
      <c r="C38" s="27">
        <v>32.2</v>
      </c>
      <c r="D38" s="27">
        <v>25.5</v>
      </c>
      <c r="E38" s="27">
        <v>19.8</v>
      </c>
      <c r="F38" s="27">
        <v>16</v>
      </c>
      <c r="G38" s="27">
        <v>16.6</v>
      </c>
      <c r="H38" s="27">
        <v>16.3</v>
      </c>
      <c r="I38" s="27">
        <v>16.3</v>
      </c>
      <c r="J38" s="27">
        <v>16.7</v>
      </c>
      <c r="K38" s="27">
        <v>12.7</v>
      </c>
      <c r="L38" s="27">
        <v>14.5</v>
      </c>
      <c r="M38" s="27">
        <v>13.2</v>
      </c>
      <c r="N38" s="27">
        <v>15.3</v>
      </c>
      <c r="O38" s="27">
        <v>14.5</v>
      </c>
      <c r="P38" s="27">
        <v>14.6</v>
      </c>
      <c r="Q38" s="27">
        <v>14.4</v>
      </c>
      <c r="R38" s="56"/>
    </row>
    <row r="39" spans="2:18" ht="12.75"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0"/>
      <c r="R39" s="56"/>
    </row>
    <row r="40" spans="1:18" ht="12.75">
      <c r="A40" s="15"/>
      <c r="Q40" s="10"/>
      <c r="R40" s="56"/>
    </row>
    <row r="41" ht="12.75">
      <c r="R41" s="56"/>
    </row>
  </sheetData>
  <sheetProtection/>
  <mergeCells count="21">
    <mergeCell ref="P5:P9"/>
    <mergeCell ref="M5:M9"/>
    <mergeCell ref="D5:D9"/>
    <mergeCell ref="O5:O9"/>
    <mergeCell ref="G5:G9"/>
    <mergeCell ref="H5:H9"/>
    <mergeCell ref="I5:I9"/>
    <mergeCell ref="E5:E9"/>
    <mergeCell ref="F5:F9"/>
    <mergeCell ref="N5:N9"/>
    <mergeCell ref="K5:K9"/>
    <mergeCell ref="A1:Q1"/>
    <mergeCell ref="J5:J9"/>
    <mergeCell ref="C5:C9"/>
    <mergeCell ref="L5:L9"/>
    <mergeCell ref="Q5:Q9"/>
    <mergeCell ref="R1:R41"/>
    <mergeCell ref="A2:Q2"/>
    <mergeCell ref="A3:Q3"/>
    <mergeCell ref="A5:A9"/>
    <mergeCell ref="B5:B9"/>
  </mergeCells>
  <printOptions/>
  <pageMargins left="0.7874015748031497" right="0" top="0.984251968503937" bottom="0.984251968503937" header="0.5118110236220472" footer="0.5118110236220472"/>
  <pageSetup horizontalDpi="600" verticalDpi="600" orientation="landscape" paperSize="9" scale="8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45"/>
  <sheetViews>
    <sheetView zoomScalePageLayoutView="0" workbookViewId="0" topLeftCell="A1">
      <selection activeCell="A4" sqref="A4"/>
    </sheetView>
  </sheetViews>
  <sheetFormatPr defaultColWidth="11.421875" defaultRowHeight="12.75" customHeight="1"/>
  <cols>
    <col min="1" max="1" width="22.7109375" style="0" customWidth="1"/>
    <col min="2" max="17" width="7.7109375" style="0" customWidth="1"/>
    <col min="18" max="18" width="5.7109375" style="8" customWidth="1"/>
    <col min="19" max="19" width="8.57421875" style="0" customWidth="1"/>
  </cols>
  <sheetData>
    <row r="1" spans="1:18" ht="12.75" customHeight="1">
      <c r="A1" s="58" t="s">
        <v>25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6" t="str">
        <f>"- 6 -"</f>
        <v>- 6 -</v>
      </c>
    </row>
    <row r="2" spans="1:18" ht="12.75" customHeight="1">
      <c r="A2" s="58" t="s">
        <v>33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6"/>
    </row>
    <row r="3" spans="1:18" ht="12.75" customHeight="1">
      <c r="A3" s="58" t="s">
        <v>26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6"/>
    </row>
    <row r="4" spans="2:19" ht="12.75" customHeight="1">
      <c r="B4" s="7"/>
      <c r="P4" s="7"/>
      <c r="Q4" s="7"/>
      <c r="R4" s="56"/>
      <c r="S4" s="11"/>
    </row>
    <row r="5" spans="1:18" ht="12.75" customHeight="1">
      <c r="A5" s="59" t="s">
        <v>34</v>
      </c>
      <c r="B5" s="62">
        <v>1980</v>
      </c>
      <c r="C5" s="53">
        <v>1985</v>
      </c>
      <c r="D5" s="53">
        <v>1990</v>
      </c>
      <c r="E5" s="53">
        <v>1995</v>
      </c>
      <c r="F5" s="53">
        <v>2000</v>
      </c>
      <c r="G5" s="53">
        <v>2001</v>
      </c>
      <c r="H5" s="53">
        <v>2002</v>
      </c>
      <c r="I5" s="53">
        <v>2003</v>
      </c>
      <c r="J5" s="53">
        <v>2004</v>
      </c>
      <c r="K5" s="53">
        <v>2005</v>
      </c>
      <c r="L5" s="53">
        <v>2006</v>
      </c>
      <c r="M5" s="53">
        <v>2007</v>
      </c>
      <c r="N5" s="53">
        <v>2008</v>
      </c>
      <c r="O5" s="53">
        <v>2009</v>
      </c>
      <c r="P5" s="53">
        <v>2010</v>
      </c>
      <c r="Q5" s="65">
        <v>2011</v>
      </c>
      <c r="R5" s="56"/>
    </row>
    <row r="6" spans="1:18" ht="12.75" customHeight="1">
      <c r="A6" s="60"/>
      <c r="B6" s="63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66"/>
      <c r="R6" s="56"/>
    </row>
    <row r="7" spans="1:18" ht="12.75" customHeight="1">
      <c r="A7" s="60"/>
      <c r="B7" s="63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66"/>
      <c r="R7" s="56"/>
    </row>
    <row r="8" spans="1:18" ht="12.75" customHeight="1">
      <c r="A8" s="60"/>
      <c r="B8" s="63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66"/>
      <c r="R8" s="56"/>
    </row>
    <row r="9" spans="1:18" ht="12.75" customHeight="1">
      <c r="A9" s="61"/>
      <c r="B9" s="64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67"/>
      <c r="R9" s="56"/>
    </row>
    <row r="10" spans="1:18" ht="12.75" customHeight="1">
      <c r="A10" s="1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9"/>
      <c r="Q10" s="10"/>
      <c r="R10" s="56"/>
    </row>
    <row r="11" spans="1:18" ht="12.75" customHeight="1">
      <c r="A11" s="3" t="s">
        <v>0</v>
      </c>
      <c r="B11" s="20">
        <v>1244</v>
      </c>
      <c r="C11" s="20">
        <v>1194</v>
      </c>
      <c r="D11" s="20">
        <v>1140</v>
      </c>
      <c r="E11" s="20">
        <v>982</v>
      </c>
      <c r="F11" s="20">
        <v>933</v>
      </c>
      <c r="G11" s="20">
        <v>875</v>
      </c>
      <c r="H11" s="20">
        <v>920</v>
      </c>
      <c r="I11" s="20">
        <v>941</v>
      </c>
      <c r="J11" s="20">
        <v>906</v>
      </c>
      <c r="K11" s="20">
        <v>918</v>
      </c>
      <c r="L11" s="20">
        <v>966</v>
      </c>
      <c r="M11" s="20">
        <v>952</v>
      </c>
      <c r="N11" s="20">
        <v>972</v>
      </c>
      <c r="O11" s="20">
        <v>1042</v>
      </c>
      <c r="P11" s="20">
        <v>1019</v>
      </c>
      <c r="Q11" s="20">
        <v>988</v>
      </c>
      <c r="R11" s="56"/>
    </row>
    <row r="12" spans="1:18" ht="12.75" customHeight="1">
      <c r="A12" s="3" t="s">
        <v>1</v>
      </c>
      <c r="B12" s="20">
        <v>759</v>
      </c>
      <c r="C12" s="20">
        <v>716</v>
      </c>
      <c r="D12" s="20">
        <v>683</v>
      </c>
      <c r="E12" s="20">
        <v>680</v>
      </c>
      <c r="F12" s="20">
        <v>530</v>
      </c>
      <c r="G12" s="20">
        <v>548</v>
      </c>
      <c r="H12" s="20">
        <v>589</v>
      </c>
      <c r="I12" s="20">
        <v>556</v>
      </c>
      <c r="J12" s="20">
        <v>593</v>
      </c>
      <c r="K12" s="20">
        <v>521</v>
      </c>
      <c r="L12" s="20">
        <v>583</v>
      </c>
      <c r="M12" s="20">
        <v>529</v>
      </c>
      <c r="N12" s="20">
        <v>541</v>
      </c>
      <c r="O12" s="20">
        <v>569</v>
      </c>
      <c r="P12" s="20">
        <v>616</v>
      </c>
      <c r="Q12" s="20">
        <v>609</v>
      </c>
      <c r="R12" s="56"/>
    </row>
    <row r="13" spans="1:18" ht="12.75" customHeight="1">
      <c r="A13" s="3" t="s">
        <v>2</v>
      </c>
      <c r="B13" s="20">
        <v>549</v>
      </c>
      <c r="C13" s="20">
        <v>498</v>
      </c>
      <c r="D13" s="20">
        <v>477</v>
      </c>
      <c r="E13" s="20">
        <v>483</v>
      </c>
      <c r="F13" s="20">
        <v>403</v>
      </c>
      <c r="G13" s="20">
        <v>364</v>
      </c>
      <c r="H13" s="20">
        <v>379</v>
      </c>
      <c r="I13" s="20">
        <v>379</v>
      </c>
      <c r="J13" s="20">
        <v>396</v>
      </c>
      <c r="K13" s="20">
        <v>383</v>
      </c>
      <c r="L13" s="20">
        <v>407</v>
      </c>
      <c r="M13" s="20">
        <v>405</v>
      </c>
      <c r="N13" s="20">
        <v>413</v>
      </c>
      <c r="O13" s="20">
        <v>406</v>
      </c>
      <c r="P13" s="20">
        <v>426</v>
      </c>
      <c r="Q13" s="20">
        <v>448</v>
      </c>
      <c r="R13" s="56"/>
    </row>
    <row r="14" spans="1:18" ht="12.75" customHeight="1">
      <c r="A14" s="3" t="s">
        <v>3</v>
      </c>
      <c r="B14" s="20">
        <v>277</v>
      </c>
      <c r="C14" s="20">
        <v>266</v>
      </c>
      <c r="D14" s="20">
        <v>251</v>
      </c>
      <c r="E14" s="20">
        <v>232</v>
      </c>
      <c r="F14" s="20">
        <v>219</v>
      </c>
      <c r="G14" s="20">
        <v>207</v>
      </c>
      <c r="H14" s="20">
        <v>210</v>
      </c>
      <c r="I14" s="20">
        <v>215</v>
      </c>
      <c r="J14" s="20">
        <v>187</v>
      </c>
      <c r="K14" s="20">
        <v>251</v>
      </c>
      <c r="L14" s="20">
        <v>239</v>
      </c>
      <c r="M14" s="20">
        <v>215</v>
      </c>
      <c r="N14" s="20">
        <v>250</v>
      </c>
      <c r="O14" s="20">
        <v>194</v>
      </c>
      <c r="P14" s="20">
        <v>250</v>
      </c>
      <c r="Q14" s="20">
        <v>269</v>
      </c>
      <c r="R14" s="56"/>
    </row>
    <row r="15" spans="1:18" ht="12.75" customHeight="1">
      <c r="A15" s="3" t="s">
        <v>4</v>
      </c>
      <c r="B15" s="20">
        <v>355</v>
      </c>
      <c r="C15" s="20">
        <v>387</v>
      </c>
      <c r="D15" s="20">
        <v>327</v>
      </c>
      <c r="E15" s="20">
        <v>310</v>
      </c>
      <c r="F15" s="20">
        <v>286</v>
      </c>
      <c r="G15" s="20">
        <v>270</v>
      </c>
      <c r="H15" s="20">
        <v>291</v>
      </c>
      <c r="I15" s="20">
        <v>288</v>
      </c>
      <c r="J15" s="20">
        <v>273</v>
      </c>
      <c r="K15" s="20">
        <v>300</v>
      </c>
      <c r="L15" s="20">
        <v>311</v>
      </c>
      <c r="M15" s="20">
        <v>313</v>
      </c>
      <c r="N15" s="20">
        <v>294</v>
      </c>
      <c r="O15" s="20">
        <v>336</v>
      </c>
      <c r="P15" s="20">
        <v>324</v>
      </c>
      <c r="Q15" s="20">
        <v>302</v>
      </c>
      <c r="R15" s="56"/>
    </row>
    <row r="16" spans="1:18" ht="12.75" customHeight="1">
      <c r="A16" s="3" t="s">
        <v>5</v>
      </c>
      <c r="B16" s="22">
        <v>325</v>
      </c>
      <c r="C16" s="22">
        <v>335</v>
      </c>
      <c r="D16" s="20">
        <v>321</v>
      </c>
      <c r="E16" s="20">
        <v>276</v>
      </c>
      <c r="F16" s="20">
        <v>239</v>
      </c>
      <c r="G16" s="20">
        <v>254</v>
      </c>
      <c r="H16" s="20">
        <v>243</v>
      </c>
      <c r="I16" s="20">
        <v>247</v>
      </c>
      <c r="J16" s="20">
        <v>230</v>
      </c>
      <c r="K16" s="20">
        <v>241</v>
      </c>
      <c r="L16" s="20">
        <v>271</v>
      </c>
      <c r="M16" s="20">
        <v>268</v>
      </c>
      <c r="N16" s="20">
        <v>262</v>
      </c>
      <c r="O16" s="20">
        <v>258</v>
      </c>
      <c r="P16" s="20">
        <v>260</v>
      </c>
      <c r="Q16" s="20">
        <v>258</v>
      </c>
      <c r="R16" s="56"/>
    </row>
    <row r="17" spans="1:18" ht="12.75" customHeight="1">
      <c r="A17" s="3"/>
      <c r="B17" s="22"/>
      <c r="C17" s="22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56"/>
    </row>
    <row r="18" spans="1:18" ht="12.75" customHeight="1">
      <c r="A18" s="3" t="s">
        <v>6</v>
      </c>
      <c r="B18" s="22">
        <v>611</v>
      </c>
      <c r="C18" s="22">
        <v>627</v>
      </c>
      <c r="D18" s="20">
        <v>557</v>
      </c>
      <c r="E18" s="20">
        <v>483</v>
      </c>
      <c r="F18" s="20">
        <v>460</v>
      </c>
      <c r="G18" s="20">
        <v>437</v>
      </c>
      <c r="H18" s="20">
        <v>449</v>
      </c>
      <c r="I18" s="20">
        <v>498</v>
      </c>
      <c r="J18" s="20">
        <v>487</v>
      </c>
      <c r="K18" s="20">
        <v>487</v>
      </c>
      <c r="L18" s="20">
        <v>478</v>
      </c>
      <c r="M18" s="20">
        <v>466</v>
      </c>
      <c r="N18" s="20">
        <v>489</v>
      </c>
      <c r="O18" s="20">
        <v>500</v>
      </c>
      <c r="P18" s="20">
        <v>497</v>
      </c>
      <c r="Q18" s="20">
        <v>493</v>
      </c>
      <c r="R18" s="56"/>
    </row>
    <row r="19" spans="1:18" ht="12.75" customHeight="1">
      <c r="A19" s="3" t="s">
        <v>7</v>
      </c>
      <c r="B19" s="22">
        <v>756</v>
      </c>
      <c r="C19" s="22">
        <v>676</v>
      </c>
      <c r="D19" s="20">
        <v>665</v>
      </c>
      <c r="E19" s="20">
        <v>536</v>
      </c>
      <c r="F19" s="20">
        <v>522</v>
      </c>
      <c r="G19" s="20">
        <v>481</v>
      </c>
      <c r="H19" s="20">
        <v>528</v>
      </c>
      <c r="I19" s="20">
        <v>565</v>
      </c>
      <c r="J19" s="20">
        <v>543</v>
      </c>
      <c r="K19" s="20">
        <v>516</v>
      </c>
      <c r="L19" s="20">
        <v>522</v>
      </c>
      <c r="M19" s="20">
        <v>533</v>
      </c>
      <c r="N19" s="20">
        <v>488</v>
      </c>
      <c r="O19" s="20">
        <v>519</v>
      </c>
      <c r="P19" s="20">
        <v>543</v>
      </c>
      <c r="Q19" s="20">
        <v>541</v>
      </c>
      <c r="R19" s="56"/>
    </row>
    <row r="20" spans="1:18" ht="12.75" customHeight="1">
      <c r="A20" s="3" t="s">
        <v>8</v>
      </c>
      <c r="B20" s="22">
        <v>981</v>
      </c>
      <c r="C20" s="22">
        <v>968</v>
      </c>
      <c r="D20" s="20">
        <v>922</v>
      </c>
      <c r="E20" s="20">
        <v>788</v>
      </c>
      <c r="F20" s="20">
        <v>715</v>
      </c>
      <c r="G20" s="20">
        <v>698</v>
      </c>
      <c r="H20" s="20">
        <v>722</v>
      </c>
      <c r="I20" s="20">
        <v>760</v>
      </c>
      <c r="J20" s="20">
        <v>749</v>
      </c>
      <c r="K20" s="20">
        <v>721</v>
      </c>
      <c r="L20" s="20">
        <v>762</v>
      </c>
      <c r="M20" s="20">
        <v>761</v>
      </c>
      <c r="N20" s="20">
        <v>697</v>
      </c>
      <c r="O20" s="20">
        <v>767</v>
      </c>
      <c r="P20" s="20">
        <v>796</v>
      </c>
      <c r="Q20" s="20">
        <v>786</v>
      </c>
      <c r="R20" s="56"/>
    </row>
    <row r="21" spans="1:18" ht="12.75" customHeight="1">
      <c r="A21" s="3" t="s">
        <v>9</v>
      </c>
      <c r="B21" s="20">
        <v>837</v>
      </c>
      <c r="C21" s="20">
        <v>761</v>
      </c>
      <c r="D21" s="20">
        <v>740</v>
      </c>
      <c r="E21" s="20">
        <v>678</v>
      </c>
      <c r="F21" s="20">
        <v>549</v>
      </c>
      <c r="G21" s="20">
        <v>608</v>
      </c>
      <c r="H21" s="20">
        <v>593</v>
      </c>
      <c r="I21" s="20">
        <v>659</v>
      </c>
      <c r="J21" s="20">
        <v>609</v>
      </c>
      <c r="K21" s="20">
        <v>612</v>
      </c>
      <c r="L21" s="20">
        <v>613</v>
      </c>
      <c r="M21" s="20">
        <v>649</v>
      </c>
      <c r="N21" s="20">
        <v>620</v>
      </c>
      <c r="O21" s="20">
        <v>631</v>
      </c>
      <c r="P21" s="20">
        <v>622</v>
      </c>
      <c r="Q21" s="20">
        <v>620</v>
      </c>
      <c r="R21" s="56"/>
    </row>
    <row r="22" spans="1:18" ht="12.75" customHeight="1">
      <c r="A22" s="3" t="s">
        <v>10</v>
      </c>
      <c r="B22" s="20">
        <v>736</v>
      </c>
      <c r="C22" s="20">
        <v>641</v>
      </c>
      <c r="D22" s="20">
        <v>614</v>
      </c>
      <c r="E22" s="20">
        <v>581</v>
      </c>
      <c r="F22" s="20">
        <v>544</v>
      </c>
      <c r="G22" s="20">
        <v>504</v>
      </c>
      <c r="H22" s="20">
        <v>534</v>
      </c>
      <c r="I22" s="20">
        <v>510</v>
      </c>
      <c r="J22" s="20">
        <v>486</v>
      </c>
      <c r="K22" s="20">
        <v>507</v>
      </c>
      <c r="L22" s="20">
        <v>508</v>
      </c>
      <c r="M22" s="20">
        <v>507</v>
      </c>
      <c r="N22" s="20">
        <v>556</v>
      </c>
      <c r="O22" s="20">
        <v>551</v>
      </c>
      <c r="P22" s="20">
        <v>564</v>
      </c>
      <c r="Q22" s="20">
        <v>559</v>
      </c>
      <c r="R22" s="56"/>
    </row>
    <row r="23" spans="1:18" ht="12.75" customHeight="1">
      <c r="A23" s="3" t="s">
        <v>11</v>
      </c>
      <c r="B23" s="20">
        <v>1049</v>
      </c>
      <c r="C23" s="20">
        <v>1002</v>
      </c>
      <c r="D23" s="20">
        <v>930</v>
      </c>
      <c r="E23" s="20">
        <v>790</v>
      </c>
      <c r="F23" s="20">
        <v>734</v>
      </c>
      <c r="G23" s="20">
        <v>719</v>
      </c>
      <c r="H23" s="20">
        <v>788</v>
      </c>
      <c r="I23" s="20">
        <v>711</v>
      </c>
      <c r="J23" s="20">
        <v>752</v>
      </c>
      <c r="K23" s="20">
        <v>698</v>
      </c>
      <c r="L23" s="20">
        <v>713</v>
      </c>
      <c r="M23" s="20">
        <v>745</v>
      </c>
      <c r="N23" s="20">
        <v>710</v>
      </c>
      <c r="O23" s="20">
        <v>772</v>
      </c>
      <c r="P23" s="20">
        <v>790</v>
      </c>
      <c r="Q23" s="20">
        <v>761</v>
      </c>
      <c r="R23" s="56"/>
    </row>
    <row r="24" spans="1:18" ht="12.75" customHeight="1">
      <c r="A24" s="3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56"/>
    </row>
    <row r="25" spans="1:18" ht="12.75" customHeight="1">
      <c r="A25" s="3" t="s">
        <v>12</v>
      </c>
      <c r="B25" s="20">
        <v>1133</v>
      </c>
      <c r="C25" s="20">
        <v>1011</v>
      </c>
      <c r="D25" s="20">
        <v>958</v>
      </c>
      <c r="E25" s="20">
        <v>830</v>
      </c>
      <c r="F25" s="20">
        <v>799</v>
      </c>
      <c r="G25" s="20">
        <v>768</v>
      </c>
      <c r="H25" s="20">
        <v>761</v>
      </c>
      <c r="I25" s="20">
        <v>815</v>
      </c>
      <c r="J25" s="20">
        <v>740</v>
      </c>
      <c r="K25" s="20">
        <v>739</v>
      </c>
      <c r="L25" s="20">
        <v>749</v>
      </c>
      <c r="M25" s="20">
        <v>787</v>
      </c>
      <c r="N25" s="20">
        <v>823</v>
      </c>
      <c r="O25" s="20">
        <v>777</v>
      </c>
      <c r="P25" s="20">
        <v>828</v>
      </c>
      <c r="Q25" s="20">
        <v>815</v>
      </c>
      <c r="R25" s="56"/>
    </row>
    <row r="26" spans="1:18" ht="12.75" customHeight="1">
      <c r="A26" s="3" t="s">
        <v>13</v>
      </c>
      <c r="B26" s="20">
        <v>533</v>
      </c>
      <c r="C26" s="20">
        <v>550</v>
      </c>
      <c r="D26" s="20">
        <v>459</v>
      </c>
      <c r="E26" s="20">
        <v>452</v>
      </c>
      <c r="F26" s="20">
        <v>407</v>
      </c>
      <c r="G26" s="20">
        <v>387</v>
      </c>
      <c r="H26" s="20">
        <v>428</v>
      </c>
      <c r="I26" s="20">
        <v>396</v>
      </c>
      <c r="J26" s="20">
        <v>399</v>
      </c>
      <c r="K26" s="20">
        <v>408</v>
      </c>
      <c r="L26" s="20">
        <v>385</v>
      </c>
      <c r="M26" s="20">
        <v>445</v>
      </c>
      <c r="N26" s="20">
        <v>389</v>
      </c>
      <c r="O26" s="20">
        <v>421</v>
      </c>
      <c r="P26" s="20">
        <v>429</v>
      </c>
      <c r="Q26" s="20">
        <v>390</v>
      </c>
      <c r="R26" s="56"/>
    </row>
    <row r="27" spans="1:18" ht="12.75" customHeight="1">
      <c r="A27" s="3" t="s">
        <v>14</v>
      </c>
      <c r="B27" s="20">
        <v>512</v>
      </c>
      <c r="C27" s="20">
        <v>513</v>
      </c>
      <c r="D27" s="20">
        <v>502</v>
      </c>
      <c r="E27" s="20">
        <v>396</v>
      </c>
      <c r="F27" s="20">
        <v>369</v>
      </c>
      <c r="G27" s="20">
        <v>381</v>
      </c>
      <c r="H27" s="20">
        <v>358</v>
      </c>
      <c r="I27" s="20">
        <v>399</v>
      </c>
      <c r="J27" s="20">
        <v>370</v>
      </c>
      <c r="K27" s="20">
        <v>394</v>
      </c>
      <c r="L27" s="20">
        <v>351</v>
      </c>
      <c r="M27" s="20">
        <v>380</v>
      </c>
      <c r="N27" s="20">
        <v>412</v>
      </c>
      <c r="O27" s="20">
        <v>395</v>
      </c>
      <c r="P27" s="20">
        <v>393</v>
      </c>
      <c r="Q27" s="20">
        <v>410</v>
      </c>
      <c r="R27" s="56"/>
    </row>
    <row r="28" spans="1:18" ht="12.75" customHeight="1">
      <c r="A28" s="3" t="s">
        <v>15</v>
      </c>
      <c r="B28" s="20">
        <v>871</v>
      </c>
      <c r="C28" s="20">
        <v>851</v>
      </c>
      <c r="D28" s="20">
        <v>782</v>
      </c>
      <c r="E28" s="20">
        <v>692</v>
      </c>
      <c r="F28" s="20">
        <v>643</v>
      </c>
      <c r="G28" s="20">
        <v>599</v>
      </c>
      <c r="H28" s="20">
        <v>593</v>
      </c>
      <c r="I28" s="20">
        <v>654</v>
      </c>
      <c r="J28" s="20">
        <v>630</v>
      </c>
      <c r="K28" s="20">
        <v>600</v>
      </c>
      <c r="L28" s="20">
        <v>638</v>
      </c>
      <c r="M28" s="20">
        <v>672</v>
      </c>
      <c r="N28" s="20">
        <v>688</v>
      </c>
      <c r="O28" s="20">
        <v>668</v>
      </c>
      <c r="P28" s="20">
        <v>653</v>
      </c>
      <c r="Q28" s="20">
        <v>623</v>
      </c>
      <c r="R28" s="56"/>
    </row>
    <row r="29" spans="1:18" ht="12.75" customHeight="1">
      <c r="A29" s="3" t="s">
        <v>16</v>
      </c>
      <c r="B29" s="20">
        <v>636</v>
      </c>
      <c r="C29" s="20">
        <v>574</v>
      </c>
      <c r="D29" s="20">
        <v>549</v>
      </c>
      <c r="E29" s="20">
        <v>470</v>
      </c>
      <c r="F29" s="20">
        <v>409</v>
      </c>
      <c r="G29" s="20">
        <v>378</v>
      </c>
      <c r="H29" s="20">
        <v>442</v>
      </c>
      <c r="I29" s="20">
        <v>418</v>
      </c>
      <c r="J29" s="20">
        <v>415</v>
      </c>
      <c r="K29" s="20">
        <v>434</v>
      </c>
      <c r="L29" s="20">
        <v>468</v>
      </c>
      <c r="M29" s="20">
        <v>419</v>
      </c>
      <c r="N29" s="20">
        <v>426</v>
      </c>
      <c r="O29" s="20">
        <v>455</v>
      </c>
      <c r="P29" s="20">
        <v>427</v>
      </c>
      <c r="Q29" s="20">
        <v>439</v>
      </c>
      <c r="R29" s="56"/>
    </row>
    <row r="30" spans="1:18" ht="12.75" customHeight="1">
      <c r="A30" s="3" t="s">
        <v>17</v>
      </c>
      <c r="B30" s="20">
        <v>534</v>
      </c>
      <c r="C30" s="20">
        <v>507</v>
      </c>
      <c r="D30" s="20">
        <v>522</v>
      </c>
      <c r="E30" s="20">
        <v>429</v>
      </c>
      <c r="F30" s="20">
        <v>401</v>
      </c>
      <c r="G30" s="20">
        <v>383</v>
      </c>
      <c r="H30" s="20">
        <v>386</v>
      </c>
      <c r="I30" s="20">
        <v>392</v>
      </c>
      <c r="J30" s="20">
        <v>347</v>
      </c>
      <c r="K30" s="20">
        <v>413</v>
      </c>
      <c r="L30" s="20">
        <v>382</v>
      </c>
      <c r="M30" s="20">
        <v>350</v>
      </c>
      <c r="N30" s="20">
        <v>407</v>
      </c>
      <c r="O30" s="20">
        <v>385</v>
      </c>
      <c r="P30" s="20">
        <v>416</v>
      </c>
      <c r="Q30" s="20">
        <v>380</v>
      </c>
      <c r="R30" s="56"/>
    </row>
    <row r="31" spans="1:18" ht="12.75" customHeight="1">
      <c r="A31" s="3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56"/>
    </row>
    <row r="32" spans="1:18" ht="12.75" customHeight="1">
      <c r="A32" s="3" t="s">
        <v>18</v>
      </c>
      <c r="B32" s="20">
        <v>992</v>
      </c>
      <c r="C32" s="20">
        <v>970</v>
      </c>
      <c r="D32" s="20">
        <v>900</v>
      </c>
      <c r="E32" s="20">
        <v>773</v>
      </c>
      <c r="F32" s="20">
        <v>736</v>
      </c>
      <c r="G32" s="20">
        <v>715</v>
      </c>
      <c r="H32" s="20">
        <v>730</v>
      </c>
      <c r="I32" s="20">
        <v>702</v>
      </c>
      <c r="J32" s="20">
        <v>696</v>
      </c>
      <c r="K32" s="20">
        <v>722</v>
      </c>
      <c r="L32" s="20">
        <v>713</v>
      </c>
      <c r="M32" s="20">
        <v>683</v>
      </c>
      <c r="N32" s="20">
        <v>712</v>
      </c>
      <c r="O32" s="20">
        <v>724</v>
      </c>
      <c r="P32" s="20">
        <v>707</v>
      </c>
      <c r="Q32" s="20">
        <v>750</v>
      </c>
      <c r="R32" s="56"/>
    </row>
    <row r="33" spans="1:18" ht="12.75" customHeight="1">
      <c r="A33" s="3" t="s">
        <v>19</v>
      </c>
      <c r="B33" s="20">
        <v>582</v>
      </c>
      <c r="C33" s="20">
        <v>620</v>
      </c>
      <c r="D33" s="20">
        <v>566</v>
      </c>
      <c r="E33" s="20">
        <v>528</v>
      </c>
      <c r="F33" s="20">
        <v>431</v>
      </c>
      <c r="G33" s="20">
        <v>441</v>
      </c>
      <c r="H33" s="20">
        <v>458</v>
      </c>
      <c r="I33" s="20">
        <v>392</v>
      </c>
      <c r="J33" s="20">
        <v>442</v>
      </c>
      <c r="K33" s="20">
        <v>409</v>
      </c>
      <c r="L33" s="20">
        <v>452</v>
      </c>
      <c r="M33" s="20">
        <v>445</v>
      </c>
      <c r="N33" s="20">
        <v>454</v>
      </c>
      <c r="O33" s="20">
        <v>450</v>
      </c>
      <c r="P33" s="20">
        <v>441</v>
      </c>
      <c r="Q33" s="20">
        <v>437</v>
      </c>
      <c r="R33" s="56"/>
    </row>
    <row r="34" spans="1:18" ht="12.75" customHeight="1">
      <c r="A34" s="3" t="s">
        <v>20</v>
      </c>
      <c r="B34" s="20">
        <v>746</v>
      </c>
      <c r="C34" s="20">
        <v>759</v>
      </c>
      <c r="D34" s="20">
        <v>668</v>
      </c>
      <c r="E34" s="20">
        <v>570</v>
      </c>
      <c r="F34" s="20">
        <v>479</v>
      </c>
      <c r="G34" s="20">
        <v>522</v>
      </c>
      <c r="H34" s="20">
        <v>497</v>
      </c>
      <c r="I34" s="20">
        <v>564</v>
      </c>
      <c r="J34" s="20">
        <v>481</v>
      </c>
      <c r="K34" s="20">
        <v>519</v>
      </c>
      <c r="L34" s="20">
        <v>500</v>
      </c>
      <c r="M34" s="20">
        <v>526</v>
      </c>
      <c r="N34" s="20">
        <v>551</v>
      </c>
      <c r="O34" s="20">
        <v>540</v>
      </c>
      <c r="P34" s="20">
        <v>594</v>
      </c>
      <c r="Q34" s="20">
        <v>574</v>
      </c>
      <c r="R34" s="56"/>
    </row>
    <row r="35" spans="1:18" ht="12.75" customHeight="1">
      <c r="A35" s="3" t="s">
        <v>21</v>
      </c>
      <c r="B35" s="20">
        <v>1034</v>
      </c>
      <c r="C35" s="20">
        <v>1037</v>
      </c>
      <c r="D35" s="20">
        <v>904</v>
      </c>
      <c r="E35" s="20">
        <v>765</v>
      </c>
      <c r="F35" s="20">
        <v>668</v>
      </c>
      <c r="G35" s="20">
        <v>713</v>
      </c>
      <c r="H35" s="20">
        <v>643</v>
      </c>
      <c r="I35" s="20">
        <v>709</v>
      </c>
      <c r="J35" s="20">
        <v>659</v>
      </c>
      <c r="K35" s="20">
        <v>656</v>
      </c>
      <c r="L35" s="20">
        <v>628</v>
      </c>
      <c r="M35" s="20">
        <v>681</v>
      </c>
      <c r="N35" s="20">
        <v>671</v>
      </c>
      <c r="O35" s="20">
        <v>716</v>
      </c>
      <c r="P35" s="20">
        <v>717</v>
      </c>
      <c r="Q35" s="20">
        <v>671</v>
      </c>
      <c r="R35" s="56"/>
    </row>
    <row r="36" spans="1:18" ht="12.75" customHeight="1">
      <c r="A36" s="3" t="s">
        <v>22</v>
      </c>
      <c r="B36" s="20">
        <v>1034</v>
      </c>
      <c r="C36" s="20">
        <v>905</v>
      </c>
      <c r="D36" s="20">
        <v>818</v>
      </c>
      <c r="E36" s="20">
        <v>774</v>
      </c>
      <c r="F36" s="20">
        <v>637</v>
      </c>
      <c r="G36" s="20">
        <v>593</v>
      </c>
      <c r="H36" s="20">
        <v>602</v>
      </c>
      <c r="I36" s="20">
        <v>608</v>
      </c>
      <c r="J36" s="20">
        <v>591</v>
      </c>
      <c r="K36" s="20">
        <v>622</v>
      </c>
      <c r="L36" s="20">
        <v>604</v>
      </c>
      <c r="M36" s="20">
        <v>599</v>
      </c>
      <c r="N36" s="20">
        <v>609</v>
      </c>
      <c r="O36" s="20">
        <v>598</v>
      </c>
      <c r="P36" s="20">
        <v>626</v>
      </c>
      <c r="Q36" s="20">
        <v>626</v>
      </c>
      <c r="R36" s="56"/>
    </row>
    <row r="37" spans="1:18" ht="12.75" customHeight="1">
      <c r="A37" s="3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56"/>
    </row>
    <row r="38" spans="1:18" ht="12.75" customHeight="1">
      <c r="A38" s="5" t="s">
        <v>23</v>
      </c>
      <c r="B38" s="21">
        <v>17086</v>
      </c>
      <c r="C38" s="21">
        <v>16368</v>
      </c>
      <c r="D38" s="21">
        <v>15255</v>
      </c>
      <c r="E38" s="21">
        <v>13498</v>
      </c>
      <c r="F38" s="23">
        <f>SUM(F11:F36)</f>
        <v>12113</v>
      </c>
      <c r="G38" s="23">
        <v>11845</v>
      </c>
      <c r="H38" s="23">
        <v>12144</v>
      </c>
      <c r="I38" s="23">
        <v>12378</v>
      </c>
      <c r="J38" s="23">
        <v>11981</v>
      </c>
      <c r="K38" s="23">
        <v>12071</v>
      </c>
      <c r="L38" s="23">
        <v>12243</v>
      </c>
      <c r="M38" s="23">
        <v>12330</v>
      </c>
      <c r="N38" s="23">
        <v>12434</v>
      </c>
      <c r="O38" s="23">
        <v>12674</v>
      </c>
      <c r="P38" s="23">
        <v>12938</v>
      </c>
      <c r="Q38" s="23">
        <v>12749</v>
      </c>
      <c r="R38" s="56"/>
    </row>
    <row r="39" spans="16:18" ht="12.75" customHeight="1">
      <c r="P39" s="4"/>
      <c r="Q39" s="4"/>
      <c r="R39" s="56"/>
    </row>
    <row r="40" spans="16:18" ht="12.75" customHeight="1">
      <c r="P40" s="4"/>
      <c r="Q40" s="4"/>
      <c r="R40" s="56"/>
    </row>
    <row r="41" spans="16:18" ht="12.75" customHeight="1">
      <c r="P41" s="6"/>
      <c r="Q41" s="4"/>
      <c r="R41" s="56"/>
    </row>
    <row r="42" ht="12.75" customHeight="1">
      <c r="Q42" s="6"/>
    </row>
    <row r="43" ht="12.75" customHeight="1">
      <c r="Q43" s="10"/>
    </row>
    <row r="44" ht="12.75" customHeight="1">
      <c r="Q44" s="10"/>
    </row>
    <row r="45" ht="12.75" customHeight="1">
      <c r="Q45" s="10"/>
    </row>
  </sheetData>
  <sheetProtection/>
  <mergeCells count="21">
    <mergeCell ref="Q5:Q9"/>
    <mergeCell ref="M5:M9"/>
    <mergeCell ref="L5:L9"/>
    <mergeCell ref="F5:F9"/>
    <mergeCell ref="J5:J9"/>
    <mergeCell ref="D5:D9"/>
    <mergeCell ref="P5:P9"/>
    <mergeCell ref="E5:E9"/>
    <mergeCell ref="K5:K9"/>
    <mergeCell ref="I5:I9"/>
    <mergeCell ref="H5:H9"/>
    <mergeCell ref="G5:G9"/>
    <mergeCell ref="R1:R41"/>
    <mergeCell ref="A1:Q1"/>
    <mergeCell ref="A2:Q2"/>
    <mergeCell ref="A3:Q3"/>
    <mergeCell ref="N5:N9"/>
    <mergeCell ref="A5:A9"/>
    <mergeCell ref="O5:O9"/>
    <mergeCell ref="B5:B9"/>
    <mergeCell ref="C5:C9"/>
  </mergeCells>
  <printOptions/>
  <pageMargins left="0.7874015748031497" right="0" top="0.984251968503937" bottom="0.984251968503937" header="0.5118110236220472" footer="0.5118110236220472"/>
  <pageSetup horizontalDpi="600" verticalDpi="600" orientation="landscape" paperSize="9" scale="8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45"/>
  <sheetViews>
    <sheetView zoomScalePageLayoutView="0" workbookViewId="0" topLeftCell="A1">
      <selection activeCell="A4" sqref="A4"/>
    </sheetView>
  </sheetViews>
  <sheetFormatPr defaultColWidth="11.421875" defaultRowHeight="12.75" customHeight="1"/>
  <cols>
    <col min="1" max="1" width="22.7109375" style="0" customWidth="1"/>
    <col min="2" max="17" width="7.7109375" style="0" customWidth="1"/>
    <col min="18" max="18" width="5.7109375" style="8" customWidth="1"/>
    <col min="19" max="19" width="8.57421875" style="0" customWidth="1"/>
  </cols>
  <sheetData>
    <row r="1" spans="1:18" ht="12.75" customHeight="1">
      <c r="A1" s="58" t="s">
        <v>25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6" t="str">
        <f>"- 7 -"</f>
        <v>- 7 -</v>
      </c>
    </row>
    <row r="2" spans="1:18" ht="12.75" customHeight="1">
      <c r="A2" s="58" t="s">
        <v>33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6"/>
    </row>
    <row r="3" spans="1:18" ht="12.75" customHeight="1">
      <c r="A3" s="58" t="s">
        <v>27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6"/>
    </row>
    <row r="4" spans="2:19" ht="12.75" customHeight="1">
      <c r="B4" s="7"/>
      <c r="P4" s="7"/>
      <c r="Q4" s="7"/>
      <c r="R4" s="56"/>
      <c r="S4" s="11"/>
    </row>
    <row r="5" spans="1:18" ht="12.75" customHeight="1">
      <c r="A5" s="59" t="s">
        <v>34</v>
      </c>
      <c r="B5" s="62">
        <v>1980</v>
      </c>
      <c r="C5" s="53">
        <v>1985</v>
      </c>
      <c r="D5" s="53">
        <v>1990</v>
      </c>
      <c r="E5" s="53">
        <v>1995</v>
      </c>
      <c r="F5" s="53">
        <v>2000</v>
      </c>
      <c r="G5" s="53">
        <v>2001</v>
      </c>
      <c r="H5" s="53">
        <v>2002</v>
      </c>
      <c r="I5" s="53">
        <v>2003</v>
      </c>
      <c r="J5" s="53">
        <v>2004</v>
      </c>
      <c r="K5" s="53">
        <v>2005</v>
      </c>
      <c r="L5" s="53">
        <v>2006</v>
      </c>
      <c r="M5" s="53">
        <v>2007</v>
      </c>
      <c r="N5" s="53">
        <v>2008</v>
      </c>
      <c r="O5" s="53">
        <v>2009</v>
      </c>
      <c r="P5" s="53">
        <v>2010</v>
      </c>
      <c r="Q5" s="65">
        <v>2011</v>
      </c>
      <c r="R5" s="56"/>
    </row>
    <row r="6" spans="1:18" ht="12.75" customHeight="1">
      <c r="A6" s="60"/>
      <c r="B6" s="63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66"/>
      <c r="R6" s="56"/>
    </row>
    <row r="7" spans="1:18" ht="12.75" customHeight="1">
      <c r="A7" s="60"/>
      <c r="B7" s="63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66"/>
      <c r="R7" s="56"/>
    </row>
    <row r="8" spans="1:18" ht="12.75" customHeight="1">
      <c r="A8" s="60"/>
      <c r="B8" s="63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66"/>
      <c r="R8" s="56"/>
    </row>
    <row r="9" spans="1:18" ht="12.75" customHeight="1">
      <c r="A9" s="61"/>
      <c r="B9" s="64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67"/>
      <c r="R9" s="56"/>
    </row>
    <row r="10" spans="1:18" ht="12.75" customHeight="1">
      <c r="A10" s="1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9"/>
      <c r="Q10" s="10"/>
      <c r="R10" s="56"/>
    </row>
    <row r="11" spans="1:18" ht="12.75" customHeight="1">
      <c r="A11" s="3" t="s">
        <v>0</v>
      </c>
      <c r="B11" s="20">
        <v>1566</v>
      </c>
      <c r="C11" s="20">
        <v>1611</v>
      </c>
      <c r="D11" s="20">
        <v>1444</v>
      </c>
      <c r="E11" s="20">
        <v>1253</v>
      </c>
      <c r="F11" s="20">
        <v>1117</v>
      </c>
      <c r="G11" s="20">
        <v>1068</v>
      </c>
      <c r="H11" s="20">
        <v>1117</v>
      </c>
      <c r="I11" s="20">
        <v>1138</v>
      </c>
      <c r="J11" s="20">
        <v>1082</v>
      </c>
      <c r="K11" s="20">
        <v>1075</v>
      </c>
      <c r="L11" s="20">
        <v>1031</v>
      </c>
      <c r="M11" s="20">
        <v>1087</v>
      </c>
      <c r="N11" s="20">
        <v>1104</v>
      </c>
      <c r="O11" s="20">
        <v>1132</v>
      </c>
      <c r="P11" s="20">
        <v>1062</v>
      </c>
      <c r="Q11" s="20">
        <v>1130</v>
      </c>
      <c r="R11" s="56"/>
    </row>
    <row r="12" spans="1:18" ht="12.75" customHeight="1">
      <c r="A12" s="3" t="s">
        <v>1</v>
      </c>
      <c r="B12" s="20">
        <v>881</v>
      </c>
      <c r="C12" s="20">
        <v>845</v>
      </c>
      <c r="D12" s="20">
        <v>847</v>
      </c>
      <c r="E12" s="20">
        <v>741</v>
      </c>
      <c r="F12" s="20">
        <v>673</v>
      </c>
      <c r="G12" s="20">
        <v>630</v>
      </c>
      <c r="H12" s="20">
        <v>667</v>
      </c>
      <c r="I12" s="20">
        <v>670</v>
      </c>
      <c r="J12" s="20">
        <v>652</v>
      </c>
      <c r="K12" s="20">
        <v>566</v>
      </c>
      <c r="L12" s="20">
        <v>660</v>
      </c>
      <c r="M12" s="20">
        <v>662</v>
      </c>
      <c r="N12" s="20">
        <v>677</v>
      </c>
      <c r="O12" s="20">
        <v>668</v>
      </c>
      <c r="P12" s="20">
        <v>696</v>
      </c>
      <c r="Q12" s="20">
        <v>687</v>
      </c>
      <c r="R12" s="56"/>
    </row>
    <row r="13" spans="1:18" ht="12.75" customHeight="1">
      <c r="A13" s="3" t="s">
        <v>2</v>
      </c>
      <c r="B13" s="20">
        <v>634</v>
      </c>
      <c r="C13" s="20">
        <v>610</v>
      </c>
      <c r="D13" s="20">
        <v>640</v>
      </c>
      <c r="E13" s="20">
        <v>534</v>
      </c>
      <c r="F13" s="20">
        <v>488</v>
      </c>
      <c r="G13" s="20">
        <v>471</v>
      </c>
      <c r="H13" s="20">
        <v>508</v>
      </c>
      <c r="I13" s="20">
        <v>490</v>
      </c>
      <c r="J13" s="20">
        <v>519</v>
      </c>
      <c r="K13" s="20">
        <v>498</v>
      </c>
      <c r="L13" s="20">
        <v>475</v>
      </c>
      <c r="M13" s="20">
        <v>486</v>
      </c>
      <c r="N13" s="20">
        <v>499</v>
      </c>
      <c r="O13" s="20">
        <v>511</v>
      </c>
      <c r="P13" s="20">
        <v>501</v>
      </c>
      <c r="Q13" s="20">
        <v>503</v>
      </c>
      <c r="R13" s="56"/>
    </row>
    <row r="14" spans="1:18" ht="12.75" customHeight="1">
      <c r="A14" s="3" t="s">
        <v>3</v>
      </c>
      <c r="B14" s="20">
        <v>302</v>
      </c>
      <c r="C14" s="20">
        <v>293</v>
      </c>
      <c r="D14" s="20">
        <v>290</v>
      </c>
      <c r="E14" s="20">
        <v>267</v>
      </c>
      <c r="F14" s="20">
        <v>258</v>
      </c>
      <c r="G14" s="20">
        <v>260</v>
      </c>
      <c r="H14" s="20">
        <v>284</v>
      </c>
      <c r="I14" s="20">
        <v>262</v>
      </c>
      <c r="J14" s="20">
        <v>268</v>
      </c>
      <c r="K14" s="20">
        <v>272</v>
      </c>
      <c r="L14" s="20">
        <v>271</v>
      </c>
      <c r="M14" s="20">
        <v>226</v>
      </c>
      <c r="N14" s="20">
        <v>282</v>
      </c>
      <c r="O14" s="20">
        <v>237</v>
      </c>
      <c r="P14" s="20">
        <v>272</v>
      </c>
      <c r="Q14" s="20">
        <v>249</v>
      </c>
      <c r="R14" s="56"/>
    </row>
    <row r="15" spans="1:18" ht="12.75" customHeight="1">
      <c r="A15" s="3" t="s">
        <v>4</v>
      </c>
      <c r="B15" s="20">
        <v>543</v>
      </c>
      <c r="C15" s="20">
        <v>508</v>
      </c>
      <c r="D15" s="20">
        <v>444</v>
      </c>
      <c r="E15" s="20">
        <v>365</v>
      </c>
      <c r="F15" s="20">
        <v>387</v>
      </c>
      <c r="G15" s="20">
        <v>349</v>
      </c>
      <c r="H15" s="20">
        <v>350</v>
      </c>
      <c r="I15" s="20">
        <v>357</v>
      </c>
      <c r="J15" s="20">
        <v>359</v>
      </c>
      <c r="K15" s="20">
        <v>358</v>
      </c>
      <c r="L15" s="20">
        <v>346</v>
      </c>
      <c r="M15" s="20">
        <v>386</v>
      </c>
      <c r="N15" s="20">
        <v>375</v>
      </c>
      <c r="O15" s="20">
        <v>353</v>
      </c>
      <c r="P15" s="20">
        <v>356</v>
      </c>
      <c r="Q15" s="20">
        <v>353</v>
      </c>
      <c r="R15" s="56"/>
    </row>
    <row r="16" spans="1:18" ht="12.75" customHeight="1">
      <c r="A16" s="3" t="s">
        <v>5</v>
      </c>
      <c r="B16" s="22">
        <v>481</v>
      </c>
      <c r="C16" s="22">
        <v>453</v>
      </c>
      <c r="D16" s="20">
        <v>372</v>
      </c>
      <c r="E16" s="20">
        <v>395</v>
      </c>
      <c r="F16" s="20">
        <v>306</v>
      </c>
      <c r="G16" s="20">
        <v>336</v>
      </c>
      <c r="H16" s="20">
        <v>326</v>
      </c>
      <c r="I16" s="20">
        <v>330</v>
      </c>
      <c r="J16" s="20">
        <v>308</v>
      </c>
      <c r="K16" s="20">
        <v>311</v>
      </c>
      <c r="L16" s="20">
        <v>298</v>
      </c>
      <c r="M16" s="20">
        <v>331</v>
      </c>
      <c r="N16" s="20">
        <v>278</v>
      </c>
      <c r="O16" s="20">
        <v>276</v>
      </c>
      <c r="P16" s="20">
        <v>312</v>
      </c>
      <c r="Q16" s="20">
        <v>284</v>
      </c>
      <c r="R16" s="56"/>
    </row>
    <row r="17" spans="1:18" ht="12.75" customHeight="1">
      <c r="A17" s="3"/>
      <c r="B17" s="22"/>
      <c r="C17" s="22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56"/>
    </row>
    <row r="18" spans="1:18" ht="12.75" customHeight="1">
      <c r="A18" s="3" t="s">
        <v>6</v>
      </c>
      <c r="B18" s="22">
        <v>766</v>
      </c>
      <c r="C18" s="22">
        <v>779</v>
      </c>
      <c r="D18" s="20">
        <v>701</v>
      </c>
      <c r="E18" s="20">
        <v>614</v>
      </c>
      <c r="F18" s="20">
        <v>550</v>
      </c>
      <c r="G18" s="20">
        <v>560</v>
      </c>
      <c r="H18" s="20">
        <v>576</v>
      </c>
      <c r="I18" s="20">
        <v>532</v>
      </c>
      <c r="J18" s="20">
        <v>526</v>
      </c>
      <c r="K18" s="20">
        <v>536</v>
      </c>
      <c r="L18" s="20">
        <v>547</v>
      </c>
      <c r="M18" s="20">
        <v>563</v>
      </c>
      <c r="N18" s="20">
        <v>591</v>
      </c>
      <c r="O18" s="20">
        <v>553</v>
      </c>
      <c r="P18" s="20">
        <v>524</v>
      </c>
      <c r="Q18" s="20">
        <v>583</v>
      </c>
      <c r="R18" s="56"/>
    </row>
    <row r="19" spans="1:18" ht="12.75" customHeight="1">
      <c r="A19" s="3" t="s">
        <v>7</v>
      </c>
      <c r="B19" s="22">
        <v>850</v>
      </c>
      <c r="C19" s="22">
        <v>849</v>
      </c>
      <c r="D19" s="20">
        <v>779</v>
      </c>
      <c r="E19" s="20">
        <v>657</v>
      </c>
      <c r="F19" s="20">
        <v>543</v>
      </c>
      <c r="G19" s="20">
        <v>566</v>
      </c>
      <c r="H19" s="20">
        <v>596</v>
      </c>
      <c r="I19" s="20">
        <v>563</v>
      </c>
      <c r="J19" s="20">
        <v>580</v>
      </c>
      <c r="K19" s="20">
        <v>556</v>
      </c>
      <c r="L19" s="20">
        <v>590</v>
      </c>
      <c r="M19" s="20">
        <v>544</v>
      </c>
      <c r="N19" s="20">
        <v>580</v>
      </c>
      <c r="O19" s="20">
        <v>645</v>
      </c>
      <c r="P19" s="20">
        <v>563</v>
      </c>
      <c r="Q19" s="20">
        <v>567</v>
      </c>
      <c r="R19" s="56"/>
    </row>
    <row r="20" spans="1:18" ht="12.75" customHeight="1">
      <c r="A20" s="3" t="s">
        <v>8</v>
      </c>
      <c r="B20" s="22">
        <v>1132</v>
      </c>
      <c r="C20" s="22">
        <v>1043</v>
      </c>
      <c r="D20" s="20">
        <v>1020</v>
      </c>
      <c r="E20" s="20">
        <v>866</v>
      </c>
      <c r="F20" s="20">
        <v>793</v>
      </c>
      <c r="G20" s="20">
        <v>759</v>
      </c>
      <c r="H20" s="20">
        <v>748</v>
      </c>
      <c r="I20" s="20">
        <v>777</v>
      </c>
      <c r="J20" s="20">
        <v>783</v>
      </c>
      <c r="K20" s="20">
        <v>809</v>
      </c>
      <c r="L20" s="20">
        <v>754</v>
      </c>
      <c r="M20" s="20">
        <v>774</v>
      </c>
      <c r="N20" s="20">
        <v>817</v>
      </c>
      <c r="O20" s="20">
        <v>756</v>
      </c>
      <c r="P20" s="20">
        <v>773</v>
      </c>
      <c r="Q20" s="20">
        <v>739</v>
      </c>
      <c r="R20" s="56"/>
    </row>
    <row r="21" spans="1:18" ht="12.75" customHeight="1">
      <c r="A21" s="3" t="s">
        <v>9</v>
      </c>
      <c r="B21" s="22">
        <v>982</v>
      </c>
      <c r="C21" s="22">
        <v>1005</v>
      </c>
      <c r="D21" s="20">
        <v>914</v>
      </c>
      <c r="E21" s="20">
        <v>769</v>
      </c>
      <c r="F21" s="20">
        <v>706</v>
      </c>
      <c r="G21" s="20">
        <v>692</v>
      </c>
      <c r="H21" s="20">
        <v>687</v>
      </c>
      <c r="I21" s="20">
        <v>709</v>
      </c>
      <c r="J21" s="20">
        <v>680</v>
      </c>
      <c r="K21" s="20">
        <v>729</v>
      </c>
      <c r="L21" s="20">
        <v>663</v>
      </c>
      <c r="M21" s="20">
        <v>624</v>
      </c>
      <c r="N21" s="20">
        <v>737</v>
      </c>
      <c r="O21" s="20">
        <v>700</v>
      </c>
      <c r="P21" s="20">
        <v>707</v>
      </c>
      <c r="Q21" s="20">
        <v>680</v>
      </c>
      <c r="R21" s="56"/>
    </row>
    <row r="22" spans="1:18" ht="12.75" customHeight="1">
      <c r="A22" s="3" t="s">
        <v>10</v>
      </c>
      <c r="B22" s="20">
        <v>781</v>
      </c>
      <c r="C22" s="20">
        <v>804</v>
      </c>
      <c r="D22" s="20">
        <v>668</v>
      </c>
      <c r="E22" s="20">
        <v>619</v>
      </c>
      <c r="F22" s="20">
        <v>545</v>
      </c>
      <c r="G22" s="20">
        <v>548</v>
      </c>
      <c r="H22" s="20">
        <v>565</v>
      </c>
      <c r="I22" s="20">
        <v>484</v>
      </c>
      <c r="J22" s="20">
        <v>497</v>
      </c>
      <c r="K22" s="20">
        <v>565</v>
      </c>
      <c r="L22" s="20">
        <v>573</v>
      </c>
      <c r="M22" s="20">
        <v>550</v>
      </c>
      <c r="N22" s="20">
        <v>543</v>
      </c>
      <c r="O22" s="20">
        <v>610</v>
      </c>
      <c r="P22" s="20">
        <v>575</v>
      </c>
      <c r="Q22" s="20">
        <v>586</v>
      </c>
      <c r="R22" s="56"/>
    </row>
    <row r="23" spans="1:18" ht="12.75" customHeight="1">
      <c r="A23" s="3" t="s">
        <v>11</v>
      </c>
      <c r="B23" s="20">
        <v>1197</v>
      </c>
      <c r="C23" s="20">
        <v>1246</v>
      </c>
      <c r="D23" s="20">
        <v>1025</v>
      </c>
      <c r="E23" s="20">
        <v>869</v>
      </c>
      <c r="F23" s="20">
        <v>859</v>
      </c>
      <c r="G23" s="20">
        <v>779</v>
      </c>
      <c r="H23" s="20">
        <v>883</v>
      </c>
      <c r="I23" s="20">
        <v>893</v>
      </c>
      <c r="J23" s="20">
        <v>840</v>
      </c>
      <c r="K23" s="20">
        <v>827</v>
      </c>
      <c r="L23" s="20">
        <v>798</v>
      </c>
      <c r="M23" s="20">
        <v>819</v>
      </c>
      <c r="N23" s="20">
        <v>810</v>
      </c>
      <c r="O23" s="20">
        <v>877</v>
      </c>
      <c r="P23" s="20">
        <v>859</v>
      </c>
      <c r="Q23" s="20">
        <v>879</v>
      </c>
      <c r="R23" s="56"/>
    </row>
    <row r="24" spans="1:18" ht="12.75" customHeight="1">
      <c r="A24" s="3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56"/>
    </row>
    <row r="25" spans="1:18" ht="12.75" customHeight="1">
      <c r="A25" s="3" t="s">
        <v>12</v>
      </c>
      <c r="B25" s="20">
        <v>1283</v>
      </c>
      <c r="C25" s="20">
        <v>1287</v>
      </c>
      <c r="D25" s="20">
        <v>1083</v>
      </c>
      <c r="E25" s="20">
        <v>983</v>
      </c>
      <c r="F25" s="20">
        <v>916</v>
      </c>
      <c r="G25" s="20">
        <v>880</v>
      </c>
      <c r="H25" s="20">
        <v>835</v>
      </c>
      <c r="I25" s="20">
        <v>868</v>
      </c>
      <c r="J25" s="20">
        <v>816</v>
      </c>
      <c r="K25" s="20">
        <v>878</v>
      </c>
      <c r="L25" s="20">
        <v>806</v>
      </c>
      <c r="M25" s="20">
        <v>859</v>
      </c>
      <c r="N25" s="20">
        <v>854</v>
      </c>
      <c r="O25" s="20">
        <v>938</v>
      </c>
      <c r="P25" s="20">
        <v>899</v>
      </c>
      <c r="Q25" s="20">
        <v>968</v>
      </c>
      <c r="R25" s="56"/>
    </row>
    <row r="26" spans="1:18" ht="12.75" customHeight="1">
      <c r="A26" s="3" t="s">
        <v>13</v>
      </c>
      <c r="B26" s="20">
        <v>557</v>
      </c>
      <c r="C26" s="20">
        <v>600</v>
      </c>
      <c r="D26" s="20">
        <v>510</v>
      </c>
      <c r="E26" s="20">
        <v>473</v>
      </c>
      <c r="F26" s="20">
        <v>405</v>
      </c>
      <c r="G26" s="20">
        <v>450</v>
      </c>
      <c r="H26" s="20">
        <v>440</v>
      </c>
      <c r="I26" s="20">
        <v>447</v>
      </c>
      <c r="J26" s="20">
        <v>407</v>
      </c>
      <c r="K26" s="20">
        <v>395</v>
      </c>
      <c r="L26" s="20">
        <v>387</v>
      </c>
      <c r="M26" s="20">
        <v>415</v>
      </c>
      <c r="N26" s="20">
        <v>442</v>
      </c>
      <c r="O26" s="20">
        <v>435</v>
      </c>
      <c r="P26" s="20">
        <v>382</v>
      </c>
      <c r="Q26" s="20">
        <v>427</v>
      </c>
      <c r="R26" s="56"/>
    </row>
    <row r="27" spans="1:18" ht="12.75" customHeight="1">
      <c r="A27" s="3" t="s">
        <v>14</v>
      </c>
      <c r="B27" s="20">
        <v>607</v>
      </c>
      <c r="C27" s="20">
        <v>629</v>
      </c>
      <c r="D27" s="20">
        <v>501</v>
      </c>
      <c r="E27" s="20">
        <v>438</v>
      </c>
      <c r="F27" s="20">
        <v>416</v>
      </c>
      <c r="G27" s="20">
        <v>430</v>
      </c>
      <c r="H27" s="20">
        <v>404</v>
      </c>
      <c r="I27" s="20">
        <v>417</v>
      </c>
      <c r="J27" s="20">
        <v>376</v>
      </c>
      <c r="K27" s="20">
        <v>397</v>
      </c>
      <c r="L27" s="20">
        <v>405</v>
      </c>
      <c r="M27" s="20">
        <v>385</v>
      </c>
      <c r="N27" s="20">
        <v>385</v>
      </c>
      <c r="O27" s="20">
        <v>386</v>
      </c>
      <c r="P27" s="20">
        <v>423</v>
      </c>
      <c r="Q27" s="20">
        <v>440</v>
      </c>
      <c r="R27" s="56"/>
    </row>
    <row r="28" spans="1:18" ht="12.75" customHeight="1">
      <c r="A28" s="3" t="s">
        <v>15</v>
      </c>
      <c r="B28" s="20">
        <v>1032</v>
      </c>
      <c r="C28" s="20">
        <v>958</v>
      </c>
      <c r="D28" s="20">
        <v>917</v>
      </c>
      <c r="E28" s="20">
        <v>807</v>
      </c>
      <c r="F28" s="20">
        <v>668</v>
      </c>
      <c r="G28" s="20">
        <v>674</v>
      </c>
      <c r="H28" s="20">
        <v>705</v>
      </c>
      <c r="I28" s="20">
        <v>690</v>
      </c>
      <c r="J28" s="20">
        <v>687</v>
      </c>
      <c r="K28" s="20">
        <v>673</v>
      </c>
      <c r="L28" s="20">
        <v>696</v>
      </c>
      <c r="M28" s="20">
        <v>726</v>
      </c>
      <c r="N28" s="20">
        <v>712</v>
      </c>
      <c r="O28" s="20">
        <v>748</v>
      </c>
      <c r="P28" s="20">
        <v>688</v>
      </c>
      <c r="Q28" s="20">
        <v>732</v>
      </c>
      <c r="R28" s="56"/>
    </row>
    <row r="29" spans="1:18" ht="12.75" customHeight="1">
      <c r="A29" s="3" t="s">
        <v>16</v>
      </c>
      <c r="B29" s="20">
        <v>746</v>
      </c>
      <c r="C29" s="20">
        <v>750</v>
      </c>
      <c r="D29" s="20">
        <v>632</v>
      </c>
      <c r="E29" s="20">
        <v>558</v>
      </c>
      <c r="F29" s="20">
        <v>471</v>
      </c>
      <c r="G29" s="20">
        <v>489</v>
      </c>
      <c r="H29" s="20">
        <v>490</v>
      </c>
      <c r="I29" s="20">
        <v>492</v>
      </c>
      <c r="J29" s="20">
        <v>470</v>
      </c>
      <c r="K29" s="20">
        <v>496</v>
      </c>
      <c r="L29" s="20">
        <v>466</v>
      </c>
      <c r="M29" s="20">
        <v>431</v>
      </c>
      <c r="N29" s="20">
        <v>468</v>
      </c>
      <c r="O29" s="20">
        <v>521</v>
      </c>
      <c r="P29" s="20">
        <v>452</v>
      </c>
      <c r="Q29" s="20">
        <v>483</v>
      </c>
      <c r="R29" s="56"/>
    </row>
    <row r="30" spans="1:18" ht="12.75" customHeight="1">
      <c r="A30" s="3" t="s">
        <v>17</v>
      </c>
      <c r="B30" s="20">
        <v>655</v>
      </c>
      <c r="C30" s="20">
        <v>648</v>
      </c>
      <c r="D30" s="20">
        <v>669</v>
      </c>
      <c r="E30" s="20">
        <v>481</v>
      </c>
      <c r="F30" s="20">
        <v>464</v>
      </c>
      <c r="G30" s="20">
        <v>449</v>
      </c>
      <c r="H30" s="20">
        <v>448</v>
      </c>
      <c r="I30" s="20">
        <v>473</v>
      </c>
      <c r="J30" s="20">
        <v>398</v>
      </c>
      <c r="K30" s="20">
        <v>444</v>
      </c>
      <c r="L30" s="20">
        <v>402</v>
      </c>
      <c r="M30" s="20">
        <v>398</v>
      </c>
      <c r="N30" s="20">
        <v>442</v>
      </c>
      <c r="O30" s="20">
        <v>409</v>
      </c>
      <c r="P30" s="20">
        <v>429</v>
      </c>
      <c r="Q30" s="20">
        <v>419</v>
      </c>
      <c r="R30" s="56"/>
    </row>
    <row r="31" spans="1:18" ht="12.75" customHeight="1">
      <c r="A31" s="3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56"/>
    </row>
    <row r="32" spans="1:18" ht="12.75" customHeight="1">
      <c r="A32" s="3" t="s">
        <v>18</v>
      </c>
      <c r="B32" s="20">
        <v>1145</v>
      </c>
      <c r="C32" s="20">
        <v>1141</v>
      </c>
      <c r="D32" s="20">
        <v>1099</v>
      </c>
      <c r="E32" s="20">
        <v>924</v>
      </c>
      <c r="F32" s="20">
        <v>812</v>
      </c>
      <c r="G32" s="20">
        <v>778</v>
      </c>
      <c r="H32" s="20">
        <v>813</v>
      </c>
      <c r="I32" s="20">
        <v>751</v>
      </c>
      <c r="J32" s="20">
        <v>769</v>
      </c>
      <c r="K32" s="20">
        <v>775</v>
      </c>
      <c r="L32" s="20">
        <v>783</v>
      </c>
      <c r="M32" s="20">
        <v>800</v>
      </c>
      <c r="N32" s="20">
        <v>784</v>
      </c>
      <c r="O32" s="20">
        <v>775</v>
      </c>
      <c r="P32" s="20">
        <v>809</v>
      </c>
      <c r="Q32" s="20">
        <v>826</v>
      </c>
      <c r="R32" s="56"/>
    </row>
    <row r="33" spans="1:18" ht="12.75" customHeight="1">
      <c r="A33" s="3" t="s">
        <v>19</v>
      </c>
      <c r="B33" s="20">
        <v>765</v>
      </c>
      <c r="C33" s="20">
        <v>681</v>
      </c>
      <c r="D33" s="20">
        <v>639</v>
      </c>
      <c r="E33" s="20">
        <v>557</v>
      </c>
      <c r="F33" s="20">
        <v>507</v>
      </c>
      <c r="G33" s="20">
        <v>472</v>
      </c>
      <c r="H33" s="20">
        <v>424</v>
      </c>
      <c r="I33" s="20">
        <v>459</v>
      </c>
      <c r="J33" s="20">
        <v>436</v>
      </c>
      <c r="K33" s="20">
        <v>420</v>
      </c>
      <c r="L33" s="20">
        <v>422</v>
      </c>
      <c r="M33" s="20">
        <v>424</v>
      </c>
      <c r="N33" s="20">
        <v>453</v>
      </c>
      <c r="O33" s="20">
        <v>468</v>
      </c>
      <c r="P33" s="20">
        <v>467</v>
      </c>
      <c r="Q33" s="20">
        <v>454</v>
      </c>
      <c r="R33" s="56"/>
    </row>
    <row r="34" spans="1:18" ht="12.75" customHeight="1">
      <c r="A34" s="3" t="s">
        <v>20</v>
      </c>
      <c r="B34" s="20">
        <v>934</v>
      </c>
      <c r="C34" s="20">
        <v>887</v>
      </c>
      <c r="D34" s="20">
        <v>806</v>
      </c>
      <c r="E34" s="20">
        <v>634</v>
      </c>
      <c r="F34" s="20">
        <v>589</v>
      </c>
      <c r="G34" s="20">
        <v>577</v>
      </c>
      <c r="H34" s="20">
        <v>559</v>
      </c>
      <c r="I34" s="20">
        <v>599</v>
      </c>
      <c r="J34" s="20">
        <v>527</v>
      </c>
      <c r="K34" s="20">
        <v>592</v>
      </c>
      <c r="L34" s="20">
        <v>590</v>
      </c>
      <c r="M34" s="20">
        <v>600</v>
      </c>
      <c r="N34" s="20">
        <v>593</v>
      </c>
      <c r="O34" s="20">
        <v>629</v>
      </c>
      <c r="P34" s="20">
        <v>553</v>
      </c>
      <c r="Q34" s="20">
        <v>581</v>
      </c>
      <c r="R34" s="56"/>
    </row>
    <row r="35" spans="1:18" ht="12.75" customHeight="1">
      <c r="A35" s="3" t="s">
        <v>21</v>
      </c>
      <c r="B35" s="20">
        <v>1251</v>
      </c>
      <c r="C35" s="20">
        <v>1317</v>
      </c>
      <c r="D35" s="20">
        <v>1106</v>
      </c>
      <c r="E35" s="20">
        <v>905</v>
      </c>
      <c r="F35" s="20">
        <v>796</v>
      </c>
      <c r="G35" s="20">
        <v>728</v>
      </c>
      <c r="H35" s="20">
        <v>729</v>
      </c>
      <c r="I35" s="20">
        <v>752</v>
      </c>
      <c r="J35" s="20">
        <v>722</v>
      </c>
      <c r="K35" s="20">
        <v>771</v>
      </c>
      <c r="L35" s="20">
        <v>733</v>
      </c>
      <c r="M35" s="20">
        <v>745</v>
      </c>
      <c r="N35" s="20">
        <v>739</v>
      </c>
      <c r="O35" s="20">
        <v>830</v>
      </c>
      <c r="P35" s="20">
        <v>743</v>
      </c>
      <c r="Q35" s="20">
        <v>711</v>
      </c>
      <c r="R35" s="56"/>
    </row>
    <row r="36" spans="1:18" ht="12.75" customHeight="1">
      <c r="A36" s="3" t="s">
        <v>22</v>
      </c>
      <c r="B36" s="20">
        <v>1193</v>
      </c>
      <c r="C36" s="20">
        <v>1152</v>
      </c>
      <c r="D36" s="20">
        <v>962</v>
      </c>
      <c r="E36" s="20">
        <v>820</v>
      </c>
      <c r="F36" s="20">
        <v>699</v>
      </c>
      <c r="G36" s="20">
        <v>709</v>
      </c>
      <c r="H36" s="20">
        <v>702</v>
      </c>
      <c r="I36" s="20">
        <v>689</v>
      </c>
      <c r="J36" s="20">
        <v>642</v>
      </c>
      <c r="K36" s="20">
        <v>681</v>
      </c>
      <c r="L36" s="20">
        <v>660</v>
      </c>
      <c r="M36" s="20">
        <v>647</v>
      </c>
      <c r="N36" s="20">
        <v>677</v>
      </c>
      <c r="O36" s="20">
        <v>643</v>
      </c>
      <c r="P36" s="20">
        <v>718</v>
      </c>
      <c r="Q36" s="20">
        <v>690</v>
      </c>
      <c r="R36" s="56"/>
    </row>
    <row r="37" spans="1:18" ht="12.75" customHeight="1">
      <c r="A37" s="3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56"/>
    </row>
    <row r="38" spans="1:18" ht="12.75" customHeight="1">
      <c r="A38" s="5" t="s">
        <v>23</v>
      </c>
      <c r="B38" s="23">
        <v>20283</v>
      </c>
      <c r="C38" s="23">
        <v>20096</v>
      </c>
      <c r="D38" s="23">
        <v>18068</v>
      </c>
      <c r="E38" s="23">
        <v>15529</v>
      </c>
      <c r="F38" s="23">
        <f>SUM(F11:F36)</f>
        <v>13968</v>
      </c>
      <c r="G38" s="23">
        <v>13654</v>
      </c>
      <c r="H38" s="23">
        <v>13856</v>
      </c>
      <c r="I38" s="23">
        <v>13842</v>
      </c>
      <c r="J38" s="23">
        <v>13344</v>
      </c>
      <c r="K38" s="23">
        <v>13624</v>
      </c>
      <c r="L38" s="23">
        <v>13356</v>
      </c>
      <c r="M38" s="23">
        <v>13482</v>
      </c>
      <c r="N38" s="23">
        <v>13842</v>
      </c>
      <c r="O38" s="23">
        <v>14100</v>
      </c>
      <c r="P38" s="23">
        <v>13763</v>
      </c>
      <c r="Q38" s="23">
        <v>13971</v>
      </c>
      <c r="R38" s="56"/>
    </row>
    <row r="39" spans="16:18" ht="12.75" customHeight="1">
      <c r="P39" s="4"/>
      <c r="Q39" s="4"/>
      <c r="R39" s="56"/>
    </row>
    <row r="40" spans="16:18" ht="12.75" customHeight="1">
      <c r="P40" s="4"/>
      <c r="Q40" s="4"/>
      <c r="R40" s="56"/>
    </row>
    <row r="41" spans="16:18" ht="12.75" customHeight="1">
      <c r="P41" s="6"/>
      <c r="Q41" s="4"/>
      <c r="R41" s="56"/>
    </row>
    <row r="42" ht="12.75" customHeight="1">
      <c r="Q42" s="6"/>
    </row>
    <row r="43" ht="12.75" customHeight="1">
      <c r="Q43" s="10"/>
    </row>
    <row r="44" ht="12.75" customHeight="1">
      <c r="Q44" s="10"/>
    </row>
    <row r="45" ht="12.75" customHeight="1">
      <c r="Q45" s="10"/>
    </row>
  </sheetData>
  <sheetProtection/>
  <mergeCells count="21">
    <mergeCell ref="N5:N9"/>
    <mergeCell ref="A1:Q1"/>
    <mergeCell ref="P5:P9"/>
    <mergeCell ref="I5:I9"/>
    <mergeCell ref="A3:Q3"/>
    <mergeCell ref="L5:L9"/>
    <mergeCell ref="Q5:Q9"/>
    <mergeCell ref="M5:M9"/>
    <mergeCell ref="E5:E9"/>
    <mergeCell ref="J5:J9"/>
    <mergeCell ref="F5:F9"/>
    <mergeCell ref="A2:Q2"/>
    <mergeCell ref="K5:K9"/>
    <mergeCell ref="R1:R41"/>
    <mergeCell ref="A5:A9"/>
    <mergeCell ref="B5:B9"/>
    <mergeCell ref="C5:C9"/>
    <mergeCell ref="D5:D9"/>
    <mergeCell ref="O5:O9"/>
    <mergeCell ref="G5:G9"/>
    <mergeCell ref="H5:H9"/>
  </mergeCells>
  <printOptions/>
  <pageMargins left="0.7874015748031497" right="0" top="0.984251968503937" bottom="0.984251968503937" header="0.5118110236220472" footer="0.5118110236220472"/>
  <pageSetup horizontalDpi="600" verticalDpi="600" orientation="landscape" paperSize="9" scale="8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41"/>
  <sheetViews>
    <sheetView zoomScalePageLayoutView="0" workbookViewId="0" topLeftCell="A1">
      <selection activeCell="A4" sqref="A4"/>
    </sheetView>
  </sheetViews>
  <sheetFormatPr defaultColWidth="11.421875" defaultRowHeight="12.75" customHeight="1"/>
  <cols>
    <col min="1" max="1" width="22.7109375" style="0" customWidth="1"/>
    <col min="2" max="17" width="7.7109375" style="0" customWidth="1"/>
    <col min="18" max="18" width="5.7109375" style="8" customWidth="1"/>
    <col min="19" max="19" width="8.57421875" style="0" customWidth="1"/>
  </cols>
  <sheetData>
    <row r="1" spans="1:18" ht="12.75" customHeight="1">
      <c r="A1" s="58" t="s">
        <v>25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6" t="str">
        <f>"- 8 -"</f>
        <v>- 8 -</v>
      </c>
    </row>
    <row r="2" spans="1:18" ht="12.75" customHeight="1">
      <c r="A2" s="58" t="s">
        <v>32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6"/>
    </row>
    <row r="3" spans="1:18" ht="12.75" customHeight="1">
      <c r="A3" s="58" t="s">
        <v>28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6"/>
    </row>
    <row r="4" spans="2:19" ht="12.75" customHeight="1">
      <c r="B4" s="7"/>
      <c r="P4" s="7"/>
      <c r="Q4" s="7"/>
      <c r="R4" s="56"/>
      <c r="S4" s="11"/>
    </row>
    <row r="5" spans="1:18" ht="12.75" customHeight="1">
      <c r="A5" s="59" t="s">
        <v>34</v>
      </c>
      <c r="B5" s="62">
        <v>1980</v>
      </c>
      <c r="C5" s="53">
        <v>1985</v>
      </c>
      <c r="D5" s="53">
        <v>1990</v>
      </c>
      <c r="E5" s="53">
        <v>1995</v>
      </c>
      <c r="F5" s="53">
        <v>2000</v>
      </c>
      <c r="G5" s="53">
        <v>2001</v>
      </c>
      <c r="H5" s="53">
        <v>2002</v>
      </c>
      <c r="I5" s="53">
        <v>2003</v>
      </c>
      <c r="J5" s="53">
        <v>2004</v>
      </c>
      <c r="K5" s="53">
        <v>2005</v>
      </c>
      <c r="L5" s="53">
        <v>2006</v>
      </c>
      <c r="M5" s="53">
        <v>2007</v>
      </c>
      <c r="N5" s="53">
        <v>2008</v>
      </c>
      <c r="O5" s="53">
        <v>2009</v>
      </c>
      <c r="P5" s="53">
        <v>2010</v>
      </c>
      <c r="Q5" s="65">
        <v>2011</v>
      </c>
      <c r="R5" s="56"/>
    </row>
    <row r="6" spans="1:18" ht="12.75" customHeight="1">
      <c r="A6" s="60"/>
      <c r="B6" s="63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66"/>
      <c r="R6" s="56"/>
    </row>
    <row r="7" spans="1:18" ht="12.75" customHeight="1">
      <c r="A7" s="60"/>
      <c r="B7" s="63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66"/>
      <c r="R7" s="56"/>
    </row>
    <row r="8" spans="1:18" ht="12.75" customHeight="1">
      <c r="A8" s="60"/>
      <c r="B8" s="63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66"/>
      <c r="R8" s="56"/>
    </row>
    <row r="9" spans="1:18" ht="12.75" customHeight="1">
      <c r="A9" s="61"/>
      <c r="B9" s="64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67"/>
      <c r="R9" s="56"/>
    </row>
    <row r="10" spans="1:18" ht="12.75" customHeight="1">
      <c r="A10" s="1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9"/>
      <c r="Q10" s="10"/>
      <c r="R10" s="56"/>
    </row>
    <row r="11" spans="1:18" ht="12.75" customHeight="1">
      <c r="A11" s="3" t="s">
        <v>0</v>
      </c>
      <c r="B11" s="12">
        <v>1242</v>
      </c>
      <c r="C11" s="12">
        <v>1211.8</v>
      </c>
      <c r="D11" s="12">
        <v>1143.5</v>
      </c>
      <c r="E11" s="12">
        <v>1051.6</v>
      </c>
      <c r="F11" s="12">
        <v>1020.7</v>
      </c>
      <c r="G11" s="12">
        <v>969.8</v>
      </c>
      <c r="H11" s="12">
        <v>1018.7</v>
      </c>
      <c r="I11" s="12">
        <v>1036.6</v>
      </c>
      <c r="J11" s="12">
        <v>984.1</v>
      </c>
      <c r="K11" s="12">
        <v>983.5</v>
      </c>
      <c r="L11" s="12">
        <v>985.1</v>
      </c>
      <c r="M11" s="12">
        <v>1006.5</v>
      </c>
      <c r="N11" s="12">
        <v>1023.3</v>
      </c>
      <c r="O11" s="12">
        <v>1069.6</v>
      </c>
      <c r="P11" s="12">
        <v>1018.9</v>
      </c>
      <c r="Q11" s="12">
        <v>1030.8</v>
      </c>
      <c r="R11" s="56"/>
    </row>
    <row r="12" spans="1:18" ht="12.75" customHeight="1">
      <c r="A12" s="3" t="s">
        <v>1</v>
      </c>
      <c r="B12" s="12">
        <v>1258.7</v>
      </c>
      <c r="C12" s="12">
        <v>1140.1</v>
      </c>
      <c r="D12" s="12">
        <v>1134.9</v>
      </c>
      <c r="E12" s="12">
        <v>1137.1</v>
      </c>
      <c r="F12" s="12">
        <v>1056</v>
      </c>
      <c r="G12" s="12">
        <v>1056.1</v>
      </c>
      <c r="H12" s="12">
        <v>1152.7</v>
      </c>
      <c r="I12" s="12">
        <v>1142.3</v>
      </c>
      <c r="J12" s="12">
        <v>1176.4</v>
      </c>
      <c r="K12" s="12">
        <v>1038.7</v>
      </c>
      <c r="L12" s="12">
        <v>1201.6</v>
      </c>
      <c r="M12" s="12">
        <v>1165.3</v>
      </c>
      <c r="N12" s="12">
        <v>1204</v>
      </c>
      <c r="O12" s="12">
        <v>1233.2</v>
      </c>
      <c r="P12" s="12">
        <v>1317</v>
      </c>
      <c r="Q12" s="12">
        <v>1309</v>
      </c>
      <c r="R12" s="56"/>
    </row>
    <row r="13" spans="1:18" ht="12.75" customHeight="1">
      <c r="A13" s="3" t="s">
        <v>2</v>
      </c>
      <c r="B13" s="12">
        <v>1104.9</v>
      </c>
      <c r="C13" s="12">
        <v>1003</v>
      </c>
      <c r="D13" s="12">
        <v>1056.1</v>
      </c>
      <c r="E13" s="12">
        <v>999.8</v>
      </c>
      <c r="F13" s="12">
        <v>893.1</v>
      </c>
      <c r="G13" s="12">
        <v>833.5</v>
      </c>
      <c r="H13" s="12">
        <v>878</v>
      </c>
      <c r="I13" s="12">
        <v>858.4</v>
      </c>
      <c r="J13" s="12">
        <v>895.3</v>
      </c>
      <c r="K13" s="12">
        <v>861.5</v>
      </c>
      <c r="L13" s="12">
        <v>862.2</v>
      </c>
      <c r="M13" s="12">
        <v>870.2</v>
      </c>
      <c r="N13" s="12">
        <v>888.7</v>
      </c>
      <c r="O13" s="12">
        <v>885.7</v>
      </c>
      <c r="P13" s="12">
        <v>888</v>
      </c>
      <c r="Q13" s="12">
        <v>906.1</v>
      </c>
      <c r="R13" s="56"/>
    </row>
    <row r="14" spans="1:18" ht="12.75" customHeight="1">
      <c r="A14" s="3" t="s">
        <v>3</v>
      </c>
      <c r="B14" s="12">
        <v>1174.3</v>
      </c>
      <c r="C14" s="12">
        <v>985.5</v>
      </c>
      <c r="D14" s="12">
        <v>938.4</v>
      </c>
      <c r="E14" s="12">
        <v>924.3</v>
      </c>
      <c r="F14" s="12">
        <v>979.2</v>
      </c>
      <c r="G14" s="12">
        <v>983.9</v>
      </c>
      <c r="H14" s="12">
        <v>1067.9</v>
      </c>
      <c r="I14" s="12">
        <v>1056.5</v>
      </c>
      <c r="J14" s="12">
        <v>1030</v>
      </c>
      <c r="K14" s="12">
        <v>1210.8</v>
      </c>
      <c r="L14" s="12">
        <v>1206.2</v>
      </c>
      <c r="M14" s="12">
        <v>1064.6</v>
      </c>
      <c r="N14" s="12">
        <v>1308.8</v>
      </c>
      <c r="O14" s="12">
        <v>1082.6</v>
      </c>
      <c r="P14" s="12">
        <v>1333.8</v>
      </c>
      <c r="Q14" s="12">
        <v>1344.5</v>
      </c>
      <c r="R14" s="56"/>
    </row>
    <row r="15" spans="1:18" ht="12.75" customHeight="1">
      <c r="A15" s="3" t="s">
        <v>4</v>
      </c>
      <c r="B15" s="12">
        <v>1332.5</v>
      </c>
      <c r="C15" s="12">
        <v>1323.1</v>
      </c>
      <c r="D15" s="12">
        <v>1195.9</v>
      </c>
      <c r="E15" s="12">
        <v>1084.2</v>
      </c>
      <c r="F15" s="12">
        <v>1078.2</v>
      </c>
      <c r="G15" s="12">
        <v>985.5</v>
      </c>
      <c r="H15" s="12">
        <v>1006.4</v>
      </c>
      <c r="I15" s="12">
        <v>1005.4</v>
      </c>
      <c r="J15" s="12">
        <v>980.8</v>
      </c>
      <c r="K15" s="12">
        <v>1021</v>
      </c>
      <c r="L15" s="12">
        <v>1018</v>
      </c>
      <c r="M15" s="12">
        <v>1083.3</v>
      </c>
      <c r="N15" s="12">
        <v>1034.3</v>
      </c>
      <c r="O15" s="12">
        <v>1062.4</v>
      </c>
      <c r="P15" s="12">
        <v>1042.5</v>
      </c>
      <c r="Q15" s="12">
        <v>1001.5</v>
      </c>
      <c r="R15" s="56"/>
    </row>
    <row r="16" spans="1:18" ht="12.75" customHeight="1">
      <c r="A16" s="3" t="s">
        <v>5</v>
      </c>
      <c r="B16" s="25" t="s">
        <v>95</v>
      </c>
      <c r="C16" s="12">
        <v>1422.9</v>
      </c>
      <c r="D16" s="12">
        <v>1378.4</v>
      </c>
      <c r="E16" s="12">
        <v>1470.1</v>
      </c>
      <c r="F16" s="12">
        <v>1225.1</v>
      </c>
      <c r="G16" s="12">
        <v>1330.2</v>
      </c>
      <c r="H16" s="12">
        <v>1285.9</v>
      </c>
      <c r="I16" s="12">
        <v>1305.1</v>
      </c>
      <c r="J16" s="12">
        <v>1220.6</v>
      </c>
      <c r="K16" s="12">
        <v>1258.7</v>
      </c>
      <c r="L16" s="12">
        <v>1302</v>
      </c>
      <c r="M16" s="12">
        <v>1377.5</v>
      </c>
      <c r="N16" s="12">
        <v>1251.3</v>
      </c>
      <c r="O16" s="12">
        <v>1244.3</v>
      </c>
      <c r="P16" s="12">
        <v>1337.8</v>
      </c>
      <c r="Q16" s="12">
        <v>1268.9</v>
      </c>
      <c r="R16" s="56"/>
    </row>
    <row r="17" spans="1:18" ht="12.75" customHeight="1">
      <c r="A17" s="3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56"/>
    </row>
    <row r="18" spans="1:18" ht="12.75" customHeight="1">
      <c r="A18" s="3" t="s">
        <v>6</v>
      </c>
      <c r="B18" s="12">
        <v>1190.9</v>
      </c>
      <c r="C18" s="12">
        <v>1192.4</v>
      </c>
      <c r="D18" s="12">
        <v>1073.4</v>
      </c>
      <c r="E18" s="12">
        <v>932.1</v>
      </c>
      <c r="F18" s="12">
        <v>882.6</v>
      </c>
      <c r="G18" s="12">
        <v>876.5</v>
      </c>
      <c r="H18" s="12">
        <v>907.1</v>
      </c>
      <c r="I18" s="12">
        <v>918.9</v>
      </c>
      <c r="J18" s="12">
        <v>910.8</v>
      </c>
      <c r="K18" s="12">
        <v>925.7</v>
      </c>
      <c r="L18" s="12">
        <v>935.9</v>
      </c>
      <c r="M18" s="12">
        <v>949</v>
      </c>
      <c r="N18" s="12">
        <v>1004.9</v>
      </c>
      <c r="O18" s="12">
        <v>988.5</v>
      </c>
      <c r="P18" s="12">
        <v>966.5</v>
      </c>
      <c r="Q18" s="12">
        <v>1026.1</v>
      </c>
      <c r="R18" s="56"/>
    </row>
    <row r="19" spans="1:18" ht="12.75" customHeight="1">
      <c r="A19" s="3" t="s">
        <v>7</v>
      </c>
      <c r="B19" s="12">
        <v>1435.8</v>
      </c>
      <c r="C19" s="12">
        <v>1387.7</v>
      </c>
      <c r="D19" s="12">
        <v>1363.5</v>
      </c>
      <c r="E19" s="12">
        <v>1167.7</v>
      </c>
      <c r="F19" s="12">
        <v>1075.3</v>
      </c>
      <c r="G19" s="12">
        <v>1067</v>
      </c>
      <c r="H19" s="12">
        <v>1156.5</v>
      </c>
      <c r="I19" s="12">
        <v>1173.6</v>
      </c>
      <c r="J19" s="12">
        <v>1181.1</v>
      </c>
      <c r="K19" s="12">
        <v>1139.1</v>
      </c>
      <c r="L19" s="12">
        <v>1194.4</v>
      </c>
      <c r="M19" s="12">
        <v>1168</v>
      </c>
      <c r="N19" s="12">
        <v>1169.1</v>
      </c>
      <c r="O19" s="12">
        <v>1284.1</v>
      </c>
      <c r="P19" s="12">
        <v>1227.2</v>
      </c>
      <c r="Q19" s="12">
        <v>1236.9</v>
      </c>
      <c r="R19" s="56"/>
    </row>
    <row r="20" spans="1:18" ht="12.75" customHeight="1">
      <c r="A20" s="3" t="s">
        <v>8</v>
      </c>
      <c r="B20" s="12">
        <v>1005.1</v>
      </c>
      <c r="C20" s="12">
        <v>1305.5</v>
      </c>
      <c r="D20" s="12">
        <v>1272.5</v>
      </c>
      <c r="E20" s="12">
        <v>1108.5</v>
      </c>
      <c r="F20" s="12">
        <v>1038.5</v>
      </c>
      <c r="G20" s="12">
        <v>1010.2</v>
      </c>
      <c r="H20" s="12">
        <v>1027.1</v>
      </c>
      <c r="I20" s="12">
        <v>1083.5</v>
      </c>
      <c r="J20" s="12">
        <v>1091.5</v>
      </c>
      <c r="K20" s="12">
        <v>1100.4</v>
      </c>
      <c r="L20" s="12">
        <v>1102.7</v>
      </c>
      <c r="M20" s="12">
        <v>1129.2</v>
      </c>
      <c r="N20" s="12">
        <v>1127.2</v>
      </c>
      <c r="O20" s="12">
        <v>1147.9</v>
      </c>
      <c r="P20" s="12">
        <v>1195.7</v>
      </c>
      <c r="Q20" s="12">
        <v>1173</v>
      </c>
      <c r="R20" s="56"/>
    </row>
    <row r="21" spans="1:18" ht="12.75" customHeight="1">
      <c r="A21" s="3" t="s">
        <v>9</v>
      </c>
      <c r="B21" s="12">
        <v>1364.7</v>
      </c>
      <c r="C21" s="12">
        <v>1336.8</v>
      </c>
      <c r="D21" s="12">
        <v>1298.9</v>
      </c>
      <c r="E21" s="12">
        <v>1180.9</v>
      </c>
      <c r="F21" s="12">
        <v>1044</v>
      </c>
      <c r="G21" s="12">
        <v>1092.5</v>
      </c>
      <c r="H21" s="12">
        <v>1086.3</v>
      </c>
      <c r="I21" s="12">
        <v>1172.3</v>
      </c>
      <c r="J21" s="12">
        <v>1114.9</v>
      </c>
      <c r="K21" s="12">
        <v>1170.1</v>
      </c>
      <c r="L21" s="12">
        <v>1125.9</v>
      </c>
      <c r="M21" s="12">
        <v>1134.6</v>
      </c>
      <c r="N21" s="12">
        <v>1220.8</v>
      </c>
      <c r="O21" s="12">
        <v>1209.4</v>
      </c>
      <c r="P21" s="12">
        <v>1217.2</v>
      </c>
      <c r="Q21" s="12">
        <v>1198.8</v>
      </c>
      <c r="R21" s="56"/>
    </row>
    <row r="22" spans="1:18" ht="12.75" customHeight="1">
      <c r="A22" s="3" t="s">
        <v>10</v>
      </c>
      <c r="B22" s="12">
        <v>1389</v>
      </c>
      <c r="C22" s="12">
        <v>1342</v>
      </c>
      <c r="D22" s="12">
        <v>1235.6</v>
      </c>
      <c r="E22" s="12">
        <v>1218.8</v>
      </c>
      <c r="F22" s="12">
        <v>1148.3</v>
      </c>
      <c r="G22" s="12">
        <v>1122.9</v>
      </c>
      <c r="H22" s="12">
        <v>1188.9</v>
      </c>
      <c r="I22" s="12">
        <v>1088.4</v>
      </c>
      <c r="J22" s="12">
        <v>1090</v>
      </c>
      <c r="K22" s="12">
        <v>1205.8</v>
      </c>
      <c r="L22" s="12">
        <v>1231.8</v>
      </c>
      <c r="M22" s="12">
        <v>1225.7</v>
      </c>
      <c r="N22" s="12">
        <v>1299.5</v>
      </c>
      <c r="O22" s="12">
        <v>1394.9</v>
      </c>
      <c r="P22" s="12">
        <v>1388.1</v>
      </c>
      <c r="Q22" s="12">
        <v>1413.7</v>
      </c>
      <c r="R22" s="56"/>
    </row>
    <row r="23" spans="1:18" ht="12.75" customHeight="1">
      <c r="A23" s="3" t="s">
        <v>11</v>
      </c>
      <c r="B23" s="12">
        <v>1414.3</v>
      </c>
      <c r="C23" s="12">
        <v>1431.1</v>
      </c>
      <c r="D23" s="12">
        <v>1279.4</v>
      </c>
      <c r="E23" s="12">
        <v>1126.3</v>
      </c>
      <c r="F23" s="12">
        <v>1105.4</v>
      </c>
      <c r="G23" s="12">
        <v>1047</v>
      </c>
      <c r="H23" s="12">
        <v>1178.6</v>
      </c>
      <c r="I23" s="12">
        <v>1143</v>
      </c>
      <c r="J23" s="12">
        <v>1144</v>
      </c>
      <c r="K23" s="12">
        <v>1105.1</v>
      </c>
      <c r="L23" s="12">
        <v>1106.3</v>
      </c>
      <c r="M23" s="12">
        <v>1158.1</v>
      </c>
      <c r="N23" s="12">
        <v>1138.5</v>
      </c>
      <c r="O23" s="12">
        <v>1249.6</v>
      </c>
      <c r="P23" s="12">
        <v>1262.4</v>
      </c>
      <c r="Q23" s="12">
        <v>1268.1</v>
      </c>
      <c r="R23" s="56"/>
    </row>
    <row r="24" spans="1:18" ht="12.75" customHeight="1">
      <c r="A24" s="3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56"/>
    </row>
    <row r="25" spans="1:18" ht="12.75" customHeight="1">
      <c r="A25" s="3" t="s">
        <v>12</v>
      </c>
      <c r="B25" s="12">
        <v>1482.8</v>
      </c>
      <c r="C25" s="12">
        <v>1425.2</v>
      </c>
      <c r="D25" s="12">
        <v>1319.7</v>
      </c>
      <c r="E25" s="12">
        <v>1222.3</v>
      </c>
      <c r="F25" s="12">
        <v>1150.1</v>
      </c>
      <c r="G25" s="12">
        <v>1113.9</v>
      </c>
      <c r="H25" s="12">
        <v>1085.5</v>
      </c>
      <c r="I25" s="12">
        <v>1152</v>
      </c>
      <c r="J25" s="12">
        <v>1072.7</v>
      </c>
      <c r="K25" s="12">
        <v>1120.5</v>
      </c>
      <c r="L25" s="12">
        <v>1086.5</v>
      </c>
      <c r="M25" s="12">
        <v>1159.6</v>
      </c>
      <c r="N25" s="12">
        <v>1191.6</v>
      </c>
      <c r="O25" s="12">
        <v>1230.3</v>
      </c>
      <c r="P25" s="12">
        <v>1247.6</v>
      </c>
      <c r="Q25" s="12">
        <v>1294.8</v>
      </c>
      <c r="R25" s="56"/>
    </row>
    <row r="26" spans="1:18" ht="12.75" customHeight="1">
      <c r="A26" s="3" t="s">
        <v>13</v>
      </c>
      <c r="B26" s="12">
        <v>1234.5</v>
      </c>
      <c r="C26" s="12">
        <v>1317.2</v>
      </c>
      <c r="D26" s="12">
        <v>1151.5</v>
      </c>
      <c r="E26" s="12">
        <v>1119.9</v>
      </c>
      <c r="F26" s="12">
        <v>995.8</v>
      </c>
      <c r="G26" s="12">
        <v>1037.3</v>
      </c>
      <c r="H26" s="12">
        <v>1085.1</v>
      </c>
      <c r="I26" s="12">
        <v>1065.1</v>
      </c>
      <c r="J26" s="12">
        <v>1029.9</v>
      </c>
      <c r="K26" s="12">
        <v>1038.2</v>
      </c>
      <c r="L26" s="12">
        <v>1009.5</v>
      </c>
      <c r="M26" s="12">
        <v>1136.6</v>
      </c>
      <c r="N26" s="12">
        <v>1111.2</v>
      </c>
      <c r="O26" s="12">
        <v>1156.6</v>
      </c>
      <c r="P26" s="12">
        <v>1106.3</v>
      </c>
      <c r="Q26" s="12">
        <v>1125</v>
      </c>
      <c r="R26" s="56"/>
    </row>
    <row r="27" spans="1:18" ht="12.75" customHeight="1">
      <c r="A27" s="3" t="s">
        <v>14</v>
      </c>
      <c r="B27" s="12">
        <v>1380.6</v>
      </c>
      <c r="C27" s="12">
        <v>1446.4</v>
      </c>
      <c r="D27" s="12">
        <v>1309.3</v>
      </c>
      <c r="E27" s="12">
        <v>1107.7</v>
      </c>
      <c r="F27" s="12">
        <v>1060.8</v>
      </c>
      <c r="G27" s="12">
        <v>1102.4</v>
      </c>
      <c r="H27" s="12">
        <v>1043.9</v>
      </c>
      <c r="I27" s="12">
        <v>1127.7</v>
      </c>
      <c r="J27" s="12">
        <v>1039.4</v>
      </c>
      <c r="K27" s="12">
        <v>1109</v>
      </c>
      <c r="L27" s="12">
        <v>1070.8</v>
      </c>
      <c r="M27" s="12">
        <v>1095.2</v>
      </c>
      <c r="N27" s="12">
        <v>1154.6</v>
      </c>
      <c r="O27" s="12">
        <v>1144.6</v>
      </c>
      <c r="P27" s="12">
        <v>1209.7</v>
      </c>
      <c r="Q27" s="12">
        <v>1274.8</v>
      </c>
      <c r="R27" s="56"/>
    </row>
    <row r="28" spans="1:18" ht="12.75" customHeight="1">
      <c r="A28" s="3" t="s">
        <v>15</v>
      </c>
      <c r="B28" s="12">
        <v>1403.6</v>
      </c>
      <c r="C28" s="12">
        <v>1341.6</v>
      </c>
      <c r="D28" s="12">
        <v>1312.8</v>
      </c>
      <c r="E28" s="12">
        <v>1213.4</v>
      </c>
      <c r="F28" s="12">
        <v>1073.1</v>
      </c>
      <c r="G28" s="12">
        <v>1048.7</v>
      </c>
      <c r="H28" s="12">
        <v>1075.1</v>
      </c>
      <c r="I28" s="12">
        <v>1121.3</v>
      </c>
      <c r="J28" s="12">
        <v>1108.7</v>
      </c>
      <c r="K28" s="12">
        <v>1083.4</v>
      </c>
      <c r="L28" s="12">
        <v>1146</v>
      </c>
      <c r="M28" s="12">
        <v>1215.1</v>
      </c>
      <c r="N28" s="12">
        <v>1229.3</v>
      </c>
      <c r="O28" s="12">
        <v>1252.9</v>
      </c>
      <c r="P28" s="12">
        <v>1192.7</v>
      </c>
      <c r="Q28" s="12">
        <v>1210.1</v>
      </c>
      <c r="R28" s="56"/>
    </row>
    <row r="29" spans="1:18" ht="12.75" customHeight="1">
      <c r="A29" s="3" t="s">
        <v>16</v>
      </c>
      <c r="B29" s="12">
        <v>1482.7</v>
      </c>
      <c r="C29" s="12">
        <v>1433</v>
      </c>
      <c r="D29" s="12">
        <v>1322.9</v>
      </c>
      <c r="E29" s="12">
        <v>1157.6</v>
      </c>
      <c r="F29" s="12">
        <v>960.5</v>
      </c>
      <c r="G29" s="12">
        <v>951.4</v>
      </c>
      <c r="H29" s="12">
        <v>1028.8</v>
      </c>
      <c r="I29" s="12">
        <v>1012.4</v>
      </c>
      <c r="J29" s="12">
        <v>992.5</v>
      </c>
      <c r="K29" s="12">
        <v>1050.4</v>
      </c>
      <c r="L29" s="12">
        <v>1063.9</v>
      </c>
      <c r="M29" s="12">
        <v>977.1</v>
      </c>
      <c r="N29" s="12">
        <v>1038.4</v>
      </c>
      <c r="O29" s="12">
        <v>1144.8</v>
      </c>
      <c r="P29" s="12">
        <v>1036.5</v>
      </c>
      <c r="Q29" s="12">
        <v>1091.5</v>
      </c>
      <c r="R29" s="56"/>
    </row>
    <row r="30" spans="1:18" ht="12.75" customHeight="1">
      <c r="A30" s="3" t="s">
        <v>17</v>
      </c>
      <c r="B30" s="12">
        <v>1514.1</v>
      </c>
      <c r="C30" s="12">
        <v>1515.5</v>
      </c>
      <c r="D30" s="12">
        <v>1622.9</v>
      </c>
      <c r="E30" s="12">
        <v>1279.2</v>
      </c>
      <c r="F30" s="12">
        <v>1269.8</v>
      </c>
      <c r="G30" s="12">
        <v>1230.8</v>
      </c>
      <c r="H30" s="12">
        <v>1245.6</v>
      </c>
      <c r="I30" s="12">
        <v>1308</v>
      </c>
      <c r="J30" s="12">
        <v>1140.1</v>
      </c>
      <c r="K30" s="12">
        <v>1328.5</v>
      </c>
      <c r="L30" s="12">
        <v>1233.9</v>
      </c>
      <c r="M30" s="12">
        <v>1192</v>
      </c>
      <c r="N30" s="12">
        <v>1371.7</v>
      </c>
      <c r="O30" s="12">
        <v>1303.3</v>
      </c>
      <c r="P30" s="12">
        <v>1402.5</v>
      </c>
      <c r="Q30" s="12">
        <v>1340.5</v>
      </c>
      <c r="R30" s="56"/>
    </row>
    <row r="31" spans="1:18" ht="12.75" customHeight="1">
      <c r="A31" s="3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56"/>
    </row>
    <row r="32" spans="1:18" ht="12.75" customHeight="1">
      <c r="A32" s="3" t="s">
        <v>18</v>
      </c>
      <c r="B32" s="12">
        <v>1387.6</v>
      </c>
      <c r="C32" s="12">
        <v>1386.9</v>
      </c>
      <c r="D32" s="12">
        <v>1372</v>
      </c>
      <c r="E32" s="12">
        <v>1217.6</v>
      </c>
      <c r="F32" s="12">
        <v>1158.8</v>
      </c>
      <c r="G32" s="12">
        <v>1131.5</v>
      </c>
      <c r="H32" s="12">
        <v>1184.1</v>
      </c>
      <c r="I32" s="12">
        <v>1128.2</v>
      </c>
      <c r="J32" s="12">
        <v>1150.7</v>
      </c>
      <c r="K32" s="12">
        <v>1189.2</v>
      </c>
      <c r="L32" s="12">
        <v>1203.2</v>
      </c>
      <c r="M32" s="12">
        <v>1209.5</v>
      </c>
      <c r="N32" s="12">
        <v>1239.9</v>
      </c>
      <c r="O32" s="12">
        <v>1259.5</v>
      </c>
      <c r="P32" s="12">
        <v>1289.5</v>
      </c>
      <c r="Q32" s="12">
        <v>1355.4</v>
      </c>
      <c r="R32" s="56"/>
    </row>
    <row r="33" spans="1:18" ht="12.75" customHeight="1">
      <c r="A33" s="3" t="s">
        <v>19</v>
      </c>
      <c r="B33" s="12">
        <v>1354.3</v>
      </c>
      <c r="C33" s="12">
        <v>1309.2</v>
      </c>
      <c r="D33" s="12">
        <v>1276.8</v>
      </c>
      <c r="E33" s="12">
        <v>1180.7</v>
      </c>
      <c r="F33" s="12">
        <v>1003</v>
      </c>
      <c r="G33" s="12">
        <v>975.6</v>
      </c>
      <c r="H33" s="12">
        <v>946.8</v>
      </c>
      <c r="I33" s="12">
        <v>918.6</v>
      </c>
      <c r="J33" s="12">
        <v>954.8</v>
      </c>
      <c r="K33" s="12">
        <v>909.8</v>
      </c>
      <c r="L33" s="12">
        <v>968.2</v>
      </c>
      <c r="M33" s="12">
        <v>972</v>
      </c>
      <c r="N33" s="12">
        <v>1024.1</v>
      </c>
      <c r="O33" s="12">
        <v>1044.7</v>
      </c>
      <c r="P33" s="12">
        <v>1043.4</v>
      </c>
      <c r="Q33" s="12">
        <v>1030.5</v>
      </c>
      <c r="R33" s="56"/>
    </row>
    <row r="34" spans="1:18" ht="12.75" customHeight="1">
      <c r="A34" s="3" t="s">
        <v>20</v>
      </c>
      <c r="B34" s="12">
        <v>1507.1</v>
      </c>
      <c r="C34" s="12">
        <v>1499.1</v>
      </c>
      <c r="D34" s="12">
        <v>1394.5</v>
      </c>
      <c r="E34" s="12">
        <v>1174.2</v>
      </c>
      <c r="F34" s="12">
        <v>1077.2</v>
      </c>
      <c r="G34" s="12">
        <v>1120.5</v>
      </c>
      <c r="H34" s="12">
        <v>1087.8</v>
      </c>
      <c r="I34" s="12">
        <v>1211.1</v>
      </c>
      <c r="J34" s="12">
        <v>1061.2</v>
      </c>
      <c r="K34" s="12">
        <v>1182.9</v>
      </c>
      <c r="L34" s="12">
        <v>1175.8</v>
      </c>
      <c r="M34" s="12">
        <v>1230.8</v>
      </c>
      <c r="N34" s="12">
        <v>1264.4</v>
      </c>
      <c r="O34" s="12">
        <v>1310.4</v>
      </c>
      <c r="P34" s="12">
        <v>1299.4</v>
      </c>
      <c r="Q34" s="12">
        <v>1321.9</v>
      </c>
      <c r="R34" s="56"/>
    </row>
    <row r="35" spans="1:18" ht="12.75" customHeight="1">
      <c r="A35" s="3" t="s">
        <v>21</v>
      </c>
      <c r="B35" s="12">
        <v>1561</v>
      </c>
      <c r="C35" s="12">
        <v>1662.5</v>
      </c>
      <c r="D35" s="12">
        <v>1511.7</v>
      </c>
      <c r="E35" s="12">
        <v>1309.8</v>
      </c>
      <c r="F35" s="12">
        <v>1175.5</v>
      </c>
      <c r="G35" s="12">
        <v>1170.1</v>
      </c>
      <c r="H35" s="12">
        <v>1126.5</v>
      </c>
      <c r="I35" s="12">
        <v>1214.3</v>
      </c>
      <c r="J35" s="12">
        <v>1162.1</v>
      </c>
      <c r="K35" s="12">
        <v>1217.3</v>
      </c>
      <c r="L35" s="12">
        <v>1179.5</v>
      </c>
      <c r="M35" s="12">
        <v>1255.4</v>
      </c>
      <c r="N35" s="12">
        <v>1261.6</v>
      </c>
      <c r="O35" s="12">
        <v>1407.5</v>
      </c>
      <c r="P35" s="12">
        <v>1348.1</v>
      </c>
      <c r="Q35" s="12">
        <v>1294.5</v>
      </c>
      <c r="R35" s="56"/>
    </row>
    <row r="36" spans="1:18" ht="12.75" customHeight="1">
      <c r="A36" s="3" t="s">
        <v>22</v>
      </c>
      <c r="B36" s="12">
        <v>1527</v>
      </c>
      <c r="C36" s="12">
        <v>1466.2</v>
      </c>
      <c r="D36" s="12">
        <v>1369.8</v>
      </c>
      <c r="E36" s="12">
        <v>1315.7</v>
      </c>
      <c r="F36" s="12">
        <v>1162.4</v>
      </c>
      <c r="G36" s="12">
        <v>1148.7</v>
      </c>
      <c r="H36" s="12">
        <v>1167.8</v>
      </c>
      <c r="I36" s="12">
        <v>1177.7</v>
      </c>
      <c r="J36" s="12">
        <v>1135.7</v>
      </c>
      <c r="K36" s="12">
        <v>1215.3</v>
      </c>
      <c r="L36" s="12">
        <v>1197.7</v>
      </c>
      <c r="M36" s="12">
        <v>1197.1</v>
      </c>
      <c r="N36" s="12">
        <v>1253.8</v>
      </c>
      <c r="O36" s="12">
        <v>1229.3</v>
      </c>
      <c r="P36" s="12">
        <v>1350.9</v>
      </c>
      <c r="Q36" s="12">
        <v>1340.2</v>
      </c>
      <c r="R36" s="56"/>
    </row>
    <row r="37" spans="1:18" ht="12.75" customHeight="1">
      <c r="A37" s="3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56"/>
    </row>
    <row r="38" spans="1:18" ht="12.75" customHeight="1">
      <c r="A38" s="5" t="s">
        <v>23</v>
      </c>
      <c r="B38" s="26">
        <v>1375.8</v>
      </c>
      <c r="C38" s="26">
        <v>1344.8</v>
      </c>
      <c r="D38" s="26">
        <v>1274.4</v>
      </c>
      <c r="E38" s="26">
        <v>1156.2</v>
      </c>
      <c r="F38" s="26">
        <v>1068.8</v>
      </c>
      <c r="G38" s="26">
        <v>1053.2</v>
      </c>
      <c r="H38" s="26">
        <v>1082.5</v>
      </c>
      <c r="I38" s="26">
        <v>1100.6</v>
      </c>
      <c r="J38" s="26">
        <v>1071.1</v>
      </c>
      <c r="K38" s="26">
        <v>1095.7</v>
      </c>
      <c r="L38" s="26">
        <v>1102</v>
      </c>
      <c r="M38" s="26">
        <v>1122.2</v>
      </c>
      <c r="N38" s="26">
        <v>1153.5</v>
      </c>
      <c r="O38" s="26">
        <v>1186</v>
      </c>
      <c r="P38" s="26">
        <v>1191.2</v>
      </c>
      <c r="Q38" s="26">
        <v>1199.6</v>
      </c>
      <c r="R38" s="56"/>
    </row>
    <row r="39" spans="17:18" ht="12.75" customHeight="1">
      <c r="Q39" s="10"/>
      <c r="R39" s="56"/>
    </row>
    <row r="40" spans="17:18" ht="12.75" customHeight="1">
      <c r="Q40" s="10"/>
      <c r="R40" s="56"/>
    </row>
    <row r="41" spans="17:18" ht="12.75" customHeight="1">
      <c r="Q41" s="10"/>
      <c r="R41" s="56"/>
    </row>
  </sheetData>
  <sheetProtection/>
  <mergeCells count="21">
    <mergeCell ref="N5:N9"/>
    <mergeCell ref="A1:Q1"/>
    <mergeCell ref="P5:P9"/>
    <mergeCell ref="I5:I9"/>
    <mergeCell ref="A3:Q3"/>
    <mergeCell ref="L5:L9"/>
    <mergeCell ref="Q5:Q9"/>
    <mergeCell ref="M5:M9"/>
    <mergeCell ref="E5:E9"/>
    <mergeCell ref="J5:J9"/>
    <mergeCell ref="F5:F9"/>
    <mergeCell ref="A2:Q2"/>
    <mergeCell ref="K5:K9"/>
    <mergeCell ref="R1:R41"/>
    <mergeCell ref="A5:A9"/>
    <mergeCell ref="B5:B9"/>
    <mergeCell ref="C5:C9"/>
    <mergeCell ref="D5:D9"/>
    <mergeCell ref="O5:O9"/>
    <mergeCell ref="G5:G9"/>
    <mergeCell ref="H5:H9"/>
  </mergeCells>
  <printOptions/>
  <pageMargins left="0.7874015748031497" right="0" top="0.984251968503937" bottom="0.984251968503937" header="0.5118110236220472" footer="0.5118110236220472"/>
  <pageSetup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slt4d6</dc:creator>
  <cp:keywords/>
  <dc:description/>
  <cp:lastModifiedBy>TLS</cp:lastModifiedBy>
  <cp:lastPrinted>2013-03-26T14:54:00Z</cp:lastPrinted>
  <dcterms:created xsi:type="dcterms:W3CDTF">2000-03-17T08:51:26Z</dcterms:created>
  <dcterms:modified xsi:type="dcterms:W3CDTF">2013-04-09T13:40:19Z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