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330" windowHeight="3870" tabRatio="868"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 sheetId="16" r:id="rId16"/>
    <sheet name="Tab7+8" sheetId="17" r:id="rId17"/>
    <sheet name="Tab9" sheetId="18" r:id="rId18"/>
    <sheet name="Tab10" sheetId="19" r:id="rId19"/>
    <sheet name="Tab11" sheetId="20" r:id="rId20"/>
    <sheet name="Tab12" sheetId="21" r:id="rId21"/>
    <sheet name="Tab13" sheetId="22" r:id="rId22"/>
    <sheet name="Tab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'Länderverzeichnis'!$A$1:$L$93</definedName>
    <definedName name="_xlnm.Print_Area" localSheetId="12">'Tab1'!$A$1:$D$48</definedName>
    <definedName name="_xlnm.Print_Area" localSheetId="18">'Tab10'!$A$1:$L$291</definedName>
    <definedName name="_xlnm.Print_Area" localSheetId="13">'Tab2+3'!$A$1:$O$67</definedName>
    <definedName name="_xlnm.Print_Area" localSheetId="14">'Tab4+5'!$A$1:$H$53</definedName>
    <definedName name="_xlnm.Print_Area" localSheetId="16">'Tab7+8'!$A$1:$H$42</definedName>
    <definedName name="_xlnm.Print_Area" localSheetId="17">'Tab9'!$A$1:$K$280</definedName>
    <definedName name="_xlnm.Print_Area" localSheetId="3">'Vorbemerk.'!$A$1:$G$66</definedName>
  </definedNames>
  <calcPr fullCalcOnLoad="1"/>
</workbook>
</file>

<file path=xl/sharedStrings.xml><?xml version="1.0" encoding="utf-8"?>
<sst xmlns="http://schemas.openxmlformats.org/spreadsheetml/2006/main" count="3305" uniqueCount="1239">
  <si>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</si>
  <si>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</si>
  <si>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</si>
  <si>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</si>
  <si>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</si>
  <si>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</si>
  <si>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</si>
  <si>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</si>
  <si>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</si>
  <si>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</si>
  <si>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</si>
  <si>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</si>
  <si>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</si>
  <si>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</si>
  <si>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</si>
  <si>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</si>
  <si>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</si>
  <si>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</si>
  <si>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</si>
  <si>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</si>
  <si>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</si>
  <si>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</si>
  <si>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</si>
  <si>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</si>
  <si>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</si>
  <si>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</si>
  <si>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</si>
  <si>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</si>
  <si>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</si>
  <si>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</si>
  <si>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</si>
  <si>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</si>
  <si>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</si>
  <si>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</si>
  <si>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</si>
  <si>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</si>
  <si>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</si>
  <si>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</si>
  <si>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</si>
  <si>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</si>
  <si>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</si>
  <si>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</si>
  <si>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</si>
  <si>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</si>
  <si>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</si>
  <si>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</si>
  <si>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</si>
  <si>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</si>
  <si>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</si>
  <si>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</si>
  <si>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</si>
  <si>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</si>
  <si>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</si>
  <si>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</si>
  <si>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</si>
  <si>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</si>
  <si>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</si>
  <si>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</si>
  <si>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</si>
  <si>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</si>
  <si>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</si>
  <si>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</si>
  <si>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</si>
  <si>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</si>
  <si>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</si>
  <si>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</si>
  <si>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</si>
  <si>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Nr.
der Syste-
matik</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</si>
  <si>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</si>
  <si>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</si>
  <si>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</si>
  <si>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</si>
  <si>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</si>
  <si>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</si>
  <si>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</si>
  <si>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</si>
  <si>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</si>
  <si>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</si>
  <si>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</si>
  <si>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</si>
  <si>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</si>
  <si>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</si>
  <si>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</si>
  <si>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</si>
  <si>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</si>
  <si>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</si>
  <si>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</si>
  <si>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</si>
  <si>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</si>
  <si>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</si>
  <si>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</si>
  <si>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</si>
  <si>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</si>
  <si>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</si>
  <si>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</si>
  <si>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</si>
  <si>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</si>
  <si>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</si>
  <si>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</si>
  <si>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</si>
  <si>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</si>
  <si>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</si>
  <si>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</si>
  <si>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</si>
  <si>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</si>
  <si>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</si>
  <si>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</si>
  <si>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</si>
  <si>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</si>
  <si>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</si>
  <si>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</si>
  <si>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</si>
  <si>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</si>
  <si>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</si>
  <si>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</si>
  <si>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</si>
  <si>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</si>
  <si>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</si>
  <si>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</si>
  <si>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</si>
  <si>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</si>
  <si>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</si>
  <si>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</si>
  <si>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</si>
  <si>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</si>
  <si>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</si>
  <si>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</si>
  <si>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</si>
  <si>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</si>
  <si>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</si>
  <si>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</si>
  <si>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</si>
  <si>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</si>
  <si>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</si>
  <si>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</si>
  <si>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</si>
  <si>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</si>
  <si>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</si>
  <si>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</si>
  <si>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</si>
  <si>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</si>
  <si>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</si>
  <si>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</si>
  <si>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</si>
  <si>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</si>
  <si>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</si>
  <si>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</si>
  <si>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</si>
  <si>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</si>
  <si>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</si>
  <si>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</si>
  <si>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</si>
  <si>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</si>
  <si>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</si>
  <si>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</si>
  <si>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</si>
  <si>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</si>
  <si>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</si>
  <si>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</si>
  <si>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</si>
  <si>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</si>
  <si>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</si>
  <si>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</si>
  <si>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</si>
  <si>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</si>
  <si>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</si>
  <si>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</si>
  <si>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</si>
  <si>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</si>
  <si>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</si>
  <si>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</si>
  <si>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</si>
  <si>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</si>
  <si>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</si>
  <si>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</si>
  <si>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</si>
  <si>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</si>
  <si>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</si>
  <si>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</si>
  <si>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</si>
  <si>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</si>
  <si>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</si>
  <si>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</si>
  <si>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</si>
  <si>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</si>
  <si>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</si>
  <si>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</si>
  <si>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</si>
  <si>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</si>
  <si>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</si>
  <si>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</si>
  <si>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</si>
  <si>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</si>
  <si>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</si>
  <si>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</si>
  <si>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</si>
  <si>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</si>
  <si>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</si>
  <si>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</si>
  <si>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</si>
  <si>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</si>
  <si>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</si>
  <si>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</si>
  <si>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</si>
  <si>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</si>
  <si>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</si>
  <si>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</si>
  <si>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</si>
  <si>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</si>
  <si>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</si>
  <si>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</si>
  <si>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</si>
  <si>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</si>
  <si>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</si>
  <si>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</si>
  <si>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</si>
  <si>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</si>
  <si>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</si>
  <si>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</si>
  <si>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</si>
  <si>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</si>
  <si>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</si>
  <si>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</si>
  <si>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</si>
  <si>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</si>
  <si>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</si>
  <si>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</si>
  <si>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</si>
  <si>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</si>
  <si>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</si>
  <si>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</si>
  <si>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</si>
  <si>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</si>
  <si>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</si>
  <si>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</si>
  <si>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</si>
  <si>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</si>
  <si>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</si>
  <si>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</si>
  <si>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</si>
  <si>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</si>
  <si>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</si>
  <si>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</si>
  <si>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</si>
  <si>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</si>
  <si>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</si>
  <si>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</si>
  <si>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</si>
  <si>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</si>
  <si>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</si>
  <si>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</si>
  <si>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</si>
  <si>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</si>
  <si>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</si>
  <si>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</si>
  <si>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</si>
  <si>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</si>
  <si>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</si>
  <si>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</si>
  <si>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</si>
  <si>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</si>
  <si>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</si>
  <si>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</si>
  <si>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</si>
  <si>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</si>
  <si>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</si>
  <si>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</si>
  <si>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</si>
  <si>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</si>
  <si>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</si>
  <si>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</si>
  <si>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</si>
  <si>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</si>
  <si>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</si>
  <si>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</si>
  <si>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</si>
  <si>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</si>
  <si>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</si>
  <si>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</si>
  <si>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</si>
  <si>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</si>
  <si>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</si>
  <si>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</si>
  <si>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</si>
  <si>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</si>
  <si>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</si>
  <si>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</si>
  <si>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</si>
  <si>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</si>
  <si>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</si>
  <si>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</si>
  <si>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</si>
  <si>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</si>
  <si>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</si>
  <si>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</si>
  <si>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</si>
  <si>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</si>
  <si>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</si>
  <si>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</si>
  <si>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</si>
  <si>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</si>
  <si>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</si>
  <si>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</si>
  <si>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</si>
  <si>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</si>
  <si>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</si>
  <si>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</si>
  <si>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</si>
  <si>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</si>
  <si>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</si>
  <si>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</si>
  <si>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</si>
  <si>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</si>
  <si>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</si>
  <si>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</si>
  <si>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</si>
  <si>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</si>
  <si>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</si>
  <si>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</si>
  <si>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</si>
  <si>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</si>
  <si>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</si>
  <si>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</si>
  <si>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</si>
  <si>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</si>
  <si>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</si>
  <si>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</si>
  <si>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</si>
  <si>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</si>
  <si>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</si>
  <si>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</si>
  <si>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</si>
  <si>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</si>
  <si>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</si>
  <si>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</si>
  <si>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</si>
  <si>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</si>
  <si>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</si>
  <si>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</si>
  <si>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</si>
  <si>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</si>
  <si>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</si>
  <si>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</si>
  <si>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</si>
  <si>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</si>
  <si>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</si>
  <si>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</si>
  <si>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</si>
  <si>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</si>
  <si>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</si>
  <si>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</si>
  <si>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</si>
  <si>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</si>
  <si>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</si>
  <si>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</si>
  <si>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</si>
  <si>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</si>
  <si>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</si>
  <si>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</si>
  <si>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</si>
  <si>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</si>
  <si>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</si>
  <si>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</si>
  <si>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</si>
  <si>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</si>
  <si>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</si>
  <si>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</si>
  <si>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</si>
  <si>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</si>
  <si>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</si>
  <si>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</si>
  <si>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</si>
  <si>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</si>
  <si>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</si>
  <si>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</si>
  <si>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</si>
  <si>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</si>
  <si>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</si>
  <si>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</si>
  <si>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</si>
  <si>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</si>
  <si>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</si>
  <si>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</si>
  <si>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</si>
  <si>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</si>
  <si>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</si>
  <si>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</si>
  <si>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</si>
  <si>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</si>
  <si>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</si>
  <si>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</si>
  <si>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</si>
  <si>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</si>
  <si>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t>1. Vj. 2010</t>
  </si>
  <si>
    <t xml:space="preserve">Kakao und Kakaoerzeugnisse               </t>
  </si>
  <si>
    <t xml:space="preserve">Fleisch und Fleischwaren                 </t>
  </si>
  <si>
    <t xml:space="preserve">Rohkautschuk                             </t>
  </si>
  <si>
    <t xml:space="preserve">Rohstoffe, auch Abfälle, a.n.g.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</si>
  <si>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</si>
  <si>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</si>
  <si>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</si>
  <si>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</si>
  <si>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</si>
  <si>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</si>
  <si>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Erdöl und Erdgas                         </t>
  </si>
  <si>
    <t xml:space="preserve">Kunststoffe                              </t>
  </si>
  <si>
    <t xml:space="preserve">Blech aus Eisen oder Stahl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</si>
  <si>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</si>
  <si>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</si>
  <si>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</si>
  <si>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</si>
  <si>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</si>
  <si>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</si>
  <si>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</si>
  <si>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</si>
  <si>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</si>
  <si>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</si>
  <si>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</si>
  <si>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</si>
  <si>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</si>
  <si>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Japan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</si>
  <si>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</si>
  <si>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</si>
  <si>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</si>
  <si>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</si>
  <si>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</si>
  <si>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</si>
  <si>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</si>
  <si>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</si>
  <si>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</si>
  <si>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</si>
  <si>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</si>
  <si>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</si>
  <si>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</si>
  <si>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</si>
  <si>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</si>
  <si>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</si>
  <si>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</si>
  <si>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Demokratische Volksrepublik</t>
  </si>
  <si>
    <t xml:space="preserve"> Laos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</si>
  <si>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</si>
  <si>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</si>
  <si>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</si>
  <si>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</si>
  <si>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</si>
  <si>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</si>
  <si>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</si>
  <si>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</si>
  <si>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</si>
  <si>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</si>
  <si>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</si>
  <si>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</si>
  <si>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</si>
  <si>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</si>
  <si>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</si>
  <si>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</si>
  <si>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</si>
  <si>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</si>
  <si>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</si>
  <si>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</si>
  <si>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</si>
  <si>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</si>
  <si>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</si>
  <si>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</si>
  <si>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</si>
  <si>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</si>
  <si>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</si>
  <si>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</si>
  <si>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</si>
  <si>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</si>
  <si>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</si>
  <si>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</si>
  <si>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</si>
  <si>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</si>
  <si>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</si>
  <si>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</si>
  <si>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</si>
  <si>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</si>
  <si>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</si>
  <si>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</si>
  <si>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</si>
  <si>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</si>
  <si>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</si>
  <si>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</si>
  <si>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</si>
  <si>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</si>
  <si>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</si>
  <si>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</si>
  <si>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</si>
  <si>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</si>
  <si>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</si>
  <si>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</si>
  <si>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</si>
  <si>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</si>
  <si>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</si>
  <si>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</si>
  <si>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</si>
  <si>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</si>
  <si>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</si>
  <si>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</si>
  <si>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</si>
  <si>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</si>
  <si>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</si>
  <si>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</si>
  <si>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</si>
  <si>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</si>
  <si>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</si>
  <si>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</si>
  <si>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</si>
  <si>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</si>
  <si>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</si>
  <si>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</si>
  <si>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</si>
  <si>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</si>
  <si>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</si>
  <si>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</si>
  <si>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</si>
  <si>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</si>
  <si>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</si>
  <si>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</si>
  <si>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</si>
  <si>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</si>
  <si>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</si>
  <si>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</si>
  <si>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</si>
  <si>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</si>
  <si>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</si>
  <si>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</si>
  <si>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 xml:space="preserve">Länderverzeichnis für die Außenhandelsstatistik  </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</si>
  <si>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</si>
  <si>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</si>
  <si>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</si>
  <si>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</si>
  <si>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</si>
  <si>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</si>
  <si>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</si>
  <si>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</si>
  <si>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</si>
  <si>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</si>
  <si>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</si>
  <si>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</si>
  <si>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</si>
  <si>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</si>
  <si>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</si>
  <si>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</si>
  <si>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</si>
  <si>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</si>
  <si>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</si>
  <si>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</si>
  <si>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</si>
  <si>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</si>
  <si>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</si>
  <si>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</si>
  <si>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</si>
  <si>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</si>
  <si>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</si>
  <si>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</si>
  <si>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</si>
  <si>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</si>
  <si>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</si>
  <si>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</si>
  <si>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</si>
  <si>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</si>
  <si>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</si>
  <si>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</si>
  <si>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</si>
  <si>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</si>
  <si>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</si>
  <si>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</si>
  <si>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</si>
  <si>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</si>
  <si>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</si>
  <si>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</si>
  <si>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</si>
  <si>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</si>
  <si>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</si>
  <si>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</si>
  <si>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</si>
  <si>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</si>
  <si>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</si>
  <si>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</si>
  <si>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</si>
  <si>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</si>
  <si>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</si>
  <si>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</si>
  <si>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</si>
  <si>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</si>
  <si>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</si>
  <si>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</si>
  <si>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</si>
  <si>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</si>
  <si>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</si>
  <si>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</si>
  <si>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</si>
  <si>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</si>
  <si>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</si>
  <si>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</si>
  <si>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</si>
  <si>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</si>
  <si>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</si>
  <si>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</si>
  <si>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</si>
  <si>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</si>
  <si>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</si>
  <si>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</si>
  <si>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</si>
  <si>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</si>
  <si>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</si>
  <si>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</si>
  <si>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</si>
  <si>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</si>
  <si>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</si>
  <si>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</si>
  <si>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</si>
  <si>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</si>
  <si>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</si>
  <si>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</si>
  <si>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</si>
  <si>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</si>
  <si>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</si>
  <si>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</si>
  <si>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</si>
  <si>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</si>
  <si>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</si>
  <si>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</si>
  <si>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</si>
  <si>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</si>
  <si>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</si>
  <si>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</si>
  <si>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</si>
  <si>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</si>
  <si>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</si>
  <si>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</si>
  <si>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</si>
  <si>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</si>
  <si>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</si>
  <si>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</si>
  <si>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</si>
  <si>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</si>
  <si>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</si>
  <si>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</si>
  <si>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</si>
  <si>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</si>
  <si>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</si>
  <si>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</si>
  <si>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</si>
  <si>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</si>
  <si>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</si>
  <si>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</si>
  <si>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</si>
  <si>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</si>
  <si>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</si>
  <si>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</si>
  <si>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</si>
  <si>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</si>
  <si>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</si>
  <si>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</si>
  <si>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</si>
  <si>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</si>
  <si>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</si>
  <si>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</si>
  <si>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</si>
  <si>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</si>
  <si>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</si>
  <si>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</si>
  <si>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</si>
  <si>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</si>
  <si>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</si>
  <si>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</si>
  <si>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</si>
  <si>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</si>
  <si>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</si>
  <si>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</si>
  <si>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</si>
  <si>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</si>
  <si>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</si>
  <si>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</si>
  <si>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</si>
  <si>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</si>
  <si>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</si>
  <si>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</si>
  <si>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</si>
  <si>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</si>
  <si>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</si>
  <si>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Pitcairninseln</t>
  </si>
  <si>
    <t>Kroatien</t>
  </si>
  <si>
    <t>Dominikanische Republik</t>
  </si>
  <si>
    <t>Fidschi</t>
  </si>
  <si>
    <t>Bosnien und Herzegowina</t>
  </si>
  <si>
    <t>Amerikanische</t>
  </si>
  <si>
    <t>Vanuatu</t>
  </si>
  <si>
    <t xml:space="preserve"> Jungferninseln</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</si>
  <si>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</si>
  <si>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</si>
  <si>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</si>
  <si>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</si>
  <si>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</si>
  <si>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</si>
  <si>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</si>
  <si>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</si>
  <si>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</si>
  <si>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</si>
  <si>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</si>
  <si>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</si>
  <si>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</si>
  <si>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</si>
  <si>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</si>
  <si>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</si>
  <si>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</si>
  <si>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</si>
  <si>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</si>
  <si>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</si>
  <si>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 xml:space="preserve">Libysch-Arabische </t>
  </si>
  <si>
    <t>Britische Jungferninseln</t>
  </si>
  <si>
    <t>Amerikanisch-Samoa</t>
  </si>
  <si>
    <t xml:space="preserve"> Dschamahirija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</si>
  <si>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</si>
  <si>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</si>
  <si>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</si>
  <si>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</si>
  <si>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</si>
  <si>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</si>
  <si>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</si>
  <si>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</si>
  <si>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</si>
  <si>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</si>
  <si>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</si>
  <si>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</si>
  <si>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</si>
  <si>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</si>
  <si>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</si>
  <si>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Niederländische Antillen</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</si>
  <si>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</si>
  <si>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</si>
  <si>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</si>
  <si>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</si>
  <si>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</si>
  <si>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</si>
  <si>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</si>
  <si>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</si>
  <si>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</si>
  <si>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</si>
  <si>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</si>
  <si>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</si>
  <si>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</si>
  <si>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</si>
  <si>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</si>
  <si>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</si>
  <si>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</si>
  <si>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</si>
  <si>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</si>
  <si>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</si>
  <si>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</si>
  <si>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</si>
  <si>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</si>
  <si>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</si>
  <si>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</si>
  <si>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</si>
  <si>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</si>
  <si>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</si>
  <si>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</si>
  <si>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</si>
  <si>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Französische Südgebiete</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</si>
  <si>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</si>
  <si>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</si>
  <si>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</si>
  <si>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</si>
  <si>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</si>
  <si>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</si>
  <si>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</si>
  <si>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</si>
  <si>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</si>
  <si>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</si>
  <si>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</si>
  <si>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</si>
  <si>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</si>
  <si>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</si>
  <si>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</si>
  <si>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</si>
  <si>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</si>
  <si>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</si>
  <si>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</si>
  <si>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</si>
  <si>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</si>
  <si>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</si>
  <si>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</si>
  <si>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</si>
  <si>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</si>
  <si>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Libysch-Arabische Dschamahirija</t>
  </si>
  <si>
    <t>Eurozone</t>
  </si>
  <si>
    <t>Côte d'Ivoire</t>
  </si>
  <si>
    <t>Schiffs- und Luft-</t>
  </si>
  <si>
    <t xml:space="preserve"> fahrzeugbedarf</t>
  </si>
  <si>
    <t>Zentralafrikanische Republik</t>
  </si>
  <si>
    <t>Demokratische Republik Kongo</t>
  </si>
  <si>
    <t>EFTA-Länder</t>
  </si>
  <si>
    <t xml:space="preserve">St. Helena </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</si>
  <si>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</si>
  <si>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</si>
  <si>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</si>
  <si>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</si>
  <si>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</si>
  <si>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</si>
  <si>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</si>
  <si>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</si>
  <si>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</si>
  <si>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</si>
  <si>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</si>
  <si>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</si>
  <si>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</si>
  <si>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</si>
  <si>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</si>
  <si>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</si>
  <si>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</si>
  <si>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</si>
  <si>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</si>
  <si>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</si>
  <si>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</si>
  <si>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</si>
  <si>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</si>
  <si>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</si>
  <si>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</si>
  <si>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</si>
  <si>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</si>
  <si>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</si>
  <si>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</si>
  <si>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</si>
  <si>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</si>
  <si>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</si>
  <si>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</si>
  <si>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</si>
  <si>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</si>
  <si>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</si>
  <si>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</si>
  <si>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</si>
  <si>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</si>
  <si>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</si>
  <si>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</si>
  <si>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</si>
  <si>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</si>
  <si>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</si>
  <si>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</si>
  <si>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</si>
  <si>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</si>
  <si>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</si>
  <si>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 xml:space="preserve">Französische Südgebiete </t>
  </si>
  <si>
    <t xml:space="preserve">x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</si>
  <si>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</si>
  <si>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</si>
  <si>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</si>
  <si>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</si>
  <si>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</si>
  <si>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</si>
  <si>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</si>
  <si>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</si>
  <si>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</si>
  <si>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</si>
  <si>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</si>
  <si>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</si>
  <si>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</si>
  <si>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</si>
  <si>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</si>
  <si>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</si>
  <si>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</si>
  <si>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</si>
  <si>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</si>
  <si>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</si>
  <si>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</si>
  <si>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</si>
  <si>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</si>
  <si>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</si>
  <si>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</si>
  <si>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</si>
  <si>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</si>
  <si>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</si>
  <si>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</si>
  <si>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</si>
  <si>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</si>
  <si>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</si>
  <si>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</si>
  <si>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</si>
  <si>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</si>
  <si>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</si>
  <si>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</si>
  <si>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</si>
  <si>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</si>
  <si>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</si>
  <si>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</si>
  <si>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</si>
  <si>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</si>
  <si>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</si>
  <si>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</si>
  <si>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</si>
  <si>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</si>
  <si>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</si>
  <si>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</si>
  <si>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</si>
  <si>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</si>
  <si>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</si>
  <si>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</si>
  <si>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</si>
  <si>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</si>
  <si>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</si>
  <si>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</si>
  <si>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</si>
  <si>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</si>
  <si>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</si>
  <si>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</si>
  <si>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</si>
  <si>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</si>
  <si>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</si>
  <si>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</si>
  <si>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</si>
  <si>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</si>
  <si>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</si>
  <si>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</si>
  <si>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</si>
  <si>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</si>
  <si>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</si>
  <si>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</si>
  <si>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</si>
  <si>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</si>
  <si>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</si>
  <si>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</si>
  <si>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</si>
  <si>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</si>
  <si>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</si>
  <si>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</si>
  <si>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</si>
  <si>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</si>
  <si>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</si>
  <si>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</si>
  <si>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</si>
  <si>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</si>
  <si>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</si>
  <si>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</si>
  <si>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</si>
  <si>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</si>
  <si>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</si>
  <si>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</si>
  <si>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</si>
  <si>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</si>
  <si>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</si>
  <si>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</si>
  <si>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</si>
  <si>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</si>
  <si>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</si>
  <si>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</si>
  <si>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</si>
  <si>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</si>
  <si>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</si>
  <si>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</si>
  <si>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</si>
  <si>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</si>
  <si>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</si>
  <si>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</si>
  <si>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</si>
  <si>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</si>
  <si>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</si>
  <si>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</si>
  <si>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</si>
  <si>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</si>
  <si>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</si>
  <si>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</si>
  <si>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</si>
  <si>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</si>
  <si>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</si>
  <si>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</si>
  <si>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</si>
  <si>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</si>
  <si>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</si>
  <si>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</si>
  <si>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</si>
  <si>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</si>
  <si>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</si>
  <si>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</si>
  <si>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</si>
  <si>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</si>
  <si>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</si>
  <si>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</si>
  <si>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</si>
  <si>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</si>
  <si>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</si>
  <si>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</si>
  <si>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</si>
  <si>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Für Antwortausfälle und Befreiungen sind Zuschätzungen im Insgesamt enthalten, in den Angaben ab Januar 2009 auch Rückwaren und Ersatzlieferungen.</t>
  </si>
  <si>
    <t xml:space="preserve">Dänemark                                </t>
  </si>
  <si>
    <t xml:space="preserve">Färöer                                  </t>
  </si>
  <si>
    <t xml:space="preserve">Rumänien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</si>
  <si>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</si>
  <si>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</si>
  <si>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</si>
  <si>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</si>
  <si>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</si>
  <si>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</si>
  <si>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</si>
  <si>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</si>
  <si>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</si>
  <si>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</si>
  <si>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</si>
  <si>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</si>
  <si>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</si>
  <si>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</si>
  <si>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</si>
  <si>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</si>
  <si>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</si>
  <si>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</si>
  <si>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</si>
  <si>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</si>
  <si>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</si>
  <si>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</si>
  <si>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</si>
  <si>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</si>
  <si>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</si>
  <si>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</si>
  <si>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</si>
  <si>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</si>
  <si>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</si>
  <si>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</si>
  <si>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</si>
  <si>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</si>
  <si>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</si>
  <si>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</si>
  <si>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</si>
  <si>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</si>
  <si>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</si>
  <si>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</si>
  <si>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</si>
  <si>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</si>
  <si>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</si>
  <si>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</si>
  <si>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</si>
  <si>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</si>
  <si>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</si>
  <si>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</si>
  <si>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</si>
  <si>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</si>
  <si>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</si>
  <si>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</si>
  <si>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</si>
  <si>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</si>
  <si>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</si>
  <si>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</si>
  <si>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</si>
  <si>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</si>
  <si>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</si>
  <si>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</si>
  <si>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</si>
  <si>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</si>
  <si>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</si>
  <si>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</si>
  <si>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</si>
  <si>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</si>
  <si>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 xml:space="preserve">Stand: Januar 2011   </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</si>
  <si>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</si>
  <si>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</si>
  <si>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</si>
  <si>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</si>
  <si>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</si>
  <si>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</si>
  <si>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</si>
  <si>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</si>
  <si>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</si>
  <si>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</si>
  <si>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</si>
  <si>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</si>
  <si>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</si>
  <si>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</si>
  <si>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</si>
  <si>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</si>
  <si>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</si>
  <si>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</si>
  <si>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</si>
  <si>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</si>
  <si>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</si>
  <si>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</si>
  <si>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</si>
  <si>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</si>
  <si>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</si>
  <si>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</si>
  <si>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</si>
  <si>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</si>
  <si>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</si>
  <si>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</si>
  <si>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</si>
  <si>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</si>
  <si>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</si>
  <si>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</si>
  <si>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</si>
  <si>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</si>
  <si>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</si>
  <si>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</si>
  <si>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</si>
  <si>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</si>
  <si>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</si>
  <si>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</si>
  <si>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</si>
  <si>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</si>
  <si>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</si>
  <si>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1. Ausfuhr Januar 2010 bis März 2011</t>
  </si>
  <si>
    <t xml:space="preserve">  3. Ausfuhr von ausgewählten Enderzeugnissen im 1. Vierteljahr 2011</t>
  </si>
  <si>
    <t xml:space="preserve">  4. Einfuhr von ausgewählten Enderzeugnissen im 1. Vierteljahr 2011</t>
  </si>
  <si>
    <t xml:space="preserve">  5. Ausfuhr im 1. Vierteljahr 2011 nach ausgewählten Ländern </t>
  </si>
  <si>
    <t xml:space="preserve">  6. Einfuhr im 1. Vierteljahr 2011 nach ausgewählten Ländern </t>
  </si>
  <si>
    <t xml:space="preserve">  7. Außenhandel mit den EU-Ländern (EU-27) im 1. Vierteljahr 2011</t>
  </si>
  <si>
    <t xml:space="preserve">  1. Übersicht über den Außenhandel im 1. Vierteljahr 2011</t>
  </si>
  <si>
    <t xml:space="preserve">  2. Ausfuhr im 1. Vierteljahr 2011 nach Warengruppen und ausgewählten Warenuntergruppen</t>
  </si>
  <si>
    <t xml:space="preserve">  3. Einfuhr im 1. Vierteljahr 2011 nach Warengruppen und ausgewählten Warenuntergruppen</t>
  </si>
  <si>
    <t xml:space="preserve">  4. Ausfuhr im 1. Vierteljahr 2011 nach ausgewählten Ländern in der Reihenfolge</t>
  </si>
  <si>
    <t xml:space="preserve">  5. Einfuhr im 1. Vierteljahr 2011 nach ausgewählten Ländern in der Reihenfolge</t>
  </si>
  <si>
    <t xml:space="preserve">  6. Ausfuhr und Einfuhr im 1. Vierteljahr 2011 nach Ländergruppen</t>
  </si>
  <si>
    <t xml:space="preserve">  7. Ausfuhr im 1. Vierteljahr 2011 nach Erdteilen, Ländergruppen und Warengruppen</t>
  </si>
  <si>
    <t xml:space="preserve">  8. Einfuhr im 1. Vierteljahr 2011 nach Erdteilen, Ländergruppen und Warengruppen</t>
  </si>
  <si>
    <t xml:space="preserve">  9. Ausfuhr und Einfuhr im 1. Vierteljahr 2011 nach Warengruppen und Warenuntergruppen</t>
  </si>
  <si>
    <t>10. Ausfuhr und Einfuhr im 1. Vierteljahr 2011 nach Ländern</t>
  </si>
  <si>
    <t xml:space="preserve">  2. Einfuhr Januar 2010 bis März 2011</t>
  </si>
  <si>
    <t>11. Ausfuhr Januar 2009 bis März 2011 nach Warengruppen</t>
  </si>
  <si>
    <t>12. Einfuhr Januar 2009 bis März 2011 nach Warengruppen</t>
  </si>
  <si>
    <t>13. Ausfuhr Januar 2009 bis März 2011 nach Erdteilen</t>
  </si>
  <si>
    <t>14. Einfuhr Januar 2009 bis März 2011 nach Erdteilen</t>
  </si>
  <si>
    <t>1. Vj. 2011</t>
  </si>
  <si>
    <t>4. Vj. 2010</t>
  </si>
  <si>
    <r>
      <t>1. Übersicht über den Außenhandel im 1. Vierteljahr 2011</t>
    </r>
    <r>
      <rPr>
        <sz val="8"/>
        <rFont val="Arial"/>
        <family val="2"/>
      </rPr>
      <t xml:space="preserve"> </t>
    </r>
    <r>
      <rPr>
        <b/>
        <vertAlign val="superscript"/>
        <sz val="11"/>
        <rFont val="Arial"/>
        <family val="2"/>
      </rPr>
      <t>*)</t>
    </r>
  </si>
  <si>
    <t>2. Ausfuhr im 1. Vierteljahr 2011 nach Warengruppen und ausge</t>
  </si>
  <si>
    <t xml:space="preserve">4. Ausfuhr im 1. Vierteljahr 2011 nach ausgewählten Ländern in der Reihenfolge ihrer Anteile </t>
  </si>
  <si>
    <t>5. Einfuhr im 1. Vierteljahr 2011 nach ausgewählten Ländern in der Reihenfolge ihrer Anteile</t>
  </si>
  <si>
    <t>Veränderung gegenüber
1. Vj. 2010
in %</t>
  </si>
  <si>
    <r>
      <t>9. Ausfuhr und Einfuhr im 1. Vierteljahr 2011 nach Warengruppen und Warenuntergruppen</t>
    </r>
    <r>
      <rPr>
        <b/>
        <vertAlign val="superscript"/>
        <sz val="11"/>
        <rFont val="Arial"/>
        <family val="2"/>
      </rPr>
      <t>*)</t>
    </r>
  </si>
  <si>
    <r>
      <t>Noch: 9. Ausfuhr und Einfuhr im 1. Vierteljahr 2011 nach Warengruppen und Warenuntergruppen</t>
    </r>
    <r>
      <rPr>
        <vertAlign val="superscript"/>
        <sz val="11"/>
        <rFont val="Arial"/>
        <family val="2"/>
      </rPr>
      <t>*)</t>
    </r>
  </si>
  <si>
    <t xml:space="preserve">Noch: 10. Ausfuhr und Einfuhr im 1. Vierteljahr 2011 nach Ländern </t>
  </si>
  <si>
    <r>
      <t>11. Ausfuhr Januar 2009 bis März 2011 nach Warengruppen</t>
    </r>
    <r>
      <rPr>
        <b/>
        <vertAlign val="superscript"/>
        <sz val="11"/>
        <rFont val="Arial"/>
        <family val="2"/>
      </rPr>
      <t>*)</t>
    </r>
  </si>
  <si>
    <r>
      <t>12. Einfuhr Januar 2009 bis März 2011 nach Warengruppen</t>
    </r>
    <r>
      <rPr>
        <b/>
        <vertAlign val="superscript"/>
        <sz val="11"/>
        <rFont val="Arial"/>
        <family val="2"/>
      </rPr>
      <t>*)</t>
    </r>
  </si>
  <si>
    <r>
      <t>13. Ausfuhr Januar 2009 bis März 2011 nach Erdteilen</t>
    </r>
    <r>
      <rPr>
        <b/>
        <vertAlign val="superscript"/>
        <sz val="11"/>
        <rFont val="Arial"/>
        <family val="2"/>
      </rPr>
      <t>*)</t>
    </r>
  </si>
  <si>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</si>
  <si>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</si>
  <si>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</si>
  <si>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</si>
  <si>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</si>
  <si>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</si>
  <si>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t xml:space="preserve"> schaftlichen Warenverkehrs</t>
  </si>
  <si>
    <t xml:space="preserve"> im Rahmen des innergemein-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</si>
  <si>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</si>
  <si>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</si>
  <si>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</si>
  <si>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Mit der Einführung des Europäischen Binnenmarktes zum 1. Januar 1993 entstanden im grenzüberschreitenden Warenverkehr unterschiedliche Erhebungsverfahren für den Handel innerhalb und außerhalb der Europäischen Union (EU).</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</si>
  <si>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</si>
  <si>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</si>
  <si>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</si>
  <si>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</si>
  <si>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Stand: Januar 2011     </t>
  </si>
  <si>
    <t>Verordnung (EU) Nr. 1132/2010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</si>
  <si>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</si>
  <si>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</si>
  <si>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</si>
  <si>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</si>
  <si>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Die Gruppierung der Waren erfolgt nach der Gliederung „Warengruppen und -untergruppen der Ernährungswirtschaft und der Gewerblichen Wirtschaft (EGW)“ - Ausgabe 2002.</t>
  </si>
  <si>
    <r>
      <t>7. Ausfuhr im 1. Vierteljahr 2011 nach Erdteilen, Ländergruppen und Warengruppen</t>
    </r>
    <r>
      <rPr>
        <b/>
        <vertAlign val="superscript"/>
        <sz val="8"/>
        <rFont val="Arial"/>
        <family val="2"/>
      </rPr>
      <t>*)</t>
    </r>
  </si>
  <si>
    <r>
      <t>8. Einfuhr im 1. Vierteljahr 2011 nach Erdteilen, Ländergruppen und Warengruppen</t>
    </r>
    <r>
      <rPr>
        <b/>
        <vertAlign val="superscript"/>
        <sz val="8"/>
        <rFont val="Arial"/>
        <family val="2"/>
      </rPr>
      <t>*)</t>
    </r>
  </si>
  <si>
    <t>Am 1. Januar 2011 trat Estland der Eurozone bei (siehe S. 8 unter Ländergruppen).</t>
  </si>
  <si>
    <t xml:space="preserve">Käse                                     </t>
  </si>
  <si>
    <t xml:space="preserve">Steine und Erden, a.n.g.                 </t>
  </si>
  <si>
    <t xml:space="preserve">Luftfahrzeuge                            </t>
  </si>
  <si>
    <t xml:space="preserve">Volksrepublik China              </t>
  </si>
  <si>
    <t>QU</t>
  </si>
  <si>
    <t xml:space="preserve">Nicht ermittelte Länder und Gebiete     </t>
  </si>
  <si>
    <r>
      <t>14. Einfuhr Januar 2009 bis März 2011 nach Erdteilen</t>
    </r>
    <r>
      <rPr>
        <b/>
        <vertAlign val="superscript"/>
        <sz val="11"/>
        <rFont val="Arial"/>
        <family val="2"/>
      </rPr>
      <t>*)</t>
    </r>
  </si>
  <si>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</si>
  <si>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</si>
  <si>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</si>
  <si>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</si>
  <si>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</si>
  <si>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</si>
  <si>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</si>
  <si>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</si>
  <si>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 xml:space="preserve">Die Angaben in dem vorliegenden Statistischen Bericht entsprechen dem zum Zeitpunkt der Veröffentlichung gültigen Revisionsstand vom Mai 2011. Vergleiche mit früher veröffentlichten Ergebnissen sind daher nur eingeschränkt möglich. Die jeweils aktuellen Monatsergebnisse erhalten Sie über unser Internetportal unter www.statistik.thueringen.de.
</t>
  </si>
  <si>
    <t>Sonstige methodische Hinweise</t>
  </si>
  <si>
    <t>Veränderung
gegenüber
1. Vj. 2010
in %</t>
  </si>
  <si>
    <t xml:space="preserve">Andere europäische 
 Länder     </t>
  </si>
  <si>
    <r>
      <t>6. Ausfuhr und Einfuhr im 1. Vierteljahr 2011 nach Ländergruppen</t>
    </r>
    <r>
      <rPr>
        <b/>
        <vertAlign val="superscript"/>
        <sz val="8"/>
        <rFont val="Arial"/>
        <family val="2"/>
      </rPr>
      <t>*)</t>
    </r>
  </si>
  <si>
    <t>Nicht ermittelte Länder und Gebiete
 im  Rahmen des innergemeinschaft-  
 lichen Warenverkehrs</t>
  </si>
  <si>
    <t>Bei der direkten Firmenbefragung sind Unternehmen, deren innergemeinschaftliche Warenverkehre je Verkehrsrichtung (Eingang bzw. Versendung) im Vorjahr bzw. im laufenden Jahr den Wert von derzeit 400 000 Euro nicht übersteigen, von der Meldung befreit.</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</si>
  <si>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</si>
  <si>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Backwaren und andere Zubereitungen aus Getreide</t>
  </si>
  <si>
    <t>Abfälle von Gespinstwaren, Lumpen</t>
  </si>
  <si>
    <t>Halbstoffe aus zellulosehaltigen Faserstoffen</t>
  </si>
  <si>
    <t>Gemüse und sonstige Küchengewächse, frisch</t>
  </si>
  <si>
    <t xml:space="preserve">pharmazeutische Erzeugnisse              </t>
  </si>
  <si>
    <t xml:space="preserve">chemische Halbwaren, a.n.g.              </t>
  </si>
  <si>
    <t xml:space="preserve">chemische Vorerzeugnisse, a.n.g.         </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</si>
  <si>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</si>
  <si>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</si>
  <si>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</si>
  <si>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</si>
  <si>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</si>
  <si>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</si>
  <si>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Das Länderverzeichnis dient nur statistischen Zwecken. Aus den Bezeichnungen kann keine Bestätigung oder Anerkennung </t>
  </si>
  <si>
    <t xml:space="preserve"> des politischen Status eines Landes oder der Grenzen seines Gebiets abgeleitet werden.</t>
  </si>
  <si>
    <t xml:space="preserve">  Rohstoffe                    </t>
  </si>
  <si>
    <t xml:space="preserve">  Halbwaren                    </t>
  </si>
  <si>
    <t xml:space="preserve">  Fertigwaren                  </t>
  </si>
  <si>
    <t xml:space="preserve">  3. Einfuhr im 1. Vierteljahr 2011 nach Warengruppen und ausge </t>
  </si>
  <si>
    <t xml:space="preserve">Australien, Ozeanien        </t>
  </si>
  <si>
    <t xml:space="preserve">16a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</si>
  <si>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</si>
  <si>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</si>
  <si>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</si>
  <si>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</si>
  <si>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</si>
  <si>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</si>
  <si>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</si>
  <si>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</si>
  <si>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</si>
  <si>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</si>
  <si>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</si>
  <si>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</si>
  <si>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</si>
  <si>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</si>
  <si>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</si>
  <si>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</si>
  <si>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</si>
  <si>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</si>
  <si>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</si>
  <si>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</si>
  <si>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</si>
  <si>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</si>
  <si>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</si>
  <si>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</si>
  <si>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</si>
  <si>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</si>
  <si>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</si>
  <si>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</si>
  <si>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</si>
  <si>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</si>
  <si>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</si>
  <si>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</si>
  <si>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</si>
  <si>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</si>
  <si>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Aus- und Einfuhr in Thüringen, 1. Vierteljahr 2011 - vorläufige Ergebnisse - </t>
  </si>
  <si>
    <t>Erscheinungsweise: vierteljährlich</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</si>
</sst>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s>
  <fonts count="75">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u val="single"/>
      <sz val="10"/>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b/>
      <sz val="11"/>
      <color indexed="8"/>
      <name val="Arial"/>
      <family val="2"/>
    </font>
    <font>
      <sz val="8.25"/>
      <color indexed="8"/>
      <name val="Arial"/>
      <family val="2"/>
    </font>
    <font>
      <sz val="9.2"/>
      <color indexed="8"/>
      <name val="Arial"/>
      <family val="2"/>
    </font>
    <font>
      <sz val="7"/>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thin"/>
      <right>
        <color indexed="63"/>
      </right>
      <top style="thin"/>
      <bottom>
        <color indexed="63"/>
      </bottom>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style="hair"/>
      <right style="hair"/>
      <top>
        <color indexed="63"/>
      </top>
      <bottom style="thin"/>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581">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49" fontId="4" fillId="0" borderId="18" xfId="0" applyNumberFormat="1" applyFont="1" applyBorder="1" applyAlignment="1">
      <alignment/>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3" fontId="0" fillId="0" borderId="10" xfId="0" applyNumberFormat="1" applyBorder="1" applyAlignment="1">
      <alignment horizontal="right"/>
    </xf>
    <xf numFmtId="49" fontId="0" fillId="0" borderId="10" xfId="0" applyNumberFormat="1" applyBorder="1" applyAlignment="1">
      <alignment horizontal="right"/>
    </xf>
    <xf numFmtId="164" fontId="0" fillId="0" borderId="0" xfId="0" applyNumberFormat="1" applyAlignment="1">
      <alignment/>
    </xf>
    <xf numFmtId="49" fontId="6" fillId="0" borderId="0" xfId="0" applyNumberFormat="1" applyFont="1" applyAlignment="1">
      <alignment horizontal="right"/>
    </xf>
    <xf numFmtId="49" fontId="0" fillId="0" borderId="10" xfId="0" applyNumberFormat="1" applyBorder="1" applyAlignment="1">
      <alignment/>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0" fontId="0" fillId="0" borderId="21" xfId="0" applyBorder="1" applyAlignment="1">
      <alignment/>
    </xf>
    <xf numFmtId="49" fontId="4" fillId="0" borderId="21" xfId="0" applyNumberFormat="1" applyFont="1" applyBorder="1" applyAlignment="1">
      <alignment/>
    </xf>
    <xf numFmtId="49" fontId="0" fillId="0" borderId="16" xfId="0" applyNumberFormat="1" applyBorder="1" applyAlignment="1">
      <alignment horizontal="left"/>
    </xf>
    <xf numFmtId="49" fontId="0" fillId="0" borderId="20" xfId="0" applyNumberFormat="1" applyBorder="1" applyAlignment="1">
      <alignment horizontal="left"/>
    </xf>
    <xf numFmtId="172" fontId="0" fillId="0" borderId="0" xfId="0" applyNumberFormat="1" applyAlignment="1">
      <alignment horizontal="center"/>
    </xf>
    <xf numFmtId="174" fontId="0" fillId="0" borderId="0" xfId="0" applyNumberFormat="1" applyAlignment="1">
      <alignment/>
    </xf>
    <xf numFmtId="49" fontId="0" fillId="0" borderId="0" xfId="0" applyNumberFormat="1" applyAlignment="1">
      <alignment horizontal="left"/>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9" xfId="0" applyBorder="1" applyAlignment="1">
      <alignment horizontal="left"/>
    </xf>
    <xf numFmtId="0" fontId="0" fillId="0" borderId="0" xfId="0" applyBorder="1" applyAlignment="1">
      <alignment horizontal="left"/>
    </xf>
    <xf numFmtId="3" fontId="0" fillId="0" borderId="25" xfId="0" applyNumberFormat="1" applyBorder="1" applyAlignment="1">
      <alignment horizontal="center" vertical="center"/>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0" fontId="4" fillId="0" borderId="18" xfId="0" applyFont="1" applyBorder="1" applyAlignment="1">
      <alignment horizontal="left"/>
    </xf>
    <xf numFmtId="170" fontId="4" fillId="0" borderId="0" xfId="0" applyNumberFormat="1" applyFont="1" applyAlignment="1">
      <alignment/>
    </xf>
    <xf numFmtId="0" fontId="0" fillId="0" borderId="18" xfId="0" applyBorder="1" applyAlignment="1">
      <alignment horizontal="left"/>
    </xf>
    <xf numFmtId="176" fontId="0" fillId="0" borderId="0" xfId="0" applyNumberFormat="1" applyFill="1" applyAlignment="1">
      <alignment horizontal="right"/>
    </xf>
    <xf numFmtId="176" fontId="0" fillId="0" borderId="0" xfId="0" applyNumberFormat="1" applyAlignment="1">
      <alignment horizontal="right"/>
    </xf>
    <xf numFmtId="176" fontId="4" fillId="0" borderId="0" xfId="0" applyNumberFormat="1" applyFont="1" applyAlignment="1">
      <alignment/>
    </xf>
    <xf numFmtId="170" fontId="4" fillId="0" borderId="0" xfId="0" applyNumberFormat="1" applyFont="1" applyAlignment="1">
      <alignment/>
    </xf>
    <xf numFmtId="0" fontId="4" fillId="0" borderId="0" xfId="0" applyFont="1" applyAlignment="1">
      <alignment/>
    </xf>
    <xf numFmtId="0" fontId="4" fillId="0" borderId="18" xfId="0" applyFont="1" applyBorder="1" applyAlignment="1">
      <alignment horizontal="left" wrapText="1"/>
    </xf>
    <xf numFmtId="0" fontId="0" fillId="0" borderId="0" xfId="0" applyAlignment="1">
      <alignment/>
    </xf>
    <xf numFmtId="0" fontId="5" fillId="0" borderId="0" xfId="0" applyFont="1" applyAlignment="1">
      <alignment horizontal="right"/>
    </xf>
    <xf numFmtId="176" fontId="4" fillId="0" borderId="0" xfId="0" applyNumberFormat="1" applyFont="1" applyAlignment="1">
      <alignment horizontal="right"/>
    </xf>
    <xf numFmtId="0" fontId="5" fillId="0" borderId="0" xfId="0" applyFont="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18" xfId="0" applyBorder="1" applyAlignment="1">
      <alignment/>
    </xf>
    <xf numFmtId="176" fontId="0" fillId="0" borderId="0" xfId="0" applyNumberFormat="1" applyFont="1" applyAlignment="1">
      <alignment horizontal="right"/>
    </xf>
    <xf numFmtId="3" fontId="0" fillId="0" borderId="0" xfId="0" applyNumberFormat="1" applyBorder="1" applyAlignment="1">
      <alignment horizontal="right"/>
    </xf>
    <xf numFmtId="49" fontId="0" fillId="0" borderId="0" xfId="0" applyNumberFormat="1" applyBorder="1" applyAlignment="1">
      <alignment horizontal="right"/>
    </xf>
    <xf numFmtId="0" fontId="0" fillId="0" borderId="0" xfId="0" applyAlignment="1">
      <alignment vertical="top"/>
    </xf>
    <xf numFmtId="168" fontId="7" fillId="0" borderId="0" xfId="0" applyNumberFormat="1" applyFont="1" applyAlignment="1">
      <alignment horizontal="right"/>
    </xf>
    <xf numFmtId="178" fontId="0" fillId="0" borderId="19" xfId="0" applyNumberFormat="1" applyBorder="1" applyAlignment="1">
      <alignment horizontal="left"/>
    </xf>
    <xf numFmtId="178" fontId="4" fillId="0" borderId="19" xfId="0" applyNumberFormat="1" applyFon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0" fontId="4" fillId="0" borderId="0" xfId="0" applyFont="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vertical="top"/>
    </xf>
    <xf numFmtId="0" fontId="5" fillId="0" borderId="26" xfId="0" applyFont="1" applyBorder="1" applyAlignment="1">
      <alignment/>
    </xf>
    <xf numFmtId="0" fontId="5" fillId="0" borderId="18" xfId="0" applyFont="1" applyBorder="1" applyAlignment="1">
      <alignment/>
    </xf>
    <xf numFmtId="0" fontId="4" fillId="0" borderId="0" xfId="0" applyFont="1" applyBorder="1" applyAlignment="1">
      <alignment/>
    </xf>
    <xf numFmtId="0" fontId="17" fillId="0" borderId="0" xfId="0" applyFont="1" applyAlignment="1">
      <alignment horizontal="centerContinuous" vertical="top"/>
    </xf>
    <xf numFmtId="0" fontId="18"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9" fillId="0" borderId="19" xfId="0" applyFont="1" applyBorder="1" applyAlignment="1">
      <alignment/>
    </xf>
    <xf numFmtId="0" fontId="19"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6" fillId="0" borderId="19" xfId="0" applyFont="1" applyBorder="1" applyAlignment="1">
      <alignment/>
    </xf>
    <xf numFmtId="0" fontId="16"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
    </xf>
    <xf numFmtId="0" fontId="22"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6" xfId="0" applyFont="1" applyBorder="1" applyAlignment="1">
      <alignment horizontal="left"/>
    </xf>
    <xf numFmtId="0" fontId="6" fillId="0" borderId="26"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4" fontId="0" fillId="0" borderId="0" xfId="0" applyNumberFormat="1" applyBorder="1" applyAlignment="1">
      <alignment horizontal="righ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0" fillId="0" borderId="18" xfId="0" applyNumberFormat="1" applyBorder="1" applyAlignment="1">
      <alignment horizontal="center" vertical="center" wrapText="1"/>
    </xf>
    <xf numFmtId="0" fontId="6" fillId="0" borderId="0" xfId="0" applyFont="1" applyAlignment="1">
      <alignment/>
    </xf>
    <xf numFmtId="0" fontId="0" fillId="0" borderId="10" xfId="0" applyBorder="1" applyAlignment="1">
      <alignment horizontal="center"/>
    </xf>
    <xf numFmtId="0" fontId="1" fillId="0" borderId="0" xfId="0" applyFont="1" applyAlignment="1">
      <alignment horizontal="centerContinuous"/>
    </xf>
    <xf numFmtId="177" fontId="0" fillId="0" borderId="0" xfId="0" applyNumberFormat="1" applyAlignment="1">
      <alignment horizontal="right"/>
    </xf>
    <xf numFmtId="0" fontId="0" fillId="0" borderId="16" xfId="0" applyBorder="1" applyAlignment="1">
      <alignment horizontal="left"/>
    </xf>
    <xf numFmtId="0" fontId="0" fillId="0" borderId="20" xfId="0" applyBorder="1" applyAlignment="1">
      <alignment horizontal="left"/>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7" xfId="0" applyNumberFormat="1" applyBorder="1" applyAlignment="1">
      <alignment/>
    </xf>
    <xf numFmtId="3" fontId="0" fillId="0" borderId="20" xfId="0" applyNumberFormat="1" applyBorder="1" applyAlignment="1">
      <alignment horizontal="right"/>
    </xf>
    <xf numFmtId="0" fontId="0" fillId="0" borderId="28"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25"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30" xfId="0" applyFont="1" applyFill="1" applyBorder="1" applyAlignment="1">
      <alignment horizontal="center"/>
    </xf>
    <xf numFmtId="0" fontId="25" fillId="33" borderId="31" xfId="0" applyFont="1" applyFill="1" applyBorder="1" applyAlignment="1">
      <alignment horizontal="center"/>
    </xf>
    <xf numFmtId="0" fontId="25" fillId="33" borderId="32" xfId="0" applyFont="1" applyFill="1" applyBorder="1" applyAlignment="1">
      <alignment horizontal="center"/>
    </xf>
    <xf numFmtId="0" fontId="25" fillId="33" borderId="33" xfId="0" applyFont="1" applyFill="1" applyBorder="1" applyAlignment="1">
      <alignment horizontal="center"/>
    </xf>
    <xf numFmtId="176" fontId="24" fillId="34" borderId="34"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5" fillId="33" borderId="35" xfId="0" applyFont="1" applyFill="1" applyBorder="1" applyAlignment="1">
      <alignment horizontal="center"/>
    </xf>
    <xf numFmtId="176" fontId="24" fillId="34" borderId="36" xfId="0" applyNumberFormat="1" applyFont="1" applyFill="1" applyBorder="1" applyAlignment="1">
      <alignment horizontal="right"/>
    </xf>
    <xf numFmtId="0" fontId="0" fillId="33" borderId="0" xfId="0" applyFill="1" applyAlignment="1">
      <alignment horizontal="center"/>
    </xf>
    <xf numFmtId="0" fontId="25" fillId="33" borderId="37" xfId="0" applyFont="1" applyFill="1" applyBorder="1" applyAlignment="1">
      <alignment horizontal="center"/>
    </xf>
    <xf numFmtId="176" fontId="24" fillId="34" borderId="38" xfId="0" applyNumberFormat="1" applyFont="1" applyFill="1" applyBorder="1" applyAlignment="1">
      <alignment horizontal="right"/>
    </xf>
    <xf numFmtId="0" fontId="25" fillId="33" borderId="0" xfId="0" applyFont="1" applyFill="1" applyBorder="1" applyAlignment="1">
      <alignment horizontal="center"/>
    </xf>
    <xf numFmtId="176" fontId="24" fillId="33" borderId="0" xfId="0" applyNumberFormat="1" applyFont="1" applyFill="1" applyBorder="1" applyAlignment="1">
      <alignment horizontal="right"/>
    </xf>
    <xf numFmtId="0" fontId="25" fillId="33" borderId="30" xfId="0" applyFont="1" applyFill="1" applyBorder="1" applyAlignment="1">
      <alignment horizontal="right"/>
    </xf>
    <xf numFmtId="0" fontId="0" fillId="33" borderId="0" xfId="0" applyFill="1" applyBorder="1" applyAlignment="1">
      <alignment horizontal="left"/>
    </xf>
    <xf numFmtId="0" fontId="24" fillId="0" borderId="39"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4" fillId="0" borderId="40"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5"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5"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4" fillId="0" borderId="27"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6" fillId="33" borderId="41" xfId="0" applyFont="1" applyFill="1" applyBorder="1" applyAlignment="1">
      <alignment horizontal="left"/>
    </xf>
    <xf numFmtId="0" fontId="25" fillId="33" borderId="39" xfId="0" applyFont="1" applyFill="1" applyBorder="1" applyAlignment="1">
      <alignment horizontal="center"/>
    </xf>
    <xf numFmtId="0" fontId="25" fillId="33" borderId="42"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74" fontId="25"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5" fillId="33" borderId="33" xfId="0" applyNumberFormat="1" applyFont="1" applyFill="1" applyBorder="1" applyAlignment="1">
      <alignment horizontal="center"/>
    </xf>
    <xf numFmtId="1" fontId="25" fillId="33" borderId="35" xfId="0" applyNumberFormat="1" applyFont="1" applyFill="1" applyBorder="1" applyAlignment="1">
      <alignment horizontal="center"/>
    </xf>
    <xf numFmtId="1" fontId="25" fillId="33" borderId="37" xfId="0" applyNumberFormat="1" applyFont="1" applyFill="1" applyBorder="1" applyAlignment="1">
      <alignment horizontal="center"/>
    </xf>
    <xf numFmtId="168" fontId="0" fillId="0" borderId="26" xfId="0" applyNumberFormat="1" applyBorder="1" applyAlignment="1">
      <alignment horizontal="right"/>
    </xf>
    <xf numFmtId="2" fontId="25" fillId="33" borderId="33" xfId="0" applyNumberFormat="1" applyFont="1" applyFill="1" applyBorder="1" applyAlignment="1">
      <alignment horizontal="center"/>
    </xf>
    <xf numFmtId="2" fontId="25" fillId="33" borderId="41" xfId="0" applyNumberFormat="1" applyFont="1" applyFill="1" applyBorder="1" applyAlignment="1">
      <alignment horizontal="center"/>
    </xf>
    <xf numFmtId="2" fontId="25" fillId="33" borderId="30" xfId="0" applyNumberFormat="1" applyFont="1" applyFill="1" applyBorder="1" applyAlignment="1">
      <alignment horizontal="left"/>
    </xf>
    <xf numFmtId="0" fontId="0" fillId="33" borderId="32" xfId="0" applyFill="1" applyBorder="1" applyAlignment="1">
      <alignment/>
    </xf>
    <xf numFmtId="2" fontId="25" fillId="33" borderId="43" xfId="0" applyNumberFormat="1" applyFont="1" applyFill="1" applyBorder="1" applyAlignment="1">
      <alignment horizontal="left"/>
    </xf>
    <xf numFmtId="2" fontId="25" fillId="33" borderId="44" xfId="0" applyNumberFormat="1" applyFont="1" applyFill="1" applyBorder="1" applyAlignment="1">
      <alignment horizontal="left"/>
    </xf>
    <xf numFmtId="2" fontId="25" fillId="33" borderId="11" xfId="0" applyNumberFormat="1" applyFont="1" applyFill="1" applyBorder="1" applyAlignment="1">
      <alignment horizontal="left"/>
    </xf>
    <xf numFmtId="2" fontId="25" fillId="33" borderId="45" xfId="0" applyNumberFormat="1" applyFont="1" applyFill="1" applyBorder="1" applyAlignment="1">
      <alignment horizontal="left"/>
    </xf>
    <xf numFmtId="0" fontId="4" fillId="33" borderId="0" xfId="0" applyFont="1" applyFill="1" applyAlignment="1">
      <alignment/>
    </xf>
    <xf numFmtId="0" fontId="27" fillId="33" borderId="0" xfId="0" applyFont="1" applyFill="1" applyAlignment="1">
      <alignment/>
    </xf>
    <xf numFmtId="2" fontId="25" fillId="33" borderId="46" xfId="0" applyNumberFormat="1" applyFont="1" applyFill="1" applyBorder="1" applyAlignment="1">
      <alignment horizontal="left"/>
    </xf>
    <xf numFmtId="2" fontId="25" fillId="33" borderId="47" xfId="0" applyNumberFormat="1" applyFont="1" applyFill="1" applyBorder="1" applyAlignment="1">
      <alignment horizontal="left"/>
    </xf>
    <xf numFmtId="0" fontId="73" fillId="0" borderId="0" xfId="0" applyFont="1" applyAlignment="1">
      <alignment/>
    </xf>
    <xf numFmtId="209" fontId="0" fillId="0" borderId="0" xfId="0" applyNumberFormat="1" applyFont="1" applyAlignment="1">
      <alignment horizontal="right"/>
    </xf>
    <xf numFmtId="209" fontId="73"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3" fillId="0" borderId="0" xfId="0" applyFont="1" applyAlignment="1">
      <alignment vertical="center" wrapText="1"/>
    </xf>
    <xf numFmtId="0" fontId="28"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3" fillId="0" borderId="0" xfId="0" applyFont="1" applyAlignment="1">
      <alignment vertical="top" wrapText="1"/>
    </xf>
    <xf numFmtId="0" fontId="73"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4"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48"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9" fillId="0" borderId="18" xfId="0" applyNumberFormat="1" applyFont="1" applyBorder="1" applyAlignment="1">
      <alignment/>
    </xf>
    <xf numFmtId="168" fontId="29" fillId="0" borderId="0" xfId="0" applyNumberFormat="1" applyFont="1" applyAlignment="1">
      <alignment horizontal="right"/>
    </xf>
    <xf numFmtId="165" fontId="29"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49" xfId="0" applyNumberFormat="1" applyFont="1" applyBorder="1" applyAlignment="1">
      <alignment horizontal="center" vertical="center"/>
    </xf>
    <xf numFmtId="3" fontId="7" fillId="0" borderId="50"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9" fillId="0" borderId="0" xfId="0" applyNumberFormat="1" applyFont="1" applyAlignment="1">
      <alignment horizontal="right"/>
    </xf>
    <xf numFmtId="167" fontId="29" fillId="0" borderId="0" xfId="0" applyNumberFormat="1" applyFont="1" applyAlignment="1">
      <alignment horizontal="right"/>
    </xf>
    <xf numFmtId="0" fontId="29"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Alignment="1">
      <alignment vertical="top"/>
    </xf>
    <xf numFmtId="49" fontId="0" fillId="0" borderId="19" xfId="0" applyNumberFormat="1" applyFont="1" applyBorder="1" applyAlignment="1">
      <alignment horizontal="left" vertical="top"/>
    </xf>
    <xf numFmtId="0" fontId="0" fillId="0" borderId="18" xfId="0" applyFont="1" applyBorder="1" applyAlignment="1">
      <alignment vertical="top" wrapText="1"/>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3" fillId="0" borderId="18" xfId="0" applyFont="1" applyBorder="1" applyAlignment="1">
      <alignment/>
    </xf>
    <xf numFmtId="0" fontId="1" fillId="0" borderId="26" xfId="0" applyFont="1" applyBorder="1" applyAlignment="1">
      <alignment horizontal="left"/>
    </xf>
    <xf numFmtId="178" fontId="1" fillId="0" borderId="0" xfId="0" applyNumberFormat="1" applyFont="1" applyAlignment="1">
      <alignment horizontal="center"/>
    </xf>
    <xf numFmtId="0" fontId="5" fillId="0" borderId="26"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top" wrapText="1"/>
    </xf>
    <xf numFmtId="0" fontId="5" fillId="0" borderId="0" xfId="0" applyFont="1" applyAlignment="1">
      <alignment horizontal="left"/>
    </xf>
    <xf numFmtId="0" fontId="0" fillId="0" borderId="0" xfId="0" applyFont="1" applyFill="1" applyAlignment="1">
      <alignment horizontal="justify" vertical="top" wrapText="1"/>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right"/>
    </xf>
    <xf numFmtId="0" fontId="20" fillId="0" borderId="0" xfId="0" applyFont="1" applyAlignment="1">
      <alignment horizontal="center" vertical="top"/>
    </xf>
    <xf numFmtId="0" fontId="25" fillId="57" borderId="30" xfId="0" applyFont="1" applyFill="1" applyBorder="1" applyAlignment="1">
      <alignment horizontal="left"/>
    </xf>
    <xf numFmtId="0" fontId="25" fillId="57" borderId="31" xfId="0" applyFont="1" applyFill="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5" fillId="57" borderId="20" xfId="0" applyFont="1" applyFill="1" applyBorder="1" applyAlignment="1">
      <alignment horizontal="left"/>
    </xf>
    <xf numFmtId="0" fontId="0" fillId="0" borderId="20" xfId="0" applyBorder="1" applyAlignment="1">
      <alignment horizontal="left"/>
    </xf>
    <xf numFmtId="0" fontId="25" fillId="57" borderId="29" xfId="0" applyFont="1" applyFill="1" applyBorder="1" applyAlignment="1">
      <alignment horizontal="center"/>
    </xf>
    <xf numFmtId="0" fontId="25" fillId="33" borderId="46" xfId="0" applyFont="1" applyFill="1" applyBorder="1" applyAlignment="1">
      <alignment horizontal="left"/>
    </xf>
    <xf numFmtId="0" fontId="25" fillId="33" borderId="27" xfId="0" applyFont="1" applyFill="1" applyBorder="1" applyAlignment="1">
      <alignment horizontal="left"/>
    </xf>
    <xf numFmtId="0" fontId="25" fillId="33" borderId="47"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8" xfId="0" applyBorder="1" applyAlignment="1">
      <alignment horizontal="center" vertical="center" wrapText="1"/>
    </xf>
    <xf numFmtId="0" fontId="0" fillId="0" borderId="54" xfId="0" applyBorder="1" applyAlignment="1" quotePrefix="1">
      <alignment horizontal="center" vertical="center" wrapText="1"/>
    </xf>
    <xf numFmtId="0" fontId="0" fillId="0" borderId="28"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5"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3" fontId="0" fillId="0" borderId="40" xfId="0" applyNumberFormat="1" applyBorder="1" applyAlignment="1">
      <alignment horizontal="center" vertical="center"/>
    </xf>
    <xf numFmtId="3" fontId="0" fillId="0" borderId="36"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3" fontId="0" fillId="0" borderId="59" xfId="0" applyNumberFormat="1" applyBorder="1" applyAlignment="1">
      <alignment horizontal="center" vertical="center" wrapText="1"/>
    </xf>
    <xf numFmtId="3" fontId="0" fillId="0" borderId="25" xfId="0" applyNumberFormat="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5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60"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43" xfId="0" applyNumberFormat="1" applyBorder="1" applyAlignment="1">
      <alignment horizontal="center" vertical="center" wrapText="1"/>
    </xf>
    <xf numFmtId="49" fontId="0" fillId="0" borderId="61" xfId="0" applyNumberFormat="1" applyBorder="1" applyAlignment="1">
      <alignment horizontal="center" vertical="center"/>
    </xf>
    <xf numFmtId="49" fontId="0" fillId="0" borderId="39" xfId="0" applyNumberFormat="1" applyBorder="1" applyAlignment="1">
      <alignment horizontal="center" vertical="center"/>
    </xf>
    <xf numFmtId="49" fontId="0" fillId="0" borderId="27" xfId="0" applyNumberFormat="1" applyBorder="1" applyAlignment="1">
      <alignment horizontal="center" vertical="center"/>
    </xf>
    <xf numFmtId="3" fontId="0" fillId="0" borderId="56" xfId="0" applyNumberFormat="1" applyBorder="1" applyAlignment="1">
      <alignment horizontal="center" vertical="center" wrapText="1"/>
    </xf>
    <xf numFmtId="3" fontId="0" fillId="0" borderId="58" xfId="0" applyNumberFormat="1" applyBorder="1" applyAlignment="1">
      <alignment horizontal="center" vertical="center" wrapText="1"/>
    </xf>
    <xf numFmtId="49" fontId="0" fillId="0" borderId="0" xfId="0" applyNumberFormat="1" applyAlignment="1">
      <alignment horizontal="center" vertical="center" wrapText="1"/>
    </xf>
    <xf numFmtId="3" fontId="0" fillId="0" borderId="12" xfId="0" applyNumberFormat="1" applyBorder="1" applyAlignment="1">
      <alignment horizontal="center" vertical="center" wrapText="1"/>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3" fontId="0" fillId="0" borderId="62"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3" xfId="0" applyNumberFormat="1" applyBorder="1" applyAlignment="1">
      <alignment horizontal="center" vertical="center"/>
    </xf>
    <xf numFmtId="3" fontId="0" fillId="0" borderId="61"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49" fontId="0" fillId="0" borderId="51" xfId="0" applyNumberFormat="1" applyFont="1" applyBorder="1" applyAlignment="1">
      <alignment horizontal="center" vertical="center" wrapText="1"/>
    </xf>
    <xf numFmtId="49" fontId="29"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3" fontId="7" fillId="0" borderId="62" xfId="0" applyNumberFormat="1" applyFont="1" applyBorder="1" applyAlignment="1">
      <alignment horizontal="center" vertical="center"/>
    </xf>
    <xf numFmtId="3" fontId="7" fillId="0" borderId="63" xfId="0" applyNumberFormat="1" applyFont="1" applyBorder="1" applyAlignment="1">
      <alignment horizontal="center" vertical="center"/>
    </xf>
    <xf numFmtId="3" fontId="7" fillId="0" borderId="6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4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8" fillId="0" borderId="0" xfId="0" applyNumberFormat="1" applyFont="1" applyFill="1" applyBorder="1" applyAlignment="1">
      <alignment horizontal="left" wrapText="1"/>
    </xf>
    <xf numFmtId="3" fontId="7" fillId="0" borderId="10" xfId="0" applyNumberFormat="1" applyFont="1" applyBorder="1" applyAlignment="1">
      <alignment horizontal="center" vertical="center"/>
    </xf>
    <xf numFmtId="3" fontId="7" fillId="0" borderId="60"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43" xfId="0" applyNumberFormat="1" applyFont="1" applyBorder="1" applyAlignment="1">
      <alignment horizontal="center" vertical="center" wrapText="1"/>
    </xf>
    <xf numFmtId="3" fontId="7" fillId="0" borderId="25"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3" fontId="7" fillId="0" borderId="39" xfId="0" applyNumberFormat="1" applyFont="1" applyBorder="1" applyAlignment="1">
      <alignment horizontal="center" vertical="center"/>
    </xf>
    <xf numFmtId="3" fontId="7" fillId="0" borderId="56"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64" xfId="0" applyNumberFormat="1" applyFont="1" applyBorder="1" applyAlignment="1">
      <alignment horizontal="center" vertical="center"/>
    </xf>
    <xf numFmtId="3" fontId="7" fillId="0" borderId="65"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58"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3" fontId="0" fillId="0" borderId="41" xfId="0" applyNumberFormat="1" applyBorder="1" applyAlignment="1">
      <alignment horizontal="center" vertical="center"/>
    </xf>
    <xf numFmtId="3" fontId="0" fillId="0" borderId="39" xfId="0" applyNumberFormat="1" applyBorder="1" applyAlignment="1" quotePrefix="1">
      <alignment horizontal="center" vertical="center"/>
    </xf>
    <xf numFmtId="0" fontId="0" fillId="0" borderId="34" xfId="0" applyBorder="1" applyAlignment="1">
      <alignment/>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xf>
    <xf numFmtId="49" fontId="0" fillId="0" borderId="57"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6" fillId="0" borderId="0" xfId="0" applyNumberFormat="1" applyFont="1" applyAlignment="1">
      <alignment horizontal="center"/>
    </xf>
    <xf numFmtId="172" fontId="0" fillId="0" borderId="55" xfId="0" applyNumberFormat="1" applyBorder="1" applyAlignment="1">
      <alignment horizontal="center" vertical="center" wrapText="1"/>
    </xf>
    <xf numFmtId="0" fontId="0" fillId="0" borderId="59"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0" fontId="0" fillId="0" borderId="68" xfId="0" applyBorder="1" applyAlignment="1">
      <alignment/>
    </xf>
    <xf numFmtId="0" fontId="0" fillId="0" borderId="0" xfId="0" applyBorder="1" applyAlignment="1">
      <alignment/>
    </xf>
    <xf numFmtId="0" fontId="0" fillId="0" borderId="10" xfId="0" applyBorder="1" applyAlignment="1">
      <alignment/>
    </xf>
    <xf numFmtId="49" fontId="5" fillId="0" borderId="0" xfId="0" applyNumberFormat="1" applyFont="1" applyAlignment="1">
      <alignment horizontal="center" vertical="top"/>
    </xf>
    <xf numFmtId="0" fontId="0" fillId="0" borderId="0" xfId="0" applyAlignment="1">
      <alignment vertical="top"/>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50" xfId="0" applyNumberFormat="1" applyBorder="1" applyAlignment="1">
      <alignment horizontal="center" vertical="center" wrapText="1"/>
    </xf>
    <xf numFmtId="0" fontId="0" fillId="0" borderId="17" xfId="0" applyBorder="1" applyAlignment="1">
      <alignment horizontal="center" vertical="center" wrapText="1"/>
    </xf>
    <xf numFmtId="49" fontId="0" fillId="0" borderId="65"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49" xfId="0" applyNumberFormat="1" applyBorder="1" applyAlignment="1">
      <alignment horizontal="center" vertical="center" wrapText="1"/>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3" fontId="0" fillId="0" borderId="39" xfId="0" applyNumberFormat="1" applyBorder="1" applyAlignment="1">
      <alignment horizontal="center" vertical="center"/>
    </xf>
    <xf numFmtId="0" fontId="0" fillId="0" borderId="0" xfId="0" applyAlignment="1">
      <alignment/>
    </xf>
    <xf numFmtId="49" fontId="0" fillId="0" borderId="28" xfId="0" applyNumberFormat="1" applyBorder="1" applyAlignment="1">
      <alignment horizontal="center" vertical="center" wrapText="1"/>
    </xf>
    <xf numFmtId="0" fontId="0" fillId="0" borderId="0" xfId="0" applyAlignment="1">
      <alignment horizontal="left" wrapTex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62" xfId="0" applyBorder="1" applyAlignment="1">
      <alignment horizontal="center" vertical="center" wrapText="1"/>
    </xf>
    <xf numFmtId="0" fontId="0" fillId="0" borderId="48" xfId="0" applyBorder="1" applyAlignment="1">
      <alignment horizontal="center" vertical="center" wrapText="1"/>
    </xf>
    <xf numFmtId="0" fontId="0" fillId="0" borderId="63" xfId="0" applyBorder="1" applyAlignment="1">
      <alignment horizontal="center" vertical="center"/>
    </xf>
    <xf numFmtId="0" fontId="0" fillId="0" borderId="63" xfId="0" applyFont="1" applyBorder="1" applyAlignment="1">
      <alignment horizontal="center" vertical="center"/>
    </xf>
    <xf numFmtId="0" fontId="0" fillId="0" borderId="61"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475"/>
          <c:w val="0.93825"/>
          <c:h val="0.77575"/>
        </c:manualLayout>
      </c:layout>
      <c:barChart>
        <c:barDir val="col"/>
        <c:grouping val="clustered"/>
        <c:varyColors val="0"/>
        <c:ser>
          <c:idx val="0"/>
          <c:order val="0"/>
          <c:tx>
            <c:strRef>
              <c:f>Daten!$C$6</c:f>
              <c:strCache>
                <c:ptCount val="1"/>
                <c:pt idx="0">
                  <c:v>2010</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732.7</c:v>
                </c:pt>
                <c:pt idx="1">
                  <c:v>763.3</c:v>
                </c:pt>
                <c:pt idx="2">
                  <c:v>928.3</c:v>
                </c:pt>
                <c:pt idx="3">
                  <c:v>887.9</c:v>
                </c:pt>
                <c:pt idx="4">
                  <c:v>893.7</c:v>
                </c:pt>
                <c:pt idx="5">
                  <c:v>1087.4</c:v>
                </c:pt>
                <c:pt idx="6">
                  <c:v>917.1</c:v>
                </c:pt>
                <c:pt idx="7">
                  <c:v>901.5</c:v>
                </c:pt>
                <c:pt idx="8">
                  <c:v>970.4</c:v>
                </c:pt>
                <c:pt idx="9">
                  <c:v>979.6</c:v>
                </c:pt>
                <c:pt idx="10">
                  <c:v>969.8</c:v>
                </c:pt>
                <c:pt idx="11">
                  <c:v>897.8</c:v>
                </c:pt>
              </c:numCache>
            </c:numRef>
          </c:val>
        </c:ser>
        <c:ser>
          <c:idx val="1"/>
          <c:order val="1"/>
          <c:tx>
            <c:strRef>
              <c:f>Daten!$D$6</c:f>
              <c:strCache>
                <c:ptCount val="1"/>
                <c:pt idx="0">
                  <c:v>2011</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906</c:v>
                </c:pt>
                <c:pt idx="1">
                  <c:v>1018.1</c:v>
                </c:pt>
                <c:pt idx="2">
                  <c:v>1129.6</c:v>
                </c:pt>
              </c:numCache>
            </c:numRef>
          </c:val>
        </c:ser>
        <c:axId val="47722597"/>
        <c:axId val="26850190"/>
      </c:barChart>
      <c:catAx>
        <c:axId val="477225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850190"/>
        <c:crosses val="autoZero"/>
        <c:auto val="1"/>
        <c:lblOffset val="100"/>
        <c:tickLblSkip val="1"/>
        <c:noMultiLvlLbl val="0"/>
      </c:catAx>
      <c:valAx>
        <c:axId val="2685019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722597"/>
        <c:crossesAt val="1"/>
        <c:crossBetween val="between"/>
        <c:dispUnits/>
        <c:majorUnit val="100"/>
        <c:minorUnit val="50"/>
      </c:valAx>
      <c:spPr>
        <a:noFill/>
        <a:ln w="12700">
          <a:solidFill>
            <a:srgbClr val="000000"/>
          </a:solidFill>
        </a:ln>
      </c:spPr>
    </c:plotArea>
    <c:legend>
      <c:legendPos val="b"/>
      <c:layout>
        <c:manualLayout>
          <c:xMode val="edge"/>
          <c:yMode val="edge"/>
          <c:x val="0.38625"/>
          <c:y val="0.9005"/>
          <c:w val="0.2615"/>
          <c:h val="0.0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3475"/>
          <c:y val="-0.0127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525"/>
          <c:y val="0.05925"/>
          <c:w val="0.95525"/>
          <c:h val="0.8657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270.971027</c:v>
                </c:pt>
                <c:pt idx="1">
                  <c:v>148.383068</c:v>
                </c:pt>
                <c:pt idx="2">
                  <c:v>203.460497</c:v>
                </c:pt>
                <c:pt idx="3">
                  <c:v>230.596645</c:v>
                </c:pt>
                <c:pt idx="4">
                  <c:v>14.737923</c:v>
                </c:pt>
                <c:pt idx="5">
                  <c:v>27.674795</c:v>
                </c:pt>
                <c:pt idx="6">
                  <c:v>13.821819</c:v>
                </c:pt>
                <c:pt idx="7">
                  <c:v>29.967466</c:v>
                </c:pt>
                <c:pt idx="8">
                  <c:v>163.829012</c:v>
                </c:pt>
                <c:pt idx="9">
                  <c:v>45.656272</c:v>
                </c:pt>
                <c:pt idx="10">
                  <c:v>18.545205</c:v>
                </c:pt>
                <c:pt idx="11">
                  <c:v>176.494519</c:v>
                </c:pt>
                <c:pt idx="12">
                  <c:v>125.441437</c:v>
                </c:pt>
                <c:pt idx="13">
                  <c:v>12.948206</c:v>
                </c:pt>
                <c:pt idx="14">
                  <c:v>1.118558</c:v>
                </c:pt>
                <c:pt idx="15">
                  <c:v>2.80034</c:v>
                </c:pt>
                <c:pt idx="16">
                  <c:v>3.879151</c:v>
                </c:pt>
                <c:pt idx="17">
                  <c:v>7.937615</c:v>
                </c:pt>
                <c:pt idx="18">
                  <c:v>149.853647</c:v>
                </c:pt>
                <c:pt idx="19">
                  <c:v>165.604229</c:v>
                </c:pt>
                <c:pt idx="20">
                  <c:v>53.186366</c:v>
                </c:pt>
                <c:pt idx="21">
                  <c:v>93.896451</c:v>
                </c:pt>
                <c:pt idx="22">
                  <c:v>20.368694</c:v>
                </c:pt>
                <c:pt idx="23">
                  <c:v>7.990086</c:v>
                </c:pt>
                <c:pt idx="24">
                  <c:v>18.812893</c:v>
                </c:pt>
                <c:pt idx="25">
                  <c:v>2.096294</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104.79316</c:v>
                </c:pt>
                <c:pt idx="1">
                  <c:v>123.937214</c:v>
                </c:pt>
                <c:pt idx="2">
                  <c:v>164.86429</c:v>
                </c:pt>
                <c:pt idx="3">
                  <c:v>136.394891</c:v>
                </c:pt>
                <c:pt idx="4">
                  <c:v>13.12307</c:v>
                </c:pt>
                <c:pt idx="5">
                  <c:v>30.708596</c:v>
                </c:pt>
                <c:pt idx="6">
                  <c:v>4.027703</c:v>
                </c:pt>
                <c:pt idx="7">
                  <c:v>21.781009</c:v>
                </c:pt>
                <c:pt idx="8">
                  <c:v>120.321176</c:v>
                </c:pt>
                <c:pt idx="9">
                  <c:v>30.950697</c:v>
                </c:pt>
                <c:pt idx="10">
                  <c:v>8.943904</c:v>
                </c:pt>
                <c:pt idx="11">
                  <c:v>121.701942</c:v>
                </c:pt>
                <c:pt idx="12">
                  <c:v>92.92311</c:v>
                </c:pt>
                <c:pt idx="13">
                  <c:v>26.637968</c:v>
                </c:pt>
                <c:pt idx="14">
                  <c:v>0.266735</c:v>
                </c:pt>
                <c:pt idx="15">
                  <c:v>1.755302</c:v>
                </c:pt>
                <c:pt idx="16">
                  <c:v>2.915619</c:v>
                </c:pt>
                <c:pt idx="17">
                  <c:v>6.557324</c:v>
                </c:pt>
                <c:pt idx="18">
                  <c:v>127.995762</c:v>
                </c:pt>
                <c:pt idx="19">
                  <c:v>90.984113</c:v>
                </c:pt>
                <c:pt idx="20">
                  <c:v>38.483153</c:v>
                </c:pt>
                <c:pt idx="21">
                  <c:v>36.266445</c:v>
                </c:pt>
                <c:pt idx="22">
                  <c:v>18.458543</c:v>
                </c:pt>
                <c:pt idx="23">
                  <c:v>5.901978</c:v>
                </c:pt>
                <c:pt idx="24">
                  <c:v>12.822042</c:v>
                </c:pt>
                <c:pt idx="25">
                  <c:v>0.012992</c:v>
                </c:pt>
              </c:numCache>
            </c:numRef>
          </c:val>
        </c:ser>
        <c:axId val="7614011"/>
        <c:axId val="1417236"/>
      </c:barChart>
      <c:catAx>
        <c:axId val="7614011"/>
        <c:scaling>
          <c:orientation val="maxMin"/>
        </c:scaling>
        <c:axPos val="l"/>
        <c:delete val="0"/>
        <c:numFmt formatCode="#\ ##0" sourceLinked="0"/>
        <c:majorTickMark val="none"/>
        <c:minorTickMark val="none"/>
        <c:tickLblPos val="nextTo"/>
        <c:spPr>
          <a:ln w="3175">
            <a:solidFill>
              <a:srgbClr val="000000"/>
            </a:solidFill>
          </a:ln>
        </c:spPr>
        <c:crossAx val="1417236"/>
        <c:crosses val="autoZero"/>
        <c:auto val="1"/>
        <c:lblOffset val="100"/>
        <c:tickLblSkip val="1"/>
        <c:noMultiLvlLbl val="0"/>
      </c:catAx>
      <c:valAx>
        <c:axId val="1417236"/>
        <c:scaling>
          <c:orientation val="minMax"/>
          <c:max val="275"/>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7614011"/>
        <c:crosses val="max"/>
        <c:crossBetween val="between"/>
        <c:dispUnits/>
        <c:majorUnit val="25"/>
      </c:valAx>
      <c:spPr>
        <a:noFill/>
        <a:ln w="12700">
          <a:solidFill>
            <a:srgbClr val="000000"/>
          </a:solidFill>
        </a:ln>
      </c:spPr>
    </c:plotArea>
    <c:legend>
      <c:legendPos val="b"/>
      <c:layout>
        <c:manualLayout>
          <c:xMode val="edge"/>
          <c:yMode val="edge"/>
          <c:x val="0.46675"/>
          <c:y val="0.9575"/>
          <c:w val="0.27125"/>
          <c:h val="0.02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751009"/>
        <c:axId val="15759082"/>
      </c:barChart>
      <c:catAx>
        <c:axId val="1751009"/>
        <c:scaling>
          <c:orientation val="minMax"/>
        </c:scaling>
        <c:axPos val="b"/>
        <c:delete val="0"/>
        <c:numFmt formatCode="General" sourceLinked="1"/>
        <c:majorTickMark val="cross"/>
        <c:minorTickMark val="none"/>
        <c:tickLblPos val="nextTo"/>
        <c:spPr>
          <a:ln w="3175">
            <a:solidFill>
              <a:srgbClr val="000000"/>
            </a:solidFill>
          </a:ln>
        </c:spPr>
        <c:crossAx val="15759082"/>
        <c:crosses val="autoZero"/>
        <c:auto val="1"/>
        <c:lblOffset val="100"/>
        <c:tickLblSkip val="1"/>
        <c:noMultiLvlLbl val="0"/>
      </c:catAx>
      <c:valAx>
        <c:axId val="15759082"/>
        <c:scaling>
          <c:orientation val="minMax"/>
        </c:scaling>
        <c:axPos val="l"/>
        <c:delete val="0"/>
        <c:numFmt formatCode="General" sourceLinked="1"/>
        <c:majorTickMark val="cross"/>
        <c:minorTickMark val="none"/>
        <c:tickLblPos val="nextTo"/>
        <c:spPr>
          <a:ln w="3175">
            <a:solidFill>
              <a:srgbClr val="000000"/>
            </a:solidFill>
          </a:ln>
        </c:spPr>
        <c:crossAx val="175100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3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25"/>
          <c:w val="0.9365"/>
          <c:h val="0.778"/>
        </c:manualLayout>
      </c:layout>
      <c:barChart>
        <c:barDir val="col"/>
        <c:grouping val="clustered"/>
        <c:varyColors val="0"/>
        <c:ser>
          <c:idx val="0"/>
          <c:order val="0"/>
          <c:tx>
            <c:strRef>
              <c:f>Daten!$C$21</c:f>
              <c:strCache>
                <c:ptCount val="1"/>
                <c:pt idx="0">
                  <c:v>2010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473.8</c:v>
                </c:pt>
                <c:pt idx="1">
                  <c:v>502.4</c:v>
                </c:pt>
                <c:pt idx="2">
                  <c:v>572.3</c:v>
                </c:pt>
                <c:pt idx="3">
                  <c:v>552</c:v>
                </c:pt>
                <c:pt idx="4">
                  <c:v>578.7</c:v>
                </c:pt>
                <c:pt idx="5">
                  <c:v>647.1</c:v>
                </c:pt>
                <c:pt idx="6">
                  <c:v>602.1</c:v>
                </c:pt>
                <c:pt idx="7">
                  <c:v>570.2</c:v>
                </c:pt>
                <c:pt idx="8">
                  <c:v>587.4</c:v>
                </c:pt>
                <c:pt idx="9">
                  <c:v>623.5</c:v>
                </c:pt>
                <c:pt idx="10">
                  <c:v>584.6</c:v>
                </c:pt>
                <c:pt idx="11">
                  <c:v>602.2</c:v>
                </c:pt>
              </c:numCache>
            </c:numRef>
          </c:val>
        </c:ser>
        <c:ser>
          <c:idx val="1"/>
          <c:order val="1"/>
          <c:tx>
            <c:strRef>
              <c:f>Daten!$D$21</c:f>
              <c:strCache>
                <c:ptCount val="1"/>
                <c:pt idx="0">
                  <c:v>2011</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635.7</c:v>
                </c:pt>
                <c:pt idx="1">
                  <c:v>645.3</c:v>
                </c:pt>
                <c:pt idx="2">
                  <c:v>696.9</c:v>
                </c:pt>
              </c:numCache>
            </c:numRef>
          </c:val>
        </c:ser>
        <c:axId val="40325119"/>
        <c:axId val="27381752"/>
      </c:barChart>
      <c:catAx>
        <c:axId val="4032511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381752"/>
        <c:crosses val="autoZero"/>
        <c:auto val="1"/>
        <c:lblOffset val="100"/>
        <c:tickLblSkip val="1"/>
        <c:noMultiLvlLbl val="0"/>
      </c:catAx>
      <c:valAx>
        <c:axId val="27381752"/>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325119"/>
        <c:crossesAt val="1"/>
        <c:crossBetween val="between"/>
        <c:dispUnits/>
        <c:majorUnit val="100"/>
        <c:minorUnit val="50"/>
      </c:valAx>
      <c:spPr>
        <a:noFill/>
        <a:ln w="12700">
          <a:solidFill>
            <a:srgbClr val="000000"/>
          </a:solidFill>
        </a:ln>
      </c:spPr>
    </c:plotArea>
    <c:legend>
      <c:legendPos val="b"/>
      <c:layout>
        <c:manualLayout>
          <c:xMode val="edge"/>
          <c:yMode val="edge"/>
          <c:x val="0.3865"/>
          <c:y val="0.9025"/>
          <c:w val="0.2605"/>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32900843"/>
        <c:axId val="27672132"/>
      </c:barChart>
      <c:catAx>
        <c:axId val="32900843"/>
        <c:scaling>
          <c:orientation val="minMax"/>
        </c:scaling>
        <c:axPos val="b"/>
        <c:delete val="0"/>
        <c:numFmt formatCode="General" sourceLinked="1"/>
        <c:majorTickMark val="cross"/>
        <c:minorTickMark val="none"/>
        <c:tickLblPos val="nextTo"/>
        <c:spPr>
          <a:ln w="3175">
            <a:solidFill>
              <a:srgbClr val="000000"/>
            </a:solidFill>
          </a:ln>
        </c:spPr>
        <c:crossAx val="27672132"/>
        <c:crosses val="autoZero"/>
        <c:auto val="1"/>
        <c:lblOffset val="100"/>
        <c:tickLblSkip val="1"/>
        <c:noMultiLvlLbl val="0"/>
      </c:catAx>
      <c:valAx>
        <c:axId val="27672132"/>
        <c:scaling>
          <c:orientation val="minMax"/>
        </c:scaling>
        <c:axPos val="l"/>
        <c:delete val="0"/>
        <c:numFmt formatCode="General" sourceLinked="1"/>
        <c:majorTickMark val="cross"/>
        <c:minorTickMark val="none"/>
        <c:tickLblPos val="nextTo"/>
        <c:spPr>
          <a:ln w="3175">
            <a:solidFill>
              <a:srgbClr val="000000"/>
            </a:solidFill>
          </a:ln>
        </c:spPr>
        <c:crossAx val="3290084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1.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0066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Fahrgestelle, Karosserien, Motoren für Kfz</c:v>
                </c:pt>
                <c:pt idx="1">
                  <c:v>Personenkraftwagen und Wohnmobile</c:v>
                </c:pt>
                <c:pt idx="2">
                  <c:v>pharmazeutische Erzeugnisse</c:v>
                </c:pt>
                <c:pt idx="3">
                  <c:v>Waren aus Kunststoffen</c:v>
                </c:pt>
                <c:pt idx="4">
                  <c:v>mess-, steuerungs- u. regelungstechn. Erz.</c:v>
                </c:pt>
                <c:pt idx="5">
                  <c:v>sonstige Enderzeugnisse                                   </c:v>
                </c:pt>
              </c:strCache>
            </c:strRef>
          </c:cat>
          <c:val>
            <c:numRef>
              <c:f>(Daten!$E$39:$E$43,Daten!$E$45)</c:f>
              <c:numCache>
                <c:ptCount val="6"/>
                <c:pt idx="0">
                  <c:v>390279527</c:v>
                </c:pt>
                <c:pt idx="1">
                  <c:v>238969218</c:v>
                </c:pt>
                <c:pt idx="2">
                  <c:v>184914645</c:v>
                </c:pt>
                <c:pt idx="3">
                  <c:v>162682423</c:v>
                </c:pt>
                <c:pt idx="4">
                  <c:v>136897780</c:v>
                </c:pt>
                <c:pt idx="5">
                  <c:v>1199555740</c:v>
                </c:pt>
              </c:numCache>
            </c:numRef>
          </c:val>
        </c:ser>
      </c:pieChart>
      <c:spPr>
        <a:noFill/>
        <a:ln>
          <a:noFill/>
        </a:ln>
      </c:spPr>
    </c:plotArea>
    <c:legend>
      <c:legendPos val="r"/>
      <c:layout>
        <c:manualLayout>
          <c:xMode val="edge"/>
          <c:yMode val="edge"/>
          <c:x val="0.558"/>
          <c:y val="0.28375"/>
          <c:w val="0.435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1.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84807"/>
              </a:solidFill>
              <a:ln w="12700">
                <a:solidFill>
                  <a:srgbClr val="000000"/>
                </a:solidFill>
              </a:ln>
            </c:spPr>
          </c:dPt>
          <c:dPt>
            <c:idx val="2"/>
            <c:spPr>
              <a:solidFill>
                <a:srgbClr val="95B3D7"/>
              </a:solidFill>
              <a:ln w="12700">
                <a:solidFill>
                  <a:srgbClr val="000000"/>
                </a:solidFill>
              </a:ln>
            </c:spPr>
          </c:dPt>
          <c:dPt>
            <c:idx val="3"/>
            <c:spPr>
              <a:solidFill>
                <a:srgbClr val="FF6600"/>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Luftfahrzeuge</c:v>
                </c:pt>
                <c:pt idx="3">
                  <c:v>Waren aus Kunststoffen</c:v>
                </c:pt>
                <c:pt idx="4">
                  <c:v>elektronische Bauelemente</c:v>
                </c:pt>
                <c:pt idx="5">
                  <c:v>sonstige Enderzeugnisse                                   </c:v>
                </c:pt>
              </c:strCache>
            </c:strRef>
          </c:cat>
          <c:val>
            <c:numRef>
              <c:f>(Daten!$E$48:$E$52,Daten!$E$54)</c:f>
              <c:numCache>
                <c:ptCount val="6"/>
                <c:pt idx="0">
                  <c:v>228763945</c:v>
                </c:pt>
                <c:pt idx="1">
                  <c:v>81915024</c:v>
                </c:pt>
                <c:pt idx="2">
                  <c:v>64525587</c:v>
                </c:pt>
                <c:pt idx="3">
                  <c:v>56750589</c:v>
                </c:pt>
                <c:pt idx="4">
                  <c:v>55897097</c:v>
                </c:pt>
                <c:pt idx="5">
                  <c:v>570061595</c:v>
                </c:pt>
              </c:numCache>
            </c:numRef>
          </c:val>
        </c:ser>
      </c:pieChart>
      <c:spPr>
        <a:noFill/>
        <a:ln>
          <a:noFill/>
        </a:ln>
      </c:spPr>
    </c:plotArea>
    <c:legend>
      <c:legendPos val="r"/>
      <c:layout>
        <c:manualLayout>
          <c:xMode val="edge"/>
          <c:yMode val="edge"/>
          <c:x val="0.5495"/>
          <c:y val="0.27925"/>
          <c:w val="0.43875"/>
          <c:h val="0.540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45109177"/>
        <c:axId val="3329410"/>
      </c:barChart>
      <c:catAx>
        <c:axId val="45109177"/>
        <c:scaling>
          <c:orientation val="minMax"/>
        </c:scaling>
        <c:axPos val="b"/>
        <c:delete val="0"/>
        <c:numFmt formatCode="General" sourceLinked="1"/>
        <c:majorTickMark val="cross"/>
        <c:minorTickMark val="none"/>
        <c:tickLblPos val="nextTo"/>
        <c:spPr>
          <a:ln w="3175">
            <a:solidFill>
              <a:srgbClr val="000000"/>
            </a:solidFill>
          </a:ln>
        </c:spPr>
        <c:crossAx val="3329410"/>
        <c:crosses val="autoZero"/>
        <c:auto val="1"/>
        <c:lblOffset val="100"/>
        <c:tickLblSkip val="1"/>
        <c:noMultiLvlLbl val="0"/>
      </c:catAx>
      <c:valAx>
        <c:axId val="3329410"/>
        <c:scaling>
          <c:orientation val="minMax"/>
        </c:scaling>
        <c:axPos val="l"/>
        <c:delete val="0"/>
        <c:numFmt formatCode="General" sourceLinked="1"/>
        <c:majorTickMark val="cross"/>
        <c:minorTickMark val="none"/>
        <c:tickLblPos val="nextTo"/>
        <c:spPr>
          <a:ln w="3175">
            <a:solidFill>
              <a:srgbClr val="000000"/>
            </a:solidFill>
          </a:ln>
        </c:spPr>
        <c:crossAx val="4510917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1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4"/>
          <c:w val="0.96125"/>
          <c:h val="0.75225"/>
        </c:manualLayout>
      </c:layout>
      <c:barChart>
        <c:barDir val="bar"/>
        <c:grouping val="clustered"/>
        <c:varyColors val="0"/>
        <c:ser>
          <c:idx val="1"/>
          <c:order val="0"/>
          <c:tx>
            <c:strRef>
              <c:f>Daten!$B$75</c:f>
              <c:strCache>
                <c:ptCount val="1"/>
                <c:pt idx="0">
                  <c:v>6. Einfuhr im 1. Vierteljahr 2011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Volksrepublik China</c:v>
                </c:pt>
                <c:pt idx="1">
                  <c:v>Italien</c:v>
                </c:pt>
                <c:pt idx="2">
                  <c:v>Vereinigtes Königreich</c:v>
                </c:pt>
                <c:pt idx="3">
                  <c:v>Polen</c:v>
                </c:pt>
                <c:pt idx="4">
                  <c:v>Niederlande</c:v>
                </c:pt>
                <c:pt idx="5">
                  <c:v>Österreich</c:v>
                </c:pt>
                <c:pt idx="6">
                  <c:v>Spanien</c:v>
                </c:pt>
                <c:pt idx="7">
                  <c:v>Frankreich</c:v>
                </c:pt>
                <c:pt idx="8">
                  <c:v>Russische Föderation</c:v>
                </c:pt>
                <c:pt idx="9">
                  <c:v>Belgien</c:v>
                </c:pt>
                <c:pt idx="10">
                  <c:v>Tschechische Republik</c:v>
                </c:pt>
                <c:pt idx="11">
                  <c:v>Vereinigte Staaten</c:v>
                </c:pt>
                <c:pt idx="12">
                  <c:v>Schweiz</c:v>
                </c:pt>
                <c:pt idx="13">
                  <c:v>Slowakei</c:v>
                </c:pt>
                <c:pt idx="14">
                  <c:v>Japan</c:v>
                </c:pt>
              </c:strCache>
            </c:strRef>
          </c:cat>
          <c:val>
            <c:numRef>
              <c:f>Daten!$B$76:$B$90</c:f>
              <c:numCache>
                <c:ptCount val="15"/>
                <c:pt idx="0">
                  <c:v>179.102</c:v>
                </c:pt>
                <c:pt idx="1">
                  <c:v>164.864</c:v>
                </c:pt>
                <c:pt idx="2">
                  <c:v>136.395</c:v>
                </c:pt>
                <c:pt idx="3">
                  <c:v>127.996</c:v>
                </c:pt>
                <c:pt idx="4">
                  <c:v>123.937</c:v>
                </c:pt>
                <c:pt idx="5">
                  <c:v>121.702</c:v>
                </c:pt>
                <c:pt idx="6">
                  <c:v>120.321</c:v>
                </c:pt>
                <c:pt idx="7">
                  <c:v>104.793</c:v>
                </c:pt>
                <c:pt idx="8">
                  <c:v>100.274</c:v>
                </c:pt>
                <c:pt idx="9">
                  <c:v>92.923</c:v>
                </c:pt>
                <c:pt idx="10">
                  <c:v>90.984</c:v>
                </c:pt>
                <c:pt idx="11">
                  <c:v>81.54</c:v>
                </c:pt>
                <c:pt idx="12">
                  <c:v>46.742</c:v>
                </c:pt>
                <c:pt idx="13">
                  <c:v>38.483</c:v>
                </c:pt>
                <c:pt idx="14">
                  <c:v>37.746</c:v>
                </c:pt>
              </c:numCache>
            </c:numRef>
          </c:val>
        </c:ser>
        <c:axId val="11220877"/>
        <c:axId val="33879030"/>
      </c:barChart>
      <c:catAx>
        <c:axId val="11220877"/>
        <c:scaling>
          <c:orientation val="maxMin"/>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879030"/>
        <c:crosses val="autoZero"/>
        <c:auto val="1"/>
        <c:lblOffset val="100"/>
        <c:tickLblSkip val="1"/>
        <c:noMultiLvlLbl val="0"/>
      </c:catAx>
      <c:valAx>
        <c:axId val="33879030"/>
        <c:scaling>
          <c:orientation val="minMax"/>
          <c:max val="27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22087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3"/>
          <c:w val="0.96125"/>
          <c:h val="0.762"/>
        </c:manualLayout>
      </c:layout>
      <c:barChart>
        <c:barDir val="bar"/>
        <c:grouping val="clustered"/>
        <c:varyColors val="0"/>
        <c:ser>
          <c:idx val="1"/>
          <c:order val="0"/>
          <c:tx>
            <c:strRef>
              <c:f>Daten!$B$58</c:f>
              <c:strCache>
                <c:ptCount val="1"/>
                <c:pt idx="0">
                  <c:v>5. Ausfuhr im 1. Vierteljahr 2011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Frankreich</c:v>
                </c:pt>
                <c:pt idx="1">
                  <c:v>Vereinigtes Königreich</c:v>
                </c:pt>
                <c:pt idx="2">
                  <c:v>Italien</c:v>
                </c:pt>
                <c:pt idx="3">
                  <c:v>Vereinigte Staaten</c:v>
                </c:pt>
                <c:pt idx="4">
                  <c:v>Österreich</c:v>
                </c:pt>
                <c:pt idx="5">
                  <c:v>Tschechische Republik</c:v>
                </c:pt>
                <c:pt idx="6">
                  <c:v>Spanien</c:v>
                </c:pt>
                <c:pt idx="7">
                  <c:v>Polen</c:v>
                </c:pt>
                <c:pt idx="8">
                  <c:v>Niederlande</c:v>
                </c:pt>
                <c:pt idx="9">
                  <c:v>Volksrepublik China</c:v>
                </c:pt>
                <c:pt idx="10">
                  <c:v>Belgien</c:v>
                </c:pt>
                <c:pt idx="11">
                  <c:v>Schweiz</c:v>
                </c:pt>
                <c:pt idx="12">
                  <c:v>Russische Föderation</c:v>
                </c:pt>
                <c:pt idx="13">
                  <c:v>Ungarn</c:v>
                </c:pt>
                <c:pt idx="14">
                  <c:v>Slowakei</c:v>
                </c:pt>
              </c:strCache>
            </c:strRef>
          </c:cat>
          <c:val>
            <c:numRef>
              <c:f>Daten!$B$59:$B$73</c:f>
              <c:numCache>
                <c:ptCount val="15"/>
                <c:pt idx="0">
                  <c:v>270.971</c:v>
                </c:pt>
                <c:pt idx="1">
                  <c:v>230.597</c:v>
                </c:pt>
                <c:pt idx="2">
                  <c:v>203.46</c:v>
                </c:pt>
                <c:pt idx="3">
                  <c:v>184.193</c:v>
                </c:pt>
                <c:pt idx="4">
                  <c:v>176.495</c:v>
                </c:pt>
                <c:pt idx="5">
                  <c:v>165.604</c:v>
                </c:pt>
                <c:pt idx="6">
                  <c:v>163.829</c:v>
                </c:pt>
                <c:pt idx="7">
                  <c:v>149.854</c:v>
                </c:pt>
                <c:pt idx="8">
                  <c:v>148.383</c:v>
                </c:pt>
                <c:pt idx="9">
                  <c:v>134.123</c:v>
                </c:pt>
                <c:pt idx="10">
                  <c:v>125.441</c:v>
                </c:pt>
                <c:pt idx="11">
                  <c:v>107.097</c:v>
                </c:pt>
                <c:pt idx="12">
                  <c:v>94.789</c:v>
                </c:pt>
                <c:pt idx="13">
                  <c:v>93.896</c:v>
                </c:pt>
                <c:pt idx="14">
                  <c:v>53.186</c:v>
                </c:pt>
              </c:numCache>
            </c:numRef>
          </c:val>
        </c:ser>
        <c:axId val="36475815"/>
        <c:axId val="59846880"/>
      </c:barChart>
      <c:catAx>
        <c:axId val="36475815"/>
        <c:scaling>
          <c:orientation val="maxMin"/>
        </c:scaling>
        <c:axPos val="l"/>
        <c:delete val="0"/>
        <c:numFmt formatCode="General" sourceLinked="1"/>
        <c:majorTickMark val="none"/>
        <c:minorTickMark val="none"/>
        <c:tickLblPos val="low"/>
        <c:spPr>
          <a:ln w="3175">
            <a:solidFill>
              <a:srgbClr val="000000"/>
            </a:solidFill>
          </a:ln>
        </c:spPr>
        <c:crossAx val="59846880"/>
        <c:crosses val="autoZero"/>
        <c:auto val="1"/>
        <c:lblOffset val="100"/>
        <c:tickLblSkip val="1"/>
        <c:noMultiLvlLbl val="0"/>
      </c:catAx>
      <c:valAx>
        <c:axId val="59846880"/>
        <c:scaling>
          <c:orientation val="minMax"/>
          <c:max val="27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crossAx val="3647581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9964691"/>
        <c:axId val="1246764"/>
      </c:barChart>
      <c:catAx>
        <c:axId val="29964691"/>
        <c:scaling>
          <c:orientation val="minMax"/>
        </c:scaling>
        <c:axPos val="b"/>
        <c:delete val="0"/>
        <c:numFmt formatCode="General" sourceLinked="1"/>
        <c:majorTickMark val="cross"/>
        <c:minorTickMark val="none"/>
        <c:tickLblPos val="nextTo"/>
        <c:spPr>
          <a:ln w="3175">
            <a:solidFill>
              <a:srgbClr val="000000"/>
            </a:solidFill>
          </a:ln>
        </c:spPr>
        <c:crossAx val="1246764"/>
        <c:crosses val="autoZero"/>
        <c:auto val="1"/>
        <c:lblOffset val="100"/>
        <c:tickLblSkip val="1"/>
        <c:noMultiLvlLbl val="0"/>
      </c:catAx>
      <c:valAx>
        <c:axId val="1246764"/>
        <c:scaling>
          <c:orientation val="minMax"/>
        </c:scaling>
        <c:axPos val="l"/>
        <c:delete val="0"/>
        <c:numFmt formatCode="General" sourceLinked="1"/>
        <c:majorTickMark val="cross"/>
        <c:minorTickMark val="none"/>
        <c:tickLblPos val="nextTo"/>
        <c:spPr>
          <a:ln w="3175">
            <a:solidFill>
              <a:srgbClr val="000000"/>
            </a:solidFill>
          </a:ln>
        </c:spPr>
        <c:crossAx val="2996469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4330708661417323" footer="0.31496062992125984"/>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4330708661417323"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7.emf" /><Relationship Id="rId7" Type="http://schemas.openxmlformats.org/officeDocument/2006/relationships/image" Target="../media/image18.emf" /><Relationship Id="rId8" Type="http://schemas.openxmlformats.org/officeDocument/2006/relationships/image" Target="../media/image16.emf" /><Relationship Id="rId9" Type="http://schemas.openxmlformats.org/officeDocument/2006/relationships/image" Target="../media/image5.emf" /><Relationship Id="rId10" Type="http://schemas.openxmlformats.org/officeDocument/2006/relationships/image" Target="../media/image2.emf" /><Relationship Id="rId11" Type="http://schemas.openxmlformats.org/officeDocument/2006/relationships/image" Target="../media/image3.emf" /><Relationship Id="rId12" Type="http://schemas.openxmlformats.org/officeDocument/2006/relationships/image" Target="../media/image4.emf" /><Relationship Id="rId13" Type="http://schemas.openxmlformats.org/officeDocument/2006/relationships/image" Target="../media/image1.emf" /><Relationship Id="rId14" Type="http://schemas.openxmlformats.org/officeDocument/2006/relationships/image" Target="../media/image6.emf" /><Relationship Id="rId15" Type="http://schemas.openxmlformats.org/officeDocument/2006/relationships/image" Target="../media/image7.emf" /><Relationship Id="rId16" Type="http://schemas.openxmlformats.org/officeDocument/2006/relationships/image" Target="../media/image20.emf" /><Relationship Id="rId17" Type="http://schemas.openxmlformats.org/officeDocument/2006/relationships/image" Target="../media/image8.emf" /><Relationship Id="rId18"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19050</xdr:rowOff>
    </xdr:from>
    <xdr:to>
      <xdr:col>0</xdr:col>
      <xdr:colOff>314325</xdr:colOff>
      <xdr:row>3</xdr:row>
      <xdr:rowOff>66675</xdr:rowOff>
    </xdr:to>
    <xdr:pic>
      <xdr:nvPicPr>
        <xdr:cNvPr id="1" name="CommandButton3"/>
        <xdr:cNvPicPr preferRelativeResize="1">
          <a:picLocks noChangeAspect="1"/>
        </xdr:cNvPicPr>
      </xdr:nvPicPr>
      <xdr:blipFill>
        <a:blip r:embed="rId1"/>
        <a:stretch>
          <a:fillRect/>
        </a:stretch>
      </xdr:blipFill>
      <xdr:spPr>
        <a:xfrm>
          <a:off x="66675" y="342900"/>
          <a:ext cx="247650" cy="209550"/>
        </a:xfrm>
        <a:prstGeom prst="rect">
          <a:avLst/>
        </a:prstGeom>
        <a:noFill/>
        <a:ln w="9525" cmpd="sng">
          <a:noFill/>
        </a:ln>
      </xdr:spPr>
    </xdr:pic>
    <xdr:clientData/>
  </xdr:twoCellAnchor>
  <xdr:twoCellAnchor editAs="oneCell">
    <xdr:from>
      <xdr:col>0</xdr:col>
      <xdr:colOff>66675</xdr:colOff>
      <xdr:row>6</xdr:row>
      <xdr:rowOff>85725</xdr:rowOff>
    </xdr:from>
    <xdr:to>
      <xdr:col>0</xdr:col>
      <xdr:colOff>314325</xdr:colOff>
      <xdr:row>7</xdr:row>
      <xdr:rowOff>133350</xdr:rowOff>
    </xdr:to>
    <xdr:pic>
      <xdr:nvPicPr>
        <xdr:cNvPr id="2" name="CommandButton4"/>
        <xdr:cNvPicPr preferRelativeResize="1">
          <a:picLocks noChangeAspect="1"/>
        </xdr:cNvPicPr>
      </xdr:nvPicPr>
      <xdr:blipFill>
        <a:blip r:embed="rId2"/>
        <a:stretch>
          <a:fillRect/>
        </a:stretch>
      </xdr:blipFill>
      <xdr:spPr>
        <a:xfrm>
          <a:off x="66675" y="1057275"/>
          <a:ext cx="247650" cy="209550"/>
        </a:xfrm>
        <a:prstGeom prst="rect">
          <a:avLst/>
        </a:prstGeom>
        <a:noFill/>
        <a:ln w="9525" cmpd="sng">
          <a:noFill/>
        </a:ln>
      </xdr:spPr>
    </xdr:pic>
    <xdr:clientData/>
  </xdr:twoCellAnchor>
  <xdr:twoCellAnchor editAs="oneCell">
    <xdr:from>
      <xdr:col>0</xdr:col>
      <xdr:colOff>66675</xdr:colOff>
      <xdr:row>11</xdr:row>
      <xdr:rowOff>85725</xdr:rowOff>
    </xdr:from>
    <xdr:to>
      <xdr:col>0</xdr:col>
      <xdr:colOff>314325</xdr:colOff>
      <xdr:row>12</xdr:row>
      <xdr:rowOff>133350</xdr:rowOff>
    </xdr:to>
    <xdr:pic>
      <xdr:nvPicPr>
        <xdr:cNvPr id="3" name="CommandButton5"/>
        <xdr:cNvPicPr preferRelativeResize="1">
          <a:picLocks noChangeAspect="1"/>
        </xdr:cNvPicPr>
      </xdr:nvPicPr>
      <xdr:blipFill>
        <a:blip r:embed="rId3"/>
        <a:stretch>
          <a:fillRect/>
        </a:stretch>
      </xdr:blipFill>
      <xdr:spPr>
        <a:xfrm>
          <a:off x="66675" y="1866900"/>
          <a:ext cx="247650" cy="209550"/>
        </a:xfrm>
        <a:prstGeom prst="rect">
          <a:avLst/>
        </a:prstGeom>
        <a:noFill/>
        <a:ln w="9525" cmpd="sng">
          <a:noFill/>
        </a:ln>
      </xdr:spPr>
    </xdr:pic>
    <xdr:clientData/>
  </xdr:twoCellAnchor>
  <xdr:twoCellAnchor editAs="oneCell">
    <xdr:from>
      <xdr:col>0</xdr:col>
      <xdr:colOff>66675</xdr:colOff>
      <xdr:row>14</xdr:row>
      <xdr:rowOff>38100</xdr:rowOff>
    </xdr:from>
    <xdr:to>
      <xdr:col>0</xdr:col>
      <xdr:colOff>314325</xdr:colOff>
      <xdr:row>15</xdr:row>
      <xdr:rowOff>85725</xdr:rowOff>
    </xdr:to>
    <xdr:pic>
      <xdr:nvPicPr>
        <xdr:cNvPr id="4" name="CommandButton6"/>
        <xdr:cNvPicPr preferRelativeResize="1">
          <a:picLocks noChangeAspect="1"/>
        </xdr:cNvPicPr>
      </xdr:nvPicPr>
      <xdr:blipFill>
        <a:blip r:embed="rId4"/>
        <a:stretch>
          <a:fillRect/>
        </a:stretch>
      </xdr:blipFill>
      <xdr:spPr>
        <a:xfrm>
          <a:off x="66675" y="2305050"/>
          <a:ext cx="247650" cy="209550"/>
        </a:xfrm>
        <a:prstGeom prst="rect">
          <a:avLst/>
        </a:prstGeom>
        <a:noFill/>
        <a:ln w="9525" cmpd="sng">
          <a:noFill/>
        </a:ln>
      </xdr:spPr>
    </xdr:pic>
    <xdr:clientData/>
  </xdr:twoCellAnchor>
  <xdr:twoCellAnchor editAs="oneCell">
    <xdr:from>
      <xdr:col>0</xdr:col>
      <xdr:colOff>66675</xdr:colOff>
      <xdr:row>17</xdr:row>
      <xdr:rowOff>123825</xdr:rowOff>
    </xdr:from>
    <xdr:to>
      <xdr:col>0</xdr:col>
      <xdr:colOff>314325</xdr:colOff>
      <xdr:row>19</xdr:row>
      <xdr:rowOff>9525</xdr:rowOff>
    </xdr:to>
    <xdr:pic>
      <xdr:nvPicPr>
        <xdr:cNvPr id="5" name="CommandButton7"/>
        <xdr:cNvPicPr preferRelativeResize="1">
          <a:picLocks noChangeAspect="1"/>
        </xdr:cNvPicPr>
      </xdr:nvPicPr>
      <xdr:blipFill>
        <a:blip r:embed="rId5"/>
        <a:stretch>
          <a:fillRect/>
        </a:stretch>
      </xdr:blipFill>
      <xdr:spPr>
        <a:xfrm>
          <a:off x="66675" y="2876550"/>
          <a:ext cx="247650" cy="209550"/>
        </a:xfrm>
        <a:prstGeom prst="rect">
          <a:avLst/>
        </a:prstGeom>
        <a:noFill/>
        <a:ln w="9525" cmpd="sng">
          <a:noFill/>
        </a:ln>
      </xdr:spPr>
    </xdr:pic>
    <xdr:clientData/>
  </xdr:twoCellAnchor>
  <xdr:twoCellAnchor editAs="oneCell">
    <xdr:from>
      <xdr:col>0</xdr:col>
      <xdr:colOff>66675</xdr:colOff>
      <xdr:row>22</xdr:row>
      <xdr:rowOff>133350</xdr:rowOff>
    </xdr:from>
    <xdr:to>
      <xdr:col>0</xdr:col>
      <xdr:colOff>314325</xdr:colOff>
      <xdr:row>24</xdr:row>
      <xdr:rowOff>19050</xdr:rowOff>
    </xdr:to>
    <xdr:pic>
      <xdr:nvPicPr>
        <xdr:cNvPr id="6" name="CommandButton8"/>
        <xdr:cNvPicPr preferRelativeResize="1">
          <a:picLocks noChangeAspect="1"/>
        </xdr:cNvPicPr>
      </xdr:nvPicPr>
      <xdr:blipFill>
        <a:blip r:embed="rId6"/>
        <a:stretch>
          <a:fillRect/>
        </a:stretch>
      </xdr:blipFill>
      <xdr:spPr>
        <a:xfrm>
          <a:off x="66675" y="3695700"/>
          <a:ext cx="247650" cy="209550"/>
        </a:xfrm>
        <a:prstGeom prst="rect">
          <a:avLst/>
        </a:prstGeom>
        <a:noFill/>
        <a:ln w="9525" cmpd="sng">
          <a:noFill/>
        </a:ln>
      </xdr:spPr>
    </xdr:pic>
    <xdr:clientData/>
  </xdr:twoCellAnchor>
  <xdr:twoCellAnchor editAs="oneCell">
    <xdr:from>
      <xdr:col>0</xdr:col>
      <xdr:colOff>219075</xdr:colOff>
      <xdr:row>22</xdr:row>
      <xdr:rowOff>76200</xdr:rowOff>
    </xdr:from>
    <xdr:to>
      <xdr:col>0</xdr:col>
      <xdr:colOff>723900</xdr:colOff>
      <xdr:row>23</xdr:row>
      <xdr:rowOff>114300</xdr:rowOff>
    </xdr:to>
    <xdr:pic>
      <xdr:nvPicPr>
        <xdr:cNvPr id="7" name="CommandButton2"/>
        <xdr:cNvPicPr preferRelativeResize="1">
          <a:picLocks noChangeAspect="1"/>
        </xdr:cNvPicPr>
      </xdr:nvPicPr>
      <xdr:blipFill>
        <a:blip r:embed="rId7"/>
        <a:stretch>
          <a:fillRect/>
        </a:stretch>
      </xdr:blipFill>
      <xdr:spPr>
        <a:xfrm>
          <a:off x="219075" y="3638550"/>
          <a:ext cx="504825" cy="200025"/>
        </a:xfrm>
        <a:prstGeom prst="rect">
          <a:avLst/>
        </a:prstGeom>
        <a:noFill/>
        <a:ln w="9525" cmpd="sng">
          <a:noFill/>
        </a:ln>
      </xdr:spPr>
    </xdr:pic>
    <xdr:clientData/>
  </xdr:twoCellAnchor>
  <xdr:twoCellAnchor editAs="oneCell">
    <xdr:from>
      <xdr:col>0</xdr:col>
      <xdr:colOff>219075</xdr:colOff>
      <xdr:row>17</xdr:row>
      <xdr:rowOff>66675</xdr:rowOff>
    </xdr:from>
    <xdr:to>
      <xdr:col>0</xdr:col>
      <xdr:colOff>723900</xdr:colOff>
      <xdr:row>18</xdr:row>
      <xdr:rowOff>104775</xdr:rowOff>
    </xdr:to>
    <xdr:pic>
      <xdr:nvPicPr>
        <xdr:cNvPr id="8" name="CommandButton1"/>
        <xdr:cNvPicPr preferRelativeResize="1">
          <a:picLocks noChangeAspect="1"/>
        </xdr:cNvPicPr>
      </xdr:nvPicPr>
      <xdr:blipFill>
        <a:blip r:embed="rId8"/>
        <a:stretch>
          <a:fillRect/>
        </a:stretch>
      </xdr:blipFill>
      <xdr:spPr>
        <a:xfrm>
          <a:off x="219075" y="2819400"/>
          <a:ext cx="504825" cy="200025"/>
        </a:xfrm>
        <a:prstGeom prst="rect">
          <a:avLst/>
        </a:prstGeom>
        <a:noFill/>
        <a:ln w="9525" cmpd="sng">
          <a:noFill/>
        </a:ln>
      </xdr:spPr>
    </xdr:pic>
    <xdr:clientData/>
  </xdr:twoCellAnchor>
  <xdr:twoCellAnchor editAs="oneCell">
    <xdr:from>
      <xdr:col>0</xdr:col>
      <xdr:colOff>219075</xdr:colOff>
      <xdr:row>2</xdr:row>
      <xdr:rowOff>19050</xdr:rowOff>
    </xdr:from>
    <xdr:to>
      <xdr:col>0</xdr:col>
      <xdr:colOff>514350</xdr:colOff>
      <xdr:row>3</xdr:row>
      <xdr:rowOff>9525</xdr:rowOff>
    </xdr:to>
    <xdr:pic>
      <xdr:nvPicPr>
        <xdr:cNvPr id="9" name="CommandButton10"/>
        <xdr:cNvPicPr preferRelativeResize="1">
          <a:picLocks noChangeAspect="1"/>
        </xdr:cNvPicPr>
      </xdr:nvPicPr>
      <xdr:blipFill>
        <a:blip r:embed="rId9"/>
        <a:stretch>
          <a:fillRect/>
        </a:stretch>
      </xdr:blipFill>
      <xdr:spPr>
        <a:xfrm>
          <a:off x="219075" y="342900"/>
          <a:ext cx="295275" cy="152400"/>
        </a:xfrm>
        <a:prstGeom prst="rect">
          <a:avLst/>
        </a:prstGeom>
        <a:noFill/>
        <a:ln w="9525" cmpd="sng">
          <a:noFill/>
        </a:ln>
      </xdr:spPr>
    </xdr:pic>
    <xdr:clientData/>
  </xdr:twoCellAnchor>
  <xdr:twoCellAnchor editAs="oneCell">
    <xdr:from>
      <xdr:col>0</xdr:col>
      <xdr:colOff>219075</xdr:colOff>
      <xdr:row>6</xdr:row>
      <xdr:rowOff>85725</xdr:rowOff>
    </xdr:from>
    <xdr:to>
      <xdr:col>0</xdr:col>
      <xdr:colOff>514350</xdr:colOff>
      <xdr:row>7</xdr:row>
      <xdr:rowOff>76200</xdr:rowOff>
    </xdr:to>
    <xdr:pic>
      <xdr:nvPicPr>
        <xdr:cNvPr id="10" name="CommandButton11"/>
        <xdr:cNvPicPr preferRelativeResize="1">
          <a:picLocks noChangeAspect="1"/>
        </xdr:cNvPicPr>
      </xdr:nvPicPr>
      <xdr:blipFill>
        <a:blip r:embed="rId10"/>
        <a:stretch>
          <a:fillRect/>
        </a:stretch>
      </xdr:blipFill>
      <xdr:spPr>
        <a:xfrm>
          <a:off x="219075" y="1057275"/>
          <a:ext cx="295275" cy="152400"/>
        </a:xfrm>
        <a:prstGeom prst="rect">
          <a:avLst/>
        </a:prstGeom>
        <a:noFill/>
        <a:ln w="9525" cmpd="sng">
          <a:noFill/>
        </a:ln>
      </xdr:spPr>
    </xdr:pic>
    <xdr:clientData/>
  </xdr:twoCellAnchor>
  <xdr:twoCellAnchor editAs="oneCell">
    <xdr:from>
      <xdr:col>0</xdr:col>
      <xdr:colOff>219075</xdr:colOff>
      <xdr:row>19</xdr:row>
      <xdr:rowOff>142875</xdr:rowOff>
    </xdr:from>
    <xdr:to>
      <xdr:col>0</xdr:col>
      <xdr:colOff>514350</xdr:colOff>
      <xdr:row>20</xdr:row>
      <xdr:rowOff>133350</xdr:rowOff>
    </xdr:to>
    <xdr:pic>
      <xdr:nvPicPr>
        <xdr:cNvPr id="11" name="CommandButton12"/>
        <xdr:cNvPicPr preferRelativeResize="1">
          <a:picLocks noChangeAspect="1"/>
        </xdr:cNvPicPr>
      </xdr:nvPicPr>
      <xdr:blipFill>
        <a:blip r:embed="rId11"/>
        <a:stretch>
          <a:fillRect/>
        </a:stretch>
      </xdr:blipFill>
      <xdr:spPr>
        <a:xfrm>
          <a:off x="219075" y="3219450"/>
          <a:ext cx="295275" cy="152400"/>
        </a:xfrm>
        <a:prstGeom prst="rect">
          <a:avLst/>
        </a:prstGeom>
        <a:noFill/>
        <a:ln w="9525" cmpd="sng">
          <a:noFill/>
        </a:ln>
      </xdr:spPr>
    </xdr:pic>
    <xdr:clientData/>
  </xdr:twoCellAnchor>
  <xdr:twoCellAnchor editAs="oneCell">
    <xdr:from>
      <xdr:col>0</xdr:col>
      <xdr:colOff>219075</xdr:colOff>
      <xdr:row>24</xdr:row>
      <xdr:rowOff>152400</xdr:rowOff>
    </xdr:from>
    <xdr:to>
      <xdr:col>0</xdr:col>
      <xdr:colOff>514350</xdr:colOff>
      <xdr:row>25</xdr:row>
      <xdr:rowOff>142875</xdr:rowOff>
    </xdr:to>
    <xdr:pic>
      <xdr:nvPicPr>
        <xdr:cNvPr id="12" name="CommandButton13"/>
        <xdr:cNvPicPr preferRelativeResize="1">
          <a:picLocks noChangeAspect="1"/>
        </xdr:cNvPicPr>
      </xdr:nvPicPr>
      <xdr:blipFill>
        <a:blip r:embed="rId12"/>
        <a:stretch>
          <a:fillRect/>
        </a:stretch>
      </xdr:blipFill>
      <xdr:spPr>
        <a:xfrm>
          <a:off x="219075" y="4038600"/>
          <a:ext cx="295275" cy="152400"/>
        </a:xfrm>
        <a:prstGeom prst="rect">
          <a:avLst/>
        </a:prstGeom>
        <a:noFill/>
        <a:ln w="9525" cmpd="sng">
          <a:noFill/>
        </a:ln>
      </xdr:spPr>
    </xdr:pic>
    <xdr:clientData/>
  </xdr:twoCellAnchor>
  <xdr:twoCellAnchor editAs="oneCell">
    <xdr:from>
      <xdr:col>0</xdr:col>
      <xdr:colOff>295275</xdr:colOff>
      <xdr:row>28</xdr:row>
      <xdr:rowOff>76200</xdr:rowOff>
    </xdr:from>
    <xdr:to>
      <xdr:col>0</xdr:col>
      <xdr:colOff>590550</xdr:colOff>
      <xdr:row>30</xdr:row>
      <xdr:rowOff>0</xdr:rowOff>
    </xdr:to>
    <xdr:pic>
      <xdr:nvPicPr>
        <xdr:cNvPr id="13" name="CommandButton14"/>
        <xdr:cNvPicPr preferRelativeResize="1">
          <a:picLocks noChangeAspect="1"/>
        </xdr:cNvPicPr>
      </xdr:nvPicPr>
      <xdr:blipFill>
        <a:blip r:embed="rId13"/>
        <a:stretch>
          <a:fillRect/>
        </a:stretch>
      </xdr:blipFill>
      <xdr:spPr>
        <a:xfrm>
          <a:off x="295275" y="4610100"/>
          <a:ext cx="295275" cy="247650"/>
        </a:xfrm>
        <a:prstGeom prst="rect">
          <a:avLst/>
        </a:prstGeom>
        <a:noFill/>
        <a:ln w="9525" cmpd="sng">
          <a:noFill/>
        </a:ln>
      </xdr:spPr>
    </xdr:pic>
    <xdr:clientData/>
  </xdr:twoCellAnchor>
  <xdr:twoCellAnchor editAs="oneCell">
    <xdr:from>
      <xdr:col>0</xdr:col>
      <xdr:colOff>1905000</xdr:colOff>
      <xdr:row>15</xdr:row>
      <xdr:rowOff>133350</xdr:rowOff>
    </xdr:from>
    <xdr:to>
      <xdr:col>1</xdr:col>
      <xdr:colOff>628650</xdr:colOff>
      <xdr:row>16</xdr:row>
      <xdr:rowOff>104775</xdr:rowOff>
    </xdr:to>
    <xdr:pic>
      <xdr:nvPicPr>
        <xdr:cNvPr id="14" name="CommandButton15"/>
        <xdr:cNvPicPr preferRelativeResize="1">
          <a:picLocks noChangeAspect="1"/>
        </xdr:cNvPicPr>
      </xdr:nvPicPr>
      <xdr:blipFill>
        <a:blip r:embed="rId14"/>
        <a:stretch>
          <a:fillRect/>
        </a:stretch>
      </xdr:blipFill>
      <xdr:spPr>
        <a:xfrm>
          <a:off x="1905000" y="2562225"/>
          <a:ext cx="771525" cy="133350"/>
        </a:xfrm>
        <a:prstGeom prst="rect">
          <a:avLst/>
        </a:prstGeom>
        <a:noFill/>
        <a:ln w="9525" cmpd="sng">
          <a:noFill/>
        </a:ln>
      </xdr:spPr>
    </xdr:pic>
    <xdr:clientData/>
  </xdr:twoCellAnchor>
  <xdr:twoCellAnchor editAs="oneCell">
    <xdr:from>
      <xdr:col>0</xdr:col>
      <xdr:colOff>295275</xdr:colOff>
      <xdr:row>12</xdr:row>
      <xdr:rowOff>114300</xdr:rowOff>
    </xdr:from>
    <xdr:to>
      <xdr:col>0</xdr:col>
      <xdr:colOff>552450</xdr:colOff>
      <xdr:row>12</xdr:row>
      <xdr:rowOff>161925</xdr:rowOff>
    </xdr:to>
    <xdr:pic>
      <xdr:nvPicPr>
        <xdr:cNvPr id="15" name="SpinButton1"/>
        <xdr:cNvPicPr preferRelativeResize="1">
          <a:picLocks noChangeAspect="1"/>
        </xdr:cNvPicPr>
      </xdr:nvPicPr>
      <xdr:blipFill>
        <a:blip r:embed="rId15"/>
        <a:stretch>
          <a:fillRect/>
        </a:stretch>
      </xdr:blipFill>
      <xdr:spPr>
        <a:xfrm>
          <a:off x="295275" y="2057400"/>
          <a:ext cx="257175" cy="47625"/>
        </a:xfrm>
        <a:prstGeom prst="rect">
          <a:avLst/>
        </a:prstGeom>
        <a:noFill/>
        <a:ln w="9525" cmpd="sng">
          <a:noFill/>
        </a:ln>
      </xdr:spPr>
    </xdr:pic>
    <xdr:clientData/>
  </xdr:twoCellAnchor>
  <xdr:twoCellAnchor editAs="oneCell">
    <xdr:from>
      <xdr:col>0</xdr:col>
      <xdr:colOff>1666875</xdr:colOff>
      <xdr:row>11</xdr:row>
      <xdr:rowOff>38100</xdr:rowOff>
    </xdr:from>
    <xdr:to>
      <xdr:col>0</xdr:col>
      <xdr:colOff>1885950</xdr:colOff>
      <xdr:row>13</xdr:row>
      <xdr:rowOff>47625</xdr:rowOff>
    </xdr:to>
    <xdr:pic>
      <xdr:nvPicPr>
        <xdr:cNvPr id="16" name="CommandButton16"/>
        <xdr:cNvPicPr preferRelativeResize="1">
          <a:picLocks noChangeAspect="1"/>
        </xdr:cNvPicPr>
      </xdr:nvPicPr>
      <xdr:blipFill>
        <a:blip r:embed="rId16"/>
        <a:stretch>
          <a:fillRect/>
        </a:stretch>
      </xdr:blipFill>
      <xdr:spPr>
        <a:xfrm>
          <a:off x="1666875" y="1819275"/>
          <a:ext cx="219075" cy="333375"/>
        </a:xfrm>
        <a:prstGeom prst="rect">
          <a:avLst/>
        </a:prstGeom>
        <a:noFill/>
        <a:ln w="9525" cmpd="sng">
          <a:noFill/>
        </a:ln>
      </xdr:spPr>
    </xdr:pic>
    <xdr:clientData/>
  </xdr:twoCellAnchor>
  <xdr:twoCellAnchor editAs="oneCell">
    <xdr:from>
      <xdr:col>0</xdr:col>
      <xdr:colOff>295275</xdr:colOff>
      <xdr:row>11</xdr:row>
      <xdr:rowOff>38100</xdr:rowOff>
    </xdr:from>
    <xdr:to>
      <xdr:col>0</xdr:col>
      <xdr:colOff>552450</xdr:colOff>
      <xdr:row>11</xdr:row>
      <xdr:rowOff>85725</xdr:rowOff>
    </xdr:to>
    <xdr:pic>
      <xdr:nvPicPr>
        <xdr:cNvPr id="17" name="SpinButton2"/>
        <xdr:cNvPicPr preferRelativeResize="1">
          <a:picLocks noChangeAspect="1"/>
        </xdr:cNvPicPr>
      </xdr:nvPicPr>
      <xdr:blipFill>
        <a:blip r:embed="rId15"/>
        <a:stretch>
          <a:fillRect/>
        </a:stretch>
      </xdr:blipFill>
      <xdr:spPr>
        <a:xfrm>
          <a:off x="295275" y="1819275"/>
          <a:ext cx="257175" cy="47625"/>
        </a:xfrm>
        <a:prstGeom prst="rect">
          <a:avLst/>
        </a:prstGeom>
        <a:noFill/>
        <a:ln w="9525" cmpd="sng">
          <a:noFill/>
        </a:ln>
      </xdr:spPr>
    </xdr:pic>
    <xdr:clientData/>
  </xdr:twoCellAnchor>
  <xdr:twoCellAnchor editAs="oneCell">
    <xdr:from>
      <xdr:col>0</xdr:col>
      <xdr:colOff>295275</xdr:colOff>
      <xdr:row>11</xdr:row>
      <xdr:rowOff>85725</xdr:rowOff>
    </xdr:from>
    <xdr:to>
      <xdr:col>0</xdr:col>
      <xdr:colOff>552450</xdr:colOff>
      <xdr:row>11</xdr:row>
      <xdr:rowOff>133350</xdr:rowOff>
    </xdr:to>
    <xdr:pic>
      <xdr:nvPicPr>
        <xdr:cNvPr id="18" name="SpinButton3"/>
        <xdr:cNvPicPr preferRelativeResize="1">
          <a:picLocks noChangeAspect="1"/>
        </xdr:cNvPicPr>
      </xdr:nvPicPr>
      <xdr:blipFill>
        <a:blip r:embed="rId15"/>
        <a:stretch>
          <a:fillRect/>
        </a:stretch>
      </xdr:blipFill>
      <xdr:spPr>
        <a:xfrm>
          <a:off x="295275" y="1866900"/>
          <a:ext cx="257175" cy="47625"/>
        </a:xfrm>
        <a:prstGeom prst="rect">
          <a:avLst/>
        </a:prstGeom>
        <a:noFill/>
        <a:ln w="9525" cmpd="sng">
          <a:noFill/>
        </a:ln>
      </xdr:spPr>
    </xdr:pic>
    <xdr:clientData/>
  </xdr:twoCellAnchor>
  <xdr:twoCellAnchor editAs="oneCell">
    <xdr:from>
      <xdr:col>0</xdr:col>
      <xdr:colOff>295275</xdr:colOff>
      <xdr:row>11</xdr:row>
      <xdr:rowOff>133350</xdr:rowOff>
    </xdr:from>
    <xdr:to>
      <xdr:col>0</xdr:col>
      <xdr:colOff>552450</xdr:colOff>
      <xdr:row>12</xdr:row>
      <xdr:rowOff>19050</xdr:rowOff>
    </xdr:to>
    <xdr:pic>
      <xdr:nvPicPr>
        <xdr:cNvPr id="19" name="SpinButton4"/>
        <xdr:cNvPicPr preferRelativeResize="1">
          <a:picLocks noChangeAspect="1"/>
        </xdr:cNvPicPr>
      </xdr:nvPicPr>
      <xdr:blipFill>
        <a:blip r:embed="rId15"/>
        <a:stretch>
          <a:fillRect/>
        </a:stretch>
      </xdr:blipFill>
      <xdr:spPr>
        <a:xfrm>
          <a:off x="295275" y="1914525"/>
          <a:ext cx="257175" cy="47625"/>
        </a:xfrm>
        <a:prstGeom prst="rect">
          <a:avLst/>
        </a:prstGeom>
        <a:noFill/>
        <a:ln w="9525" cmpd="sng">
          <a:noFill/>
        </a:ln>
      </xdr:spPr>
    </xdr:pic>
    <xdr:clientData/>
  </xdr:twoCellAnchor>
  <xdr:twoCellAnchor editAs="oneCell">
    <xdr:from>
      <xdr:col>0</xdr:col>
      <xdr:colOff>295275</xdr:colOff>
      <xdr:row>12</xdr:row>
      <xdr:rowOff>19050</xdr:rowOff>
    </xdr:from>
    <xdr:to>
      <xdr:col>0</xdr:col>
      <xdr:colOff>552450</xdr:colOff>
      <xdr:row>12</xdr:row>
      <xdr:rowOff>66675</xdr:rowOff>
    </xdr:to>
    <xdr:pic>
      <xdr:nvPicPr>
        <xdr:cNvPr id="20" name="SpinButton5"/>
        <xdr:cNvPicPr preferRelativeResize="1">
          <a:picLocks noChangeAspect="1"/>
        </xdr:cNvPicPr>
      </xdr:nvPicPr>
      <xdr:blipFill>
        <a:blip r:embed="rId15"/>
        <a:stretch>
          <a:fillRect/>
        </a:stretch>
      </xdr:blipFill>
      <xdr:spPr>
        <a:xfrm>
          <a:off x="295275" y="1962150"/>
          <a:ext cx="257175" cy="47625"/>
        </a:xfrm>
        <a:prstGeom prst="rect">
          <a:avLst/>
        </a:prstGeom>
        <a:noFill/>
        <a:ln w="9525" cmpd="sng">
          <a:noFill/>
        </a:ln>
      </xdr:spPr>
    </xdr:pic>
    <xdr:clientData/>
  </xdr:twoCellAnchor>
  <xdr:twoCellAnchor editAs="oneCell">
    <xdr:from>
      <xdr:col>0</xdr:col>
      <xdr:colOff>295275</xdr:colOff>
      <xdr:row>12</xdr:row>
      <xdr:rowOff>66675</xdr:rowOff>
    </xdr:from>
    <xdr:to>
      <xdr:col>0</xdr:col>
      <xdr:colOff>552450</xdr:colOff>
      <xdr:row>12</xdr:row>
      <xdr:rowOff>114300</xdr:rowOff>
    </xdr:to>
    <xdr:pic>
      <xdr:nvPicPr>
        <xdr:cNvPr id="21" name="SpinButton"/>
        <xdr:cNvPicPr preferRelativeResize="1">
          <a:picLocks noChangeAspect="1"/>
        </xdr:cNvPicPr>
      </xdr:nvPicPr>
      <xdr:blipFill>
        <a:blip r:embed="rId15"/>
        <a:stretch>
          <a:fillRect/>
        </a:stretch>
      </xdr:blipFill>
      <xdr:spPr>
        <a:xfrm>
          <a:off x="295275" y="2009775"/>
          <a:ext cx="257175" cy="47625"/>
        </a:xfrm>
        <a:prstGeom prst="rect">
          <a:avLst/>
        </a:prstGeom>
        <a:noFill/>
        <a:ln w="9525" cmpd="sng">
          <a:noFill/>
        </a:ln>
      </xdr:spPr>
    </xdr:pic>
    <xdr:clientData/>
  </xdr:twoCellAnchor>
  <xdr:twoCellAnchor editAs="oneCell">
    <xdr:from>
      <xdr:col>0</xdr:col>
      <xdr:colOff>238125</xdr:colOff>
      <xdr:row>13</xdr:row>
      <xdr:rowOff>152400</xdr:rowOff>
    </xdr:from>
    <xdr:to>
      <xdr:col>0</xdr:col>
      <xdr:colOff>457200</xdr:colOff>
      <xdr:row>16</xdr:row>
      <xdr:rowOff>0</xdr:rowOff>
    </xdr:to>
    <xdr:pic>
      <xdr:nvPicPr>
        <xdr:cNvPr id="22" name="CommandButton17"/>
        <xdr:cNvPicPr preferRelativeResize="1">
          <a:picLocks noChangeAspect="1"/>
        </xdr:cNvPicPr>
      </xdr:nvPicPr>
      <xdr:blipFill>
        <a:blip r:embed="rId17"/>
        <a:stretch>
          <a:fillRect/>
        </a:stretch>
      </xdr:blipFill>
      <xdr:spPr>
        <a:xfrm>
          <a:off x="238125" y="2257425"/>
          <a:ext cx="219075" cy="333375"/>
        </a:xfrm>
        <a:prstGeom prst="rect">
          <a:avLst/>
        </a:prstGeom>
        <a:noFill/>
        <a:ln w="9525" cmpd="sng">
          <a:noFill/>
        </a:ln>
      </xdr:spPr>
    </xdr:pic>
    <xdr:clientData/>
  </xdr:twoCellAnchor>
  <xdr:twoCellAnchor editAs="oneCell">
    <xdr:from>
      <xdr:col>0</xdr:col>
      <xdr:colOff>295275</xdr:colOff>
      <xdr:row>15</xdr:row>
      <xdr:rowOff>57150</xdr:rowOff>
    </xdr:from>
    <xdr:to>
      <xdr:col>0</xdr:col>
      <xdr:colOff>552450</xdr:colOff>
      <xdr:row>15</xdr:row>
      <xdr:rowOff>104775</xdr:rowOff>
    </xdr:to>
    <xdr:pic>
      <xdr:nvPicPr>
        <xdr:cNvPr id="23" name="SpinButton6"/>
        <xdr:cNvPicPr preferRelativeResize="1">
          <a:picLocks noChangeAspect="1"/>
        </xdr:cNvPicPr>
      </xdr:nvPicPr>
      <xdr:blipFill>
        <a:blip r:embed="rId15"/>
        <a:stretch>
          <a:fillRect/>
        </a:stretch>
      </xdr:blipFill>
      <xdr:spPr>
        <a:xfrm>
          <a:off x="295275" y="2486025"/>
          <a:ext cx="257175" cy="47625"/>
        </a:xfrm>
        <a:prstGeom prst="rect">
          <a:avLst/>
        </a:prstGeom>
        <a:noFill/>
        <a:ln w="9525" cmpd="sng">
          <a:noFill/>
        </a:ln>
      </xdr:spPr>
    </xdr:pic>
    <xdr:clientData/>
  </xdr:twoCellAnchor>
  <xdr:twoCellAnchor editAs="oneCell">
    <xdr:from>
      <xdr:col>0</xdr:col>
      <xdr:colOff>295275</xdr:colOff>
      <xdr:row>13</xdr:row>
      <xdr:rowOff>152400</xdr:rowOff>
    </xdr:from>
    <xdr:to>
      <xdr:col>0</xdr:col>
      <xdr:colOff>552450</xdr:colOff>
      <xdr:row>14</xdr:row>
      <xdr:rowOff>38100</xdr:rowOff>
    </xdr:to>
    <xdr:pic>
      <xdr:nvPicPr>
        <xdr:cNvPr id="24" name="SpinButton7"/>
        <xdr:cNvPicPr preferRelativeResize="1">
          <a:picLocks noChangeAspect="1"/>
        </xdr:cNvPicPr>
      </xdr:nvPicPr>
      <xdr:blipFill>
        <a:blip r:embed="rId15"/>
        <a:stretch>
          <a:fillRect/>
        </a:stretch>
      </xdr:blipFill>
      <xdr:spPr>
        <a:xfrm>
          <a:off x="295275" y="2257425"/>
          <a:ext cx="257175" cy="47625"/>
        </a:xfrm>
        <a:prstGeom prst="rect">
          <a:avLst/>
        </a:prstGeom>
        <a:noFill/>
        <a:ln w="9525" cmpd="sng">
          <a:noFill/>
        </a:ln>
      </xdr:spPr>
    </xdr:pic>
    <xdr:clientData/>
  </xdr:twoCellAnchor>
  <xdr:twoCellAnchor editAs="oneCell">
    <xdr:from>
      <xdr:col>0</xdr:col>
      <xdr:colOff>295275</xdr:colOff>
      <xdr:row>14</xdr:row>
      <xdr:rowOff>28575</xdr:rowOff>
    </xdr:from>
    <xdr:to>
      <xdr:col>0</xdr:col>
      <xdr:colOff>552450</xdr:colOff>
      <xdr:row>14</xdr:row>
      <xdr:rowOff>76200</xdr:rowOff>
    </xdr:to>
    <xdr:pic>
      <xdr:nvPicPr>
        <xdr:cNvPr id="25" name="SpinButton8"/>
        <xdr:cNvPicPr preferRelativeResize="1">
          <a:picLocks noChangeAspect="1"/>
        </xdr:cNvPicPr>
      </xdr:nvPicPr>
      <xdr:blipFill>
        <a:blip r:embed="rId15"/>
        <a:stretch>
          <a:fillRect/>
        </a:stretch>
      </xdr:blipFill>
      <xdr:spPr>
        <a:xfrm>
          <a:off x="295275" y="2295525"/>
          <a:ext cx="257175" cy="47625"/>
        </a:xfrm>
        <a:prstGeom prst="rect">
          <a:avLst/>
        </a:prstGeom>
        <a:noFill/>
        <a:ln w="9525" cmpd="sng">
          <a:noFill/>
        </a:ln>
      </xdr:spPr>
    </xdr:pic>
    <xdr:clientData/>
  </xdr:twoCellAnchor>
  <xdr:twoCellAnchor editAs="oneCell">
    <xdr:from>
      <xdr:col>0</xdr:col>
      <xdr:colOff>295275</xdr:colOff>
      <xdr:row>14</xdr:row>
      <xdr:rowOff>76200</xdr:rowOff>
    </xdr:from>
    <xdr:to>
      <xdr:col>0</xdr:col>
      <xdr:colOff>552450</xdr:colOff>
      <xdr:row>14</xdr:row>
      <xdr:rowOff>123825</xdr:rowOff>
    </xdr:to>
    <xdr:pic>
      <xdr:nvPicPr>
        <xdr:cNvPr id="26" name="SpinButton9"/>
        <xdr:cNvPicPr preferRelativeResize="1">
          <a:picLocks noChangeAspect="1"/>
        </xdr:cNvPicPr>
      </xdr:nvPicPr>
      <xdr:blipFill>
        <a:blip r:embed="rId15"/>
        <a:stretch>
          <a:fillRect/>
        </a:stretch>
      </xdr:blipFill>
      <xdr:spPr>
        <a:xfrm>
          <a:off x="295275" y="2343150"/>
          <a:ext cx="257175" cy="47625"/>
        </a:xfrm>
        <a:prstGeom prst="rect">
          <a:avLst/>
        </a:prstGeom>
        <a:noFill/>
        <a:ln w="9525" cmpd="sng">
          <a:noFill/>
        </a:ln>
      </xdr:spPr>
    </xdr:pic>
    <xdr:clientData/>
  </xdr:twoCellAnchor>
  <xdr:twoCellAnchor editAs="oneCell">
    <xdr:from>
      <xdr:col>0</xdr:col>
      <xdr:colOff>295275</xdr:colOff>
      <xdr:row>14</xdr:row>
      <xdr:rowOff>133350</xdr:rowOff>
    </xdr:from>
    <xdr:to>
      <xdr:col>0</xdr:col>
      <xdr:colOff>552450</xdr:colOff>
      <xdr:row>15</xdr:row>
      <xdr:rowOff>19050</xdr:rowOff>
    </xdr:to>
    <xdr:pic>
      <xdr:nvPicPr>
        <xdr:cNvPr id="27" name="SpinButton10"/>
        <xdr:cNvPicPr preferRelativeResize="1">
          <a:picLocks noChangeAspect="1"/>
        </xdr:cNvPicPr>
      </xdr:nvPicPr>
      <xdr:blipFill>
        <a:blip r:embed="rId15"/>
        <a:stretch>
          <a:fillRect/>
        </a:stretch>
      </xdr:blipFill>
      <xdr:spPr>
        <a:xfrm>
          <a:off x="295275" y="2400300"/>
          <a:ext cx="257175" cy="47625"/>
        </a:xfrm>
        <a:prstGeom prst="rect">
          <a:avLst/>
        </a:prstGeom>
        <a:noFill/>
        <a:ln w="9525" cmpd="sng">
          <a:noFill/>
        </a:ln>
      </xdr:spPr>
    </xdr:pic>
    <xdr:clientData/>
  </xdr:twoCellAnchor>
  <xdr:twoCellAnchor editAs="oneCell">
    <xdr:from>
      <xdr:col>0</xdr:col>
      <xdr:colOff>295275</xdr:colOff>
      <xdr:row>15</xdr:row>
      <xdr:rowOff>19050</xdr:rowOff>
    </xdr:from>
    <xdr:to>
      <xdr:col>0</xdr:col>
      <xdr:colOff>552450</xdr:colOff>
      <xdr:row>15</xdr:row>
      <xdr:rowOff>66675</xdr:rowOff>
    </xdr:to>
    <xdr:pic>
      <xdr:nvPicPr>
        <xdr:cNvPr id="28" name="SpinButton11"/>
        <xdr:cNvPicPr preferRelativeResize="1">
          <a:picLocks noChangeAspect="1"/>
        </xdr:cNvPicPr>
      </xdr:nvPicPr>
      <xdr:blipFill>
        <a:blip r:embed="rId15"/>
        <a:stretch>
          <a:fillRect/>
        </a:stretch>
      </xdr:blipFill>
      <xdr:spPr>
        <a:xfrm>
          <a:off x="295275" y="2447925"/>
          <a:ext cx="257175" cy="47625"/>
        </a:xfrm>
        <a:prstGeom prst="rect">
          <a:avLst/>
        </a:prstGeom>
        <a:noFill/>
        <a:ln w="9525" cmpd="sng">
          <a:noFill/>
        </a:ln>
      </xdr:spPr>
    </xdr:pic>
    <xdr:clientData/>
  </xdr:twoCellAnchor>
  <xdr:twoCellAnchor editAs="oneCell">
    <xdr:from>
      <xdr:col>0</xdr:col>
      <xdr:colOff>257175</xdr:colOff>
      <xdr:row>28</xdr:row>
      <xdr:rowOff>9525</xdr:rowOff>
    </xdr:from>
    <xdr:to>
      <xdr:col>0</xdr:col>
      <xdr:colOff>676275</xdr:colOff>
      <xdr:row>30</xdr:row>
      <xdr:rowOff>0</xdr:rowOff>
    </xdr:to>
    <xdr:pic>
      <xdr:nvPicPr>
        <xdr:cNvPr id="29" name="CommandButton18"/>
        <xdr:cNvPicPr preferRelativeResize="1">
          <a:picLocks noChangeAspect="1"/>
        </xdr:cNvPicPr>
      </xdr:nvPicPr>
      <xdr:blipFill>
        <a:blip r:embed="rId18"/>
        <a:stretch>
          <a:fillRect/>
        </a:stretch>
      </xdr:blipFill>
      <xdr:spPr>
        <a:xfrm>
          <a:off x="257175" y="4543425"/>
          <a:ext cx="419100" cy="3143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0.3545</cdr:x>
      <cdr:y>0.91225</cdr:y>
    </cdr:from>
    <cdr:to>
      <cdr:x>0.81425</cdr:x>
      <cdr:y>0.96725</cdr:y>
    </cdr:to>
    <cdr:sp>
      <cdr:nvSpPr>
        <cdr:cNvPr id="1" name="Text Box 1"/>
        <cdr:cNvSpPr txBox="1">
          <a:spLocks noChangeArrowheads="1"/>
        </cdr:cNvSpPr>
      </cdr:nvSpPr>
      <cdr:spPr>
        <a:xfrm>
          <a:off x="2276475" y="4152900"/>
          <a:ext cx="2952750" cy="247650"/>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0.3515</cdr:x>
      <cdr:y>1</cdr:y>
    </cdr:to>
    <cdr:sp>
      <cdr:nvSpPr>
        <cdr:cNvPr id="2" name="Text Box 2"/>
        <cdr:cNvSpPr txBox="1">
          <a:spLocks noChangeArrowheads="1"/>
        </cdr:cNvSpPr>
      </cdr:nvSpPr>
      <cdr:spPr>
        <a:xfrm>
          <a:off x="0" y="4248150"/>
          <a:ext cx="226695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0.35375</cdr:x>
      <cdr:y>0.896</cdr:y>
    </cdr:from>
    <cdr:to>
      <cdr:x>0.80775</cdr:x>
      <cdr:y>0.977</cdr:y>
    </cdr:to>
    <cdr:sp>
      <cdr:nvSpPr>
        <cdr:cNvPr id="1" name="Text Box 1"/>
        <cdr:cNvSpPr txBox="1">
          <a:spLocks noChangeArrowheads="1"/>
        </cdr:cNvSpPr>
      </cdr:nvSpPr>
      <cdr:spPr>
        <a:xfrm>
          <a:off x="2266950" y="3667125"/>
          <a:ext cx="2914650" cy="333375"/>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0.92425</cdr:y>
    </cdr:from>
    <cdr:to>
      <cdr:x>0.436</cdr:x>
      <cdr:y>0.998</cdr:y>
    </cdr:to>
    <cdr:sp>
      <cdr:nvSpPr>
        <cdr:cNvPr id="2" name="Text Box 2"/>
        <cdr:cNvSpPr txBox="1">
          <a:spLocks noChangeArrowheads="1"/>
        </cdr:cNvSpPr>
      </cdr:nvSpPr>
      <cdr:spPr>
        <a:xfrm>
          <a:off x="0" y="3781425"/>
          <a:ext cx="280987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0.50575</cdr:y>
    </cdr:from>
    <cdr:to>
      <cdr:x>1</cdr:x>
      <cdr:y>0.99975</cdr:y>
    </cdr:to>
    <cdr:graphicFrame>
      <cdr:nvGraphicFramePr>
        <cdr:cNvPr id="1" name="Chart 563"/>
        <cdr:cNvGraphicFramePr/>
      </cdr:nvGraphicFramePr>
      <cdr:xfrm>
        <a:off x="38100" y="4667250"/>
        <a:ext cx="6429375" cy="4562475"/>
      </cdr:xfrm>
      <a:graphic>
        <a:graphicData uri="http://schemas.openxmlformats.org/drawingml/2006/chart">
          <c:chart r:id="rId1"/>
        </a:graphicData>
      </a:graphic>
    </cdr:graphicFrame>
  </cdr:relSizeAnchor>
  <cdr:relSizeAnchor xmlns:cdr="http://schemas.openxmlformats.org/drawingml/2006/chartDrawing">
    <cdr:from>
      <cdr:x>0.006</cdr:x>
      <cdr:y>0.019</cdr:y>
    </cdr:from>
    <cdr:to>
      <cdr:x>1</cdr:x>
      <cdr:y>0.46325</cdr:y>
    </cdr:to>
    <cdr:graphicFrame>
      <cdr:nvGraphicFramePr>
        <cdr:cNvPr id="2" name="Chart 564"/>
        <cdr:cNvGraphicFramePr/>
      </cdr:nvGraphicFramePr>
      <cdr:xfrm>
        <a:off x="38100" y="171450"/>
        <a:ext cx="6429375" cy="40957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0.9925</cdr:y>
    </cdr:to>
    <cdr:graphicFrame>
      <cdr:nvGraphicFramePr>
        <cdr:cNvPr id="1" name="Chart 844"/>
        <cdr:cNvGraphicFramePr/>
      </cdr:nvGraphicFramePr>
      <cdr:xfrm>
        <a:off x="0" y="0"/>
        <a:ext cx="6467475" cy="9163050"/>
      </cdr:xfrm>
      <a:graphic>
        <a:graphicData uri="http://schemas.openxmlformats.org/drawingml/2006/chart">
          <c:chart r:id="rId1"/>
        </a:graphicData>
      </a:graphic>
    </cdr:graphicFrame>
  </cdr:relSizeAnchor>
  <cdr:relSizeAnchor xmlns:cdr="http://schemas.openxmlformats.org/drawingml/2006/chartDrawing">
    <cdr:from>
      <cdr:x>0.00425</cdr:x>
      <cdr:y>0.948</cdr:y>
    </cdr:from>
    <cdr:to>
      <cdr:x>0.35575</cdr:x>
      <cdr:y>0.98875</cdr:y>
    </cdr:to>
    <cdr:sp>
      <cdr:nvSpPr>
        <cdr:cNvPr id="2" name="Text Box 2053"/>
        <cdr:cNvSpPr txBox="1">
          <a:spLocks noChangeArrowheads="1"/>
        </cdr:cNvSpPr>
      </cdr:nvSpPr>
      <cdr:spPr>
        <a:xfrm>
          <a:off x="19050" y="8743950"/>
          <a:ext cx="2276475" cy="371475"/>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0.44125</cdr:x>
      <cdr:y>0.90725</cdr:y>
    </cdr:from>
    <cdr:to>
      <cdr:x>0.7495</cdr:x>
      <cdr:y>0.93825</cdr:y>
    </cdr:to>
    <cdr:sp>
      <cdr:nvSpPr>
        <cdr:cNvPr id="3" name="Text Box 2054"/>
        <cdr:cNvSpPr txBox="1">
          <a:spLocks noChangeArrowheads="1"/>
        </cdr:cNvSpPr>
      </cdr:nvSpPr>
      <cdr:spPr>
        <a:xfrm>
          <a:off x="2847975" y="8372475"/>
          <a:ext cx="1990725" cy="285750"/>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0.0905</cdr:x>
      <cdr:y>0.0695</cdr:y>
    </cdr:from>
    <cdr:to>
      <cdr:x>0.33075</cdr:x>
      <cdr:y>0.14775</cdr:y>
    </cdr:to>
    <cdr:sp>
      <cdr:nvSpPr>
        <cdr:cNvPr id="1" name="Text Box 1"/>
        <cdr:cNvSpPr txBox="1">
          <a:spLocks noChangeArrowheads="1"/>
        </cdr:cNvSpPr>
      </cdr:nvSpPr>
      <cdr:spPr>
        <a:xfrm>
          <a:off x="523875" y="285750"/>
          <a:ext cx="1400175" cy="3238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-0.009</cdr:x>
      <cdr:y>0.94125</cdr:y>
    </cdr:from>
    <cdr:to>
      <cdr:x>0.386</cdr:x>
      <cdr:y>1</cdr:y>
    </cdr:to>
    <cdr:sp>
      <cdr:nvSpPr>
        <cdr:cNvPr id="2" name="Text Box 2"/>
        <cdr:cNvSpPr txBox="1">
          <a:spLocks noChangeArrowheads="1"/>
        </cdr:cNvSpPr>
      </cdr:nvSpPr>
      <cdr:spPr>
        <a:xfrm>
          <a:off x="-47624" y="3895725"/>
          <a:ext cx="2305050"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0.08875</cdr:x>
      <cdr:y>0.07875</cdr:y>
    </cdr:from>
    <cdr:to>
      <cdr:x>0.41275</cdr:x>
      <cdr:y>0.12975</cdr:y>
    </cdr:to>
    <cdr:sp>
      <cdr:nvSpPr>
        <cdr:cNvPr id="1" name="Text Box 1"/>
        <cdr:cNvSpPr txBox="1">
          <a:spLocks noChangeArrowheads="1"/>
        </cdr:cNvSpPr>
      </cdr:nvSpPr>
      <cdr:spPr>
        <a:xfrm>
          <a:off x="514350" y="323850"/>
          <a:ext cx="1895475" cy="2095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0.013</cdr:y>
    </cdr:from>
    <cdr:to>
      <cdr:x>0.991</cdr:x>
      <cdr:y>0.4705</cdr:y>
    </cdr:to>
    <cdr:graphicFrame>
      <cdr:nvGraphicFramePr>
        <cdr:cNvPr id="1" name="Chart 844"/>
        <cdr:cNvGraphicFramePr/>
      </cdr:nvGraphicFramePr>
      <cdr:xfrm>
        <a:off x="219075" y="114300"/>
        <a:ext cx="5829300" cy="4143375"/>
      </cdr:xfrm>
      <a:graphic>
        <a:graphicData uri="http://schemas.openxmlformats.org/drawingml/2006/chart">
          <c:chart r:id="rId1"/>
        </a:graphicData>
      </a:graphic>
    </cdr:graphicFrame>
  </cdr:relSizeAnchor>
  <cdr:relSizeAnchor xmlns:cdr="http://schemas.openxmlformats.org/drawingml/2006/chartDrawing">
    <cdr:from>
      <cdr:x>0.03325</cdr:x>
      <cdr:y>0.51875</cdr:y>
    </cdr:from>
    <cdr:to>
      <cdr:x>0.991</cdr:x>
      <cdr:y>0.975</cdr:y>
    </cdr:to>
    <cdr:graphicFrame>
      <cdr:nvGraphicFramePr>
        <cdr:cNvPr id="2" name="Chart 845"/>
        <cdr:cNvGraphicFramePr/>
      </cdr:nvGraphicFramePr>
      <cdr:xfrm>
        <a:off x="200025" y="4695825"/>
        <a:ext cx="5848350" cy="4133850"/>
      </cdr:xfrm>
      <a:graphic>
        <a:graphicData uri="http://schemas.openxmlformats.org/drawingml/2006/chart">
          <c:chart r:id="rId2"/>
        </a:graphicData>
      </a:graphic>
    </cdr:graphicFrame>
  </cdr:relSizeAnchor>
  <cdr:relSizeAnchor xmlns:cdr="http://schemas.openxmlformats.org/drawingml/2006/chartDrawing">
    <cdr:from>
      <cdr:x>0.0535</cdr:x>
      <cdr:y>0.92875</cdr:y>
    </cdr:from>
    <cdr:to>
      <cdr:x>0.44225</cdr:x>
      <cdr:y>0.955</cdr:y>
    </cdr:to>
    <cdr:sp>
      <cdr:nvSpPr>
        <cdr:cNvPr id="3" name="Text Box 2"/>
        <cdr:cNvSpPr txBox="1">
          <a:spLocks noChangeArrowheads="1"/>
        </cdr:cNvSpPr>
      </cdr:nvSpPr>
      <cdr:spPr>
        <a:xfrm>
          <a:off x="323850" y="8410575"/>
          <a:ext cx="2371725" cy="2381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0.96625</cdr:x>
      <cdr:y>0.47475</cdr:y>
    </cdr:to>
    <cdr:graphicFrame>
      <cdr:nvGraphicFramePr>
        <cdr:cNvPr id="1" name="Chart 563"/>
        <cdr:cNvGraphicFramePr/>
      </cdr:nvGraphicFramePr>
      <cdr:xfrm>
        <a:off x="228600" y="9525"/>
        <a:ext cx="5838825"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0.96625</cdr:x>
      <cdr:y>0.98175</cdr:y>
    </cdr:to>
    <cdr:graphicFrame>
      <cdr:nvGraphicFramePr>
        <cdr:cNvPr id="2" name="Chart 564"/>
        <cdr:cNvGraphicFramePr/>
      </cdr:nvGraphicFramePr>
      <cdr:xfrm>
        <a:off x="228600" y="4686300"/>
        <a:ext cx="5838825"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08" customWidth="1"/>
  </cols>
  <sheetData>
    <row r="1" spans="1:2" ht="15.75">
      <c r="A1" s="413" t="s">
        <v>1224</v>
      </c>
      <c r="B1" s="413"/>
    </row>
    <row r="4" spans="1:2" ht="12.75">
      <c r="A4" s="23" t="s">
        <v>1237</v>
      </c>
      <c r="B4" s="23"/>
    </row>
    <row r="5" spans="1:2" ht="14.25">
      <c r="A5" s="211"/>
      <c r="B5" s="211"/>
    </row>
    <row r="6" spans="1:2" ht="14.25">
      <c r="A6" s="211"/>
      <c r="B6" s="211"/>
    </row>
    <row r="7" spans="1:2" ht="12.75">
      <c r="A7" s="208" t="s">
        <v>1225</v>
      </c>
      <c r="B7" s="414"/>
    </row>
    <row r="10" spans="1:2" ht="12.75">
      <c r="A10" s="414" t="s">
        <v>1238</v>
      </c>
      <c r="B10" s="414"/>
    </row>
    <row r="11" ht="12.75">
      <c r="A11" s="208" t="s">
        <v>1226</v>
      </c>
    </row>
    <row r="14" ht="12.75">
      <c r="A14" s="208" t="s">
        <v>1227</v>
      </c>
    </row>
    <row r="17" ht="12.75">
      <c r="A17" s="208" t="s">
        <v>1228</v>
      </c>
    </row>
    <row r="18" ht="12.75">
      <c r="A18" s="208" t="s">
        <v>1229</v>
      </c>
    </row>
    <row r="19" ht="12.75">
      <c r="A19" s="208" t="s">
        <v>1230</v>
      </c>
    </row>
    <row r="20" ht="12.75">
      <c r="A20" s="208" t="s">
        <v>1231</v>
      </c>
    </row>
    <row r="21" ht="12.75">
      <c r="A21" s="208" t="s">
        <v>1232</v>
      </c>
    </row>
    <row r="24" spans="1:2" ht="12.75">
      <c r="A24" s="415" t="s">
        <v>1233</v>
      </c>
      <c r="B24" s="415"/>
    </row>
    <row r="25" spans="1:2" ht="38.25">
      <c r="A25" s="416" t="s">
        <v>1234</v>
      </c>
      <c r="B25" s="416"/>
    </row>
    <row r="28" spans="1:2" ht="12.75">
      <c r="A28" s="415" t="s">
        <v>1235</v>
      </c>
      <c r="B28" s="415"/>
    </row>
    <row r="29" spans="1:2" ht="51">
      <c r="A29" s="416" t="s">
        <v>1236</v>
      </c>
      <c r="B29" s="416"/>
    </row>
    <row r="30" ht="12.75">
      <c r="A30" s="208" t="s">
        <v>1133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5" customWidth="1"/>
    <col min="7" max="7" width="16.140625" style="0" customWidth="1"/>
    <col min="8" max="8" width="16.7109375" style="0" customWidth="1"/>
    <col min="9" max="14" width="15.00390625" style="0" customWidth="1"/>
    <col min="15" max="15" width="8.57421875" style="41" customWidth="1"/>
    <col min="16" max="16" width="13.28125" style="0" customWidth="1"/>
  </cols>
  <sheetData>
    <row r="1" spans="1:15" ht="18" customHeight="1">
      <c r="A1" s="1"/>
      <c r="B1" s="2"/>
      <c r="C1" s="2"/>
      <c r="D1" s="2"/>
      <c r="E1" s="2"/>
      <c r="F1" s="3"/>
      <c r="G1" s="131" t="s">
        <v>1123</v>
      </c>
      <c r="H1" s="133" t="s">
        <v>360</v>
      </c>
      <c r="I1" s="4"/>
      <c r="J1" s="4"/>
      <c r="K1" s="2"/>
      <c r="O1" s="5"/>
    </row>
    <row r="2" spans="1:15" ht="15">
      <c r="A2" s="6"/>
      <c r="B2" s="6"/>
      <c r="C2" s="6"/>
      <c r="D2" s="6"/>
      <c r="E2" s="7"/>
      <c r="F2" s="7"/>
      <c r="G2" s="7"/>
      <c r="H2" s="7"/>
      <c r="I2" s="7"/>
      <c r="O2" s="8"/>
    </row>
    <row r="3" spans="1:15" ht="15" customHeight="1">
      <c r="A3" s="461" t="s">
        <v>4</v>
      </c>
      <c r="B3" s="464" t="s">
        <v>810</v>
      </c>
      <c r="C3" s="464"/>
      <c r="D3" s="438"/>
      <c r="E3" s="469" t="s">
        <v>5</v>
      </c>
      <c r="F3" s="470"/>
      <c r="G3" s="474" t="s">
        <v>6</v>
      </c>
      <c r="H3" s="475"/>
      <c r="I3" s="475"/>
      <c r="J3" s="475"/>
      <c r="K3" s="475"/>
      <c r="L3" s="475"/>
      <c r="M3" s="475"/>
      <c r="N3" s="475"/>
      <c r="O3" s="448" t="s">
        <v>4</v>
      </c>
    </row>
    <row r="4" spans="1:15" ht="12.75" customHeight="1">
      <c r="A4" s="462"/>
      <c r="B4" s="465"/>
      <c r="C4" s="479"/>
      <c r="D4" s="466"/>
      <c r="E4" s="471"/>
      <c r="F4" s="472"/>
      <c r="G4" s="451" t="s">
        <v>7</v>
      </c>
      <c r="H4" s="454" t="s">
        <v>8</v>
      </c>
      <c r="I4" s="455"/>
      <c r="J4" s="456" t="s">
        <v>9</v>
      </c>
      <c r="K4" s="456" t="s">
        <v>10</v>
      </c>
      <c r="L4" s="456" t="s">
        <v>11</v>
      </c>
      <c r="M4" s="456" t="s">
        <v>807</v>
      </c>
      <c r="N4" s="451" t="s">
        <v>12</v>
      </c>
      <c r="O4" s="449"/>
    </row>
    <row r="5" spans="1:15" ht="12.75" customHeight="1">
      <c r="A5" s="462"/>
      <c r="B5" s="465"/>
      <c r="C5" s="479"/>
      <c r="D5" s="466"/>
      <c r="E5" s="473"/>
      <c r="F5" s="460"/>
      <c r="G5" s="452"/>
      <c r="H5" s="459" t="s">
        <v>811</v>
      </c>
      <c r="I5" s="477" t="s">
        <v>812</v>
      </c>
      <c r="J5" s="457"/>
      <c r="K5" s="457"/>
      <c r="L5" s="457"/>
      <c r="M5" s="457"/>
      <c r="N5" s="452"/>
      <c r="O5" s="449"/>
    </row>
    <row r="6" spans="1:15" ht="17.25" customHeight="1">
      <c r="A6" s="462"/>
      <c r="B6" s="465"/>
      <c r="C6" s="479"/>
      <c r="D6" s="466"/>
      <c r="E6" s="9" t="s">
        <v>13</v>
      </c>
      <c r="F6" s="10" t="s">
        <v>14</v>
      </c>
      <c r="G6" s="453"/>
      <c r="H6" s="460"/>
      <c r="I6" s="478"/>
      <c r="J6" s="458"/>
      <c r="K6" s="458"/>
      <c r="L6" s="458"/>
      <c r="M6" s="458"/>
      <c r="N6" s="453"/>
      <c r="O6" s="449"/>
    </row>
    <row r="7" spans="1:15" ht="15" customHeight="1">
      <c r="A7" s="463"/>
      <c r="B7" s="467"/>
      <c r="C7" s="467"/>
      <c r="D7" s="468"/>
      <c r="E7" s="11" t="s">
        <v>15</v>
      </c>
      <c r="F7" s="12" t="s">
        <v>16</v>
      </c>
      <c r="G7" s="13"/>
      <c r="H7" s="476" t="s">
        <v>15</v>
      </c>
      <c r="I7" s="476"/>
      <c r="J7" s="476"/>
      <c r="K7" s="476"/>
      <c r="L7" s="476"/>
      <c r="M7" s="476"/>
      <c r="N7" s="221"/>
      <c r="O7" s="450"/>
    </row>
    <row r="8" spans="1:15" ht="6" customHeight="1">
      <c r="A8" s="14"/>
      <c r="B8" s="15"/>
      <c r="C8" s="15"/>
      <c r="D8" s="16"/>
      <c r="E8" s="17"/>
      <c r="F8" s="18"/>
      <c r="G8" s="17"/>
      <c r="H8" s="17"/>
      <c r="I8" s="17"/>
      <c r="J8" s="17"/>
      <c r="K8" s="18"/>
      <c r="L8" s="17"/>
      <c r="M8" s="17"/>
      <c r="N8" s="222"/>
      <c r="O8" s="223"/>
    </row>
    <row r="9" spans="1:18" s="23" customFormat="1" ht="12.75">
      <c r="A9" s="218" t="s">
        <v>17</v>
      </c>
      <c r="B9" s="26" t="s">
        <v>350</v>
      </c>
      <c r="C9" s="26"/>
      <c r="D9" s="20"/>
      <c r="E9" s="21">
        <v>165887</v>
      </c>
      <c r="F9" s="22">
        <v>5.4</v>
      </c>
      <c r="G9" s="21">
        <v>153501</v>
      </c>
      <c r="H9" s="21">
        <v>138024</v>
      </c>
      <c r="I9" s="21">
        <v>99178</v>
      </c>
      <c r="J9" s="21">
        <v>2214</v>
      </c>
      <c r="K9" s="21">
        <v>5024</v>
      </c>
      <c r="L9" s="21">
        <v>3659</v>
      </c>
      <c r="M9" s="21">
        <v>1490</v>
      </c>
      <c r="N9" s="21" t="s">
        <v>22</v>
      </c>
      <c r="O9" s="224" t="s">
        <v>17</v>
      </c>
      <c r="Q9" s="193"/>
      <c r="R9" s="193"/>
    </row>
    <row r="10" spans="1:18" ht="17.25" customHeight="1">
      <c r="A10" s="219">
        <v>315</v>
      </c>
      <c r="B10" s="42"/>
      <c r="C10" s="400" t="s">
        <v>1182</v>
      </c>
      <c r="D10" s="25"/>
      <c r="E10" s="21">
        <v>45675</v>
      </c>
      <c r="F10" s="22">
        <v>1.5</v>
      </c>
      <c r="G10" s="21">
        <v>43917</v>
      </c>
      <c r="H10" s="21">
        <v>40565</v>
      </c>
      <c r="I10" s="21">
        <v>30933</v>
      </c>
      <c r="J10" s="21">
        <v>13</v>
      </c>
      <c r="K10" s="21">
        <v>1378</v>
      </c>
      <c r="L10" s="21">
        <v>365</v>
      </c>
      <c r="M10" s="21">
        <v>1</v>
      </c>
      <c r="N10" s="21" t="s">
        <v>22</v>
      </c>
      <c r="O10" s="225">
        <v>315</v>
      </c>
      <c r="Q10" s="193"/>
      <c r="R10" s="193"/>
    </row>
    <row r="11" spans="1:18" ht="12.75">
      <c r="A11" s="219">
        <v>377</v>
      </c>
      <c r="B11" s="42"/>
      <c r="C11" s="15" t="s">
        <v>394</v>
      </c>
      <c r="D11" s="25"/>
      <c r="E11" s="21">
        <v>28868</v>
      </c>
      <c r="F11" s="22">
        <v>0.9</v>
      </c>
      <c r="G11" s="21">
        <v>24406</v>
      </c>
      <c r="H11" s="21">
        <v>23520</v>
      </c>
      <c r="I11" s="21">
        <v>15190</v>
      </c>
      <c r="J11" s="21">
        <v>94</v>
      </c>
      <c r="K11" s="21">
        <v>2497</v>
      </c>
      <c r="L11" s="21">
        <v>735</v>
      </c>
      <c r="M11" s="21">
        <v>1135</v>
      </c>
      <c r="N11" s="21" t="s">
        <v>22</v>
      </c>
      <c r="O11" s="225">
        <v>377</v>
      </c>
      <c r="Q11" s="193"/>
      <c r="R11" s="193"/>
    </row>
    <row r="12" spans="1:18" ht="12.75">
      <c r="A12" s="219">
        <v>204</v>
      </c>
      <c r="B12" s="42"/>
      <c r="C12" s="15" t="s">
        <v>395</v>
      </c>
      <c r="D12" s="25"/>
      <c r="E12" s="21">
        <v>22306</v>
      </c>
      <c r="F12" s="22">
        <v>0.7</v>
      </c>
      <c r="G12" s="21">
        <v>22194</v>
      </c>
      <c r="H12" s="21">
        <v>22058</v>
      </c>
      <c r="I12" s="21">
        <v>15882</v>
      </c>
      <c r="J12" s="21" t="s">
        <v>22</v>
      </c>
      <c r="K12" s="21">
        <v>8</v>
      </c>
      <c r="L12" s="21">
        <v>105</v>
      </c>
      <c r="M12" s="21" t="s">
        <v>22</v>
      </c>
      <c r="N12" s="21" t="s">
        <v>22</v>
      </c>
      <c r="O12" s="225">
        <v>204</v>
      </c>
      <c r="Q12" s="193"/>
      <c r="R12" s="193"/>
    </row>
    <row r="13" spans="1:18" s="23" customFormat="1" ht="17.25" customHeight="1">
      <c r="A13" s="218" t="s">
        <v>18</v>
      </c>
      <c r="B13" s="26" t="s">
        <v>351</v>
      </c>
      <c r="C13" s="26"/>
      <c r="D13" s="20"/>
      <c r="E13" s="21">
        <v>2718520</v>
      </c>
      <c r="F13" s="22">
        <v>89</v>
      </c>
      <c r="G13" s="21">
        <v>1967559</v>
      </c>
      <c r="H13" s="21">
        <v>1702971</v>
      </c>
      <c r="I13" s="21">
        <v>1059950</v>
      </c>
      <c r="J13" s="21">
        <v>44066</v>
      </c>
      <c r="K13" s="21">
        <v>265558</v>
      </c>
      <c r="L13" s="21">
        <v>424159</v>
      </c>
      <c r="M13" s="21">
        <v>17170</v>
      </c>
      <c r="N13" s="21">
        <v>8</v>
      </c>
      <c r="O13" s="226" t="s">
        <v>18</v>
      </c>
      <c r="Q13" s="193"/>
      <c r="R13" s="193"/>
    </row>
    <row r="14" spans="1:18" s="23" customFormat="1" ht="17.25" customHeight="1">
      <c r="A14" s="43" t="s">
        <v>676</v>
      </c>
      <c r="B14" s="26" t="s">
        <v>352</v>
      </c>
      <c r="C14" s="26"/>
      <c r="D14" s="20"/>
      <c r="E14" s="21">
        <v>22514</v>
      </c>
      <c r="F14" s="22">
        <v>0.7</v>
      </c>
      <c r="G14" s="21">
        <v>13956</v>
      </c>
      <c r="H14" s="21">
        <v>9204</v>
      </c>
      <c r="I14" s="21">
        <v>7694</v>
      </c>
      <c r="J14" s="21">
        <v>4640</v>
      </c>
      <c r="K14" s="21">
        <v>1694</v>
      </c>
      <c r="L14" s="21">
        <v>2225</v>
      </c>
      <c r="M14" s="21" t="s">
        <v>22</v>
      </c>
      <c r="N14" s="21" t="s">
        <v>22</v>
      </c>
      <c r="O14" s="227" t="s">
        <v>676</v>
      </c>
      <c r="Q14" s="193"/>
      <c r="R14" s="193"/>
    </row>
    <row r="15" spans="1:18" ht="17.25" customHeight="1">
      <c r="A15" s="219">
        <v>513</v>
      </c>
      <c r="B15" s="42"/>
      <c r="C15" s="15" t="s">
        <v>396</v>
      </c>
      <c r="D15" s="25"/>
      <c r="E15" s="21">
        <v>10321</v>
      </c>
      <c r="F15" s="22">
        <v>0.3</v>
      </c>
      <c r="G15" s="21">
        <v>7914</v>
      </c>
      <c r="H15" s="21">
        <v>5549</v>
      </c>
      <c r="I15" s="21">
        <v>4969</v>
      </c>
      <c r="J15" s="21" t="s">
        <v>22</v>
      </c>
      <c r="K15" s="21">
        <v>1617</v>
      </c>
      <c r="L15" s="21">
        <v>790</v>
      </c>
      <c r="M15" s="21" t="s">
        <v>22</v>
      </c>
      <c r="N15" s="21" t="s">
        <v>22</v>
      </c>
      <c r="O15" s="225">
        <v>513</v>
      </c>
      <c r="Q15" s="193"/>
      <c r="R15" s="193"/>
    </row>
    <row r="16" spans="1:18" ht="12.75">
      <c r="A16" s="219">
        <v>506</v>
      </c>
      <c r="B16" s="42"/>
      <c r="C16" s="400" t="s">
        <v>1183</v>
      </c>
      <c r="D16" s="25"/>
      <c r="E16" s="21">
        <v>7090</v>
      </c>
      <c r="F16" s="22">
        <v>0.2</v>
      </c>
      <c r="G16" s="21">
        <v>1805</v>
      </c>
      <c r="H16" s="21">
        <v>454</v>
      </c>
      <c r="I16" s="21">
        <v>269</v>
      </c>
      <c r="J16" s="21">
        <v>4543</v>
      </c>
      <c r="K16" s="21">
        <v>2</v>
      </c>
      <c r="L16" s="21">
        <v>740</v>
      </c>
      <c r="M16" s="21" t="s">
        <v>22</v>
      </c>
      <c r="N16" s="21" t="s">
        <v>22</v>
      </c>
      <c r="O16" s="225">
        <v>506</v>
      </c>
      <c r="Q16" s="193"/>
      <c r="R16" s="193"/>
    </row>
    <row r="17" spans="1:18" ht="12.75">
      <c r="A17" s="219">
        <v>590</v>
      </c>
      <c r="B17" s="42"/>
      <c r="C17" s="15" t="s">
        <v>397</v>
      </c>
      <c r="D17" s="25"/>
      <c r="E17" s="21">
        <v>2013</v>
      </c>
      <c r="F17" s="22">
        <v>0.1</v>
      </c>
      <c r="G17" s="21">
        <v>1658</v>
      </c>
      <c r="H17" s="21">
        <v>1050</v>
      </c>
      <c r="I17" s="21">
        <v>927</v>
      </c>
      <c r="J17" s="21" t="s">
        <v>22</v>
      </c>
      <c r="K17" s="21" t="s">
        <v>22</v>
      </c>
      <c r="L17" s="21">
        <v>355</v>
      </c>
      <c r="M17" s="21" t="s">
        <v>22</v>
      </c>
      <c r="N17" s="21" t="s">
        <v>22</v>
      </c>
      <c r="O17" s="225">
        <v>590</v>
      </c>
      <c r="Q17" s="193"/>
      <c r="R17" s="193"/>
    </row>
    <row r="18" spans="1:18" s="23" customFormat="1" ht="17.25" customHeight="1">
      <c r="A18" s="43" t="s">
        <v>677</v>
      </c>
      <c r="B18" s="26" t="s">
        <v>353</v>
      </c>
      <c r="C18" s="26"/>
      <c r="D18" s="20"/>
      <c r="E18" s="21">
        <v>140329</v>
      </c>
      <c r="F18" s="22">
        <v>4.6</v>
      </c>
      <c r="G18" s="21">
        <v>109532</v>
      </c>
      <c r="H18" s="21">
        <v>102499</v>
      </c>
      <c r="I18" s="21">
        <v>83664</v>
      </c>
      <c r="J18" s="21">
        <v>2110</v>
      </c>
      <c r="K18" s="21">
        <v>8201</v>
      </c>
      <c r="L18" s="21">
        <v>20075</v>
      </c>
      <c r="M18" s="21">
        <v>411</v>
      </c>
      <c r="N18" s="21" t="s">
        <v>22</v>
      </c>
      <c r="O18" s="227" t="s">
        <v>677</v>
      </c>
      <c r="Q18" s="193"/>
      <c r="R18" s="193"/>
    </row>
    <row r="19" spans="1:18" ht="17.25" customHeight="1">
      <c r="A19" s="219">
        <v>607</v>
      </c>
      <c r="B19" s="42"/>
      <c r="C19" s="15" t="s">
        <v>398</v>
      </c>
      <c r="D19" s="25"/>
      <c r="E19" s="21">
        <v>35534</v>
      </c>
      <c r="F19" s="22">
        <v>1.2</v>
      </c>
      <c r="G19" s="21">
        <v>20915</v>
      </c>
      <c r="H19" s="21">
        <v>19933</v>
      </c>
      <c r="I19" s="21">
        <v>15235</v>
      </c>
      <c r="J19" s="21">
        <v>1823</v>
      </c>
      <c r="K19" s="21">
        <v>4607</v>
      </c>
      <c r="L19" s="21">
        <v>8167</v>
      </c>
      <c r="M19" s="21">
        <v>22</v>
      </c>
      <c r="N19" s="21" t="s">
        <v>22</v>
      </c>
      <c r="O19" s="225">
        <v>607</v>
      </c>
      <c r="Q19" s="193"/>
      <c r="R19" s="193"/>
    </row>
    <row r="20" spans="1:18" ht="12.75">
      <c r="A20" s="219">
        <v>608</v>
      </c>
      <c r="B20" s="42"/>
      <c r="C20" s="400" t="s">
        <v>1184</v>
      </c>
      <c r="D20" s="25"/>
      <c r="E20" s="21">
        <v>29575</v>
      </c>
      <c r="F20" s="22">
        <v>1</v>
      </c>
      <c r="G20" s="21">
        <v>28463</v>
      </c>
      <c r="H20" s="21">
        <v>27806</v>
      </c>
      <c r="I20" s="21">
        <v>25925</v>
      </c>
      <c r="J20" s="21">
        <v>34</v>
      </c>
      <c r="K20" s="21">
        <v>277</v>
      </c>
      <c r="L20" s="21">
        <v>681</v>
      </c>
      <c r="M20" s="21">
        <v>120</v>
      </c>
      <c r="N20" s="21" t="s">
        <v>22</v>
      </c>
      <c r="O20" s="225">
        <v>608</v>
      </c>
      <c r="Q20" s="193"/>
      <c r="R20" s="193"/>
    </row>
    <row r="21" spans="1:18" ht="12.75">
      <c r="A21" s="219">
        <v>609</v>
      </c>
      <c r="B21" s="42"/>
      <c r="C21" s="15" t="s">
        <v>399</v>
      </c>
      <c r="D21" s="25"/>
      <c r="E21" s="21">
        <v>15583</v>
      </c>
      <c r="F21" s="22">
        <v>0.5</v>
      </c>
      <c r="G21" s="21">
        <v>11750</v>
      </c>
      <c r="H21" s="21">
        <v>9712</v>
      </c>
      <c r="I21" s="21">
        <v>6938</v>
      </c>
      <c r="J21" s="21">
        <v>192</v>
      </c>
      <c r="K21" s="21">
        <v>678</v>
      </c>
      <c r="L21" s="21">
        <v>2849</v>
      </c>
      <c r="M21" s="21">
        <v>114</v>
      </c>
      <c r="N21" s="21" t="s">
        <v>22</v>
      </c>
      <c r="O21" s="225">
        <v>609</v>
      </c>
      <c r="Q21" s="193"/>
      <c r="R21" s="193"/>
    </row>
    <row r="22" spans="1:18" s="23" customFormat="1" ht="17.25" customHeight="1">
      <c r="A22" s="218" t="s">
        <v>19</v>
      </c>
      <c r="B22" s="26" t="s">
        <v>354</v>
      </c>
      <c r="C22" s="26"/>
      <c r="D22" s="20"/>
      <c r="E22" s="21">
        <v>2555676</v>
      </c>
      <c r="F22" s="22">
        <v>83.7</v>
      </c>
      <c r="G22" s="21">
        <v>1844072</v>
      </c>
      <c r="H22" s="21">
        <v>1591268</v>
      </c>
      <c r="I22" s="21">
        <v>968591</v>
      </c>
      <c r="J22" s="21">
        <v>37317</v>
      </c>
      <c r="K22" s="21">
        <v>255663</v>
      </c>
      <c r="L22" s="21">
        <v>401858</v>
      </c>
      <c r="M22" s="21">
        <v>16759</v>
      </c>
      <c r="N22" s="21">
        <v>8</v>
      </c>
      <c r="O22" s="226" t="s">
        <v>19</v>
      </c>
      <c r="Q22" s="193"/>
      <c r="R22" s="193"/>
    </row>
    <row r="23" spans="1:18" s="23" customFormat="1" ht="17.25" customHeight="1">
      <c r="A23" s="43" t="s">
        <v>678</v>
      </c>
      <c r="B23" s="26" t="s">
        <v>355</v>
      </c>
      <c r="C23" s="44"/>
      <c r="D23" s="20"/>
      <c r="E23" s="21">
        <v>242377</v>
      </c>
      <c r="F23" s="22">
        <v>7.9</v>
      </c>
      <c r="G23" s="21">
        <v>172351</v>
      </c>
      <c r="H23" s="21">
        <v>151627</v>
      </c>
      <c r="I23" s="21">
        <v>90098</v>
      </c>
      <c r="J23" s="21">
        <v>4122</v>
      </c>
      <c r="K23" s="21">
        <v>17149</v>
      </c>
      <c r="L23" s="21">
        <v>48378</v>
      </c>
      <c r="M23" s="21">
        <v>378</v>
      </c>
      <c r="N23" s="21" t="s">
        <v>22</v>
      </c>
      <c r="O23" s="227" t="s">
        <v>678</v>
      </c>
      <c r="Q23" s="193"/>
      <c r="R23" s="193"/>
    </row>
    <row r="24" spans="1:18" ht="17.25" customHeight="1">
      <c r="A24" s="219">
        <v>749</v>
      </c>
      <c r="B24" s="42"/>
      <c r="C24" s="15" t="s">
        <v>401</v>
      </c>
      <c r="D24" s="25"/>
      <c r="E24" s="21">
        <v>59572</v>
      </c>
      <c r="F24" s="22">
        <v>2</v>
      </c>
      <c r="G24" s="21">
        <v>26071</v>
      </c>
      <c r="H24" s="21">
        <v>24145</v>
      </c>
      <c r="I24" s="21">
        <v>18497</v>
      </c>
      <c r="J24" s="21">
        <v>571</v>
      </c>
      <c r="K24" s="21">
        <v>4751</v>
      </c>
      <c r="L24" s="21">
        <v>28164</v>
      </c>
      <c r="M24" s="21">
        <v>15</v>
      </c>
      <c r="N24" s="21" t="s">
        <v>22</v>
      </c>
      <c r="O24" s="225">
        <v>749</v>
      </c>
      <c r="Q24" s="193"/>
      <c r="R24" s="193"/>
    </row>
    <row r="25" spans="1:18" ht="12.75">
      <c r="A25" s="219">
        <v>753</v>
      </c>
      <c r="B25" s="42"/>
      <c r="C25" s="15" t="s">
        <v>400</v>
      </c>
      <c r="D25" s="25"/>
      <c r="E25" s="21">
        <v>52811</v>
      </c>
      <c r="F25" s="22">
        <v>1.7</v>
      </c>
      <c r="G25" s="21">
        <v>49224</v>
      </c>
      <c r="H25" s="21">
        <v>43663</v>
      </c>
      <c r="I25" s="21">
        <v>25897</v>
      </c>
      <c r="J25" s="21">
        <v>3027</v>
      </c>
      <c r="K25" s="21">
        <v>254</v>
      </c>
      <c r="L25" s="21">
        <v>305</v>
      </c>
      <c r="M25" s="21" t="s">
        <v>22</v>
      </c>
      <c r="N25" s="21" t="s">
        <v>22</v>
      </c>
      <c r="O25" s="225">
        <v>753</v>
      </c>
      <c r="Q25" s="193"/>
      <c r="R25" s="193"/>
    </row>
    <row r="26" spans="1:18" ht="12.75">
      <c r="A26" s="219">
        <v>708</v>
      </c>
      <c r="B26" s="42"/>
      <c r="C26" s="15" t="s">
        <v>402</v>
      </c>
      <c r="D26" s="25"/>
      <c r="E26" s="21">
        <v>37750</v>
      </c>
      <c r="F26" s="22">
        <v>1.2</v>
      </c>
      <c r="G26" s="21">
        <v>34355</v>
      </c>
      <c r="H26" s="21">
        <v>32958</v>
      </c>
      <c r="I26" s="21">
        <v>16340</v>
      </c>
      <c r="J26" s="21">
        <v>82</v>
      </c>
      <c r="K26" s="21">
        <v>1899</v>
      </c>
      <c r="L26" s="21">
        <v>1414</v>
      </c>
      <c r="M26" s="21" t="s">
        <v>22</v>
      </c>
      <c r="N26" s="21" t="s">
        <v>22</v>
      </c>
      <c r="O26" s="225">
        <v>708</v>
      </c>
      <c r="Q26" s="193"/>
      <c r="R26" s="193"/>
    </row>
    <row r="27" spans="1:18" s="23" customFormat="1" ht="17.25" customHeight="1">
      <c r="A27" s="43" t="s">
        <v>679</v>
      </c>
      <c r="B27" s="26" t="s">
        <v>356</v>
      </c>
      <c r="C27" s="26"/>
      <c r="D27" s="20"/>
      <c r="E27" s="21">
        <v>2313299</v>
      </c>
      <c r="F27" s="22">
        <v>75.8</v>
      </c>
      <c r="G27" s="21">
        <v>1671721</v>
      </c>
      <c r="H27" s="21">
        <v>1439641</v>
      </c>
      <c r="I27" s="21">
        <v>878493</v>
      </c>
      <c r="J27" s="21">
        <v>33195</v>
      </c>
      <c r="K27" s="21">
        <v>238514</v>
      </c>
      <c r="L27" s="21">
        <v>353480</v>
      </c>
      <c r="M27" s="21">
        <v>16381</v>
      </c>
      <c r="N27" s="21">
        <v>8</v>
      </c>
      <c r="O27" s="227" t="s">
        <v>679</v>
      </c>
      <c r="Q27" s="193"/>
      <c r="R27" s="193"/>
    </row>
    <row r="28" spans="1:18" ht="17.25" customHeight="1">
      <c r="A28" s="219">
        <v>884</v>
      </c>
      <c r="B28" s="42"/>
      <c r="C28" s="400" t="s">
        <v>826</v>
      </c>
      <c r="D28" s="25"/>
      <c r="E28" s="21">
        <v>390280</v>
      </c>
      <c r="F28" s="27">
        <v>12.8</v>
      </c>
      <c r="G28" s="21">
        <v>323187</v>
      </c>
      <c r="H28" s="21">
        <v>316110</v>
      </c>
      <c r="I28" s="21">
        <v>184991</v>
      </c>
      <c r="J28" s="21">
        <v>2608</v>
      </c>
      <c r="K28" s="21">
        <v>36341</v>
      </c>
      <c r="L28" s="21">
        <v>27750</v>
      </c>
      <c r="M28" s="21">
        <v>393</v>
      </c>
      <c r="N28" s="21" t="s">
        <v>22</v>
      </c>
      <c r="O28" s="225">
        <v>884</v>
      </c>
      <c r="Q28" s="193"/>
      <c r="R28" s="193"/>
    </row>
    <row r="29" spans="1:18" ht="12.75">
      <c r="A29" s="219">
        <v>885</v>
      </c>
      <c r="B29" s="42"/>
      <c r="C29" s="15" t="s">
        <v>403</v>
      </c>
      <c r="D29" s="25"/>
      <c r="E29" s="21">
        <v>238969</v>
      </c>
      <c r="F29" s="27">
        <v>7.8</v>
      </c>
      <c r="G29" s="21">
        <v>238052</v>
      </c>
      <c r="H29" s="21">
        <v>228843</v>
      </c>
      <c r="I29" s="21">
        <v>129951</v>
      </c>
      <c r="J29" s="21">
        <v>504</v>
      </c>
      <c r="K29" s="21">
        <v>45</v>
      </c>
      <c r="L29" s="21">
        <v>369</v>
      </c>
      <c r="M29" s="21" t="s">
        <v>22</v>
      </c>
      <c r="N29" s="21" t="s">
        <v>22</v>
      </c>
      <c r="O29" s="225">
        <v>885</v>
      </c>
      <c r="Q29" s="193"/>
      <c r="R29" s="193"/>
    </row>
    <row r="30" spans="1:18" ht="12.75">
      <c r="A30" s="219">
        <v>834</v>
      </c>
      <c r="B30" s="42"/>
      <c r="C30" s="400" t="s">
        <v>1186</v>
      </c>
      <c r="D30" s="25"/>
      <c r="E30" s="21">
        <v>184915</v>
      </c>
      <c r="F30" s="27">
        <v>6.1</v>
      </c>
      <c r="G30" s="21">
        <v>137840</v>
      </c>
      <c r="H30" s="21">
        <v>110136</v>
      </c>
      <c r="I30" s="21">
        <v>81676</v>
      </c>
      <c r="J30" s="21">
        <v>4054</v>
      </c>
      <c r="K30" s="21">
        <v>17526</v>
      </c>
      <c r="L30" s="21">
        <v>22828</v>
      </c>
      <c r="M30" s="21">
        <v>2667</v>
      </c>
      <c r="N30" s="21" t="s">
        <v>22</v>
      </c>
      <c r="O30" s="225">
        <v>834</v>
      </c>
      <c r="Q30" s="193"/>
      <c r="R30" s="193"/>
    </row>
    <row r="31" spans="1:18" s="23" customFormat="1" ht="17.25" customHeight="1">
      <c r="A31" s="219"/>
      <c r="B31" s="26" t="s">
        <v>357</v>
      </c>
      <c r="C31" s="26"/>
      <c r="D31" s="20"/>
      <c r="E31" s="28">
        <v>3053662</v>
      </c>
      <c r="F31" s="29">
        <v>100</v>
      </c>
      <c r="G31" s="28">
        <v>2290227</v>
      </c>
      <c r="H31" s="28">
        <v>2010072</v>
      </c>
      <c r="I31" s="28">
        <v>1256615</v>
      </c>
      <c r="J31" s="28">
        <v>46284</v>
      </c>
      <c r="K31" s="28">
        <v>270607</v>
      </c>
      <c r="L31" s="28">
        <v>427862</v>
      </c>
      <c r="M31" s="28">
        <v>18675</v>
      </c>
      <c r="N31" s="28">
        <v>8</v>
      </c>
      <c r="O31" s="228"/>
      <c r="Q31" s="193"/>
      <c r="R31" s="193"/>
    </row>
    <row r="32" spans="1:17" s="23" customFormat="1" ht="9" customHeight="1">
      <c r="A32" s="30"/>
      <c r="B32" s="26"/>
      <c r="C32" s="26"/>
      <c r="D32" s="30"/>
      <c r="E32" s="141"/>
      <c r="F32" s="141"/>
      <c r="G32" s="141"/>
      <c r="H32" s="141"/>
      <c r="I32" s="141"/>
      <c r="J32" s="141"/>
      <c r="K32" s="141"/>
      <c r="L32" s="141"/>
      <c r="M32" s="141"/>
      <c r="N32" s="141"/>
      <c r="O32" s="33"/>
      <c r="P32" s="21"/>
      <c r="Q32" s="193"/>
    </row>
    <row r="33" spans="1:19" s="23" customFormat="1" ht="4.5" customHeight="1">
      <c r="A33" s="30"/>
      <c r="B33" s="30"/>
      <c r="C33" s="26"/>
      <c r="D33" s="26"/>
      <c r="E33" s="30"/>
      <c r="F33" s="31"/>
      <c r="G33" s="412"/>
      <c r="H33" s="31"/>
      <c r="I33" s="31"/>
      <c r="J33" s="31"/>
      <c r="K33" s="31"/>
      <c r="L33" s="31"/>
      <c r="M33" s="31"/>
      <c r="N33" s="31"/>
      <c r="O33" s="32"/>
      <c r="P33" s="33"/>
      <c r="Q33" s="193"/>
      <c r="R33" s="193"/>
      <c r="S33" s="193"/>
    </row>
    <row r="34" spans="1:19" ht="17.25">
      <c r="A34" s="1"/>
      <c r="B34" s="1"/>
      <c r="C34" s="2"/>
      <c r="D34" s="2"/>
      <c r="E34" s="2"/>
      <c r="F34" s="2"/>
      <c r="G34" s="131" t="s">
        <v>1200</v>
      </c>
      <c r="H34" s="133" t="s">
        <v>368</v>
      </c>
      <c r="J34" s="4"/>
      <c r="K34" s="4"/>
      <c r="L34" s="2"/>
      <c r="O34"/>
      <c r="P34" s="5"/>
      <c r="Q34" s="193"/>
      <c r="R34" s="193"/>
      <c r="S34" s="193"/>
    </row>
    <row r="35" spans="1:17" ht="12.75">
      <c r="A35" s="34"/>
      <c r="B35" s="34"/>
      <c r="C35" s="34"/>
      <c r="D35" s="34"/>
      <c r="O35" s="8"/>
      <c r="P35" s="21"/>
      <c r="Q35" s="193"/>
    </row>
    <row r="36" spans="1:17" ht="15" customHeight="1">
      <c r="A36" s="461" t="s">
        <v>4</v>
      </c>
      <c r="B36" s="464" t="s">
        <v>810</v>
      </c>
      <c r="C36" s="464"/>
      <c r="D36" s="438"/>
      <c r="E36" s="469" t="s">
        <v>20</v>
      </c>
      <c r="F36" s="470"/>
      <c r="G36" s="474" t="s">
        <v>6</v>
      </c>
      <c r="H36" s="475"/>
      <c r="I36" s="475"/>
      <c r="J36" s="475"/>
      <c r="K36" s="475"/>
      <c r="L36" s="475"/>
      <c r="M36" s="475"/>
      <c r="N36" s="475"/>
      <c r="O36" s="448" t="s">
        <v>4</v>
      </c>
      <c r="P36" s="21"/>
      <c r="Q36" s="193"/>
    </row>
    <row r="37" spans="1:17" ht="12.75" customHeight="1">
      <c r="A37" s="462"/>
      <c r="B37" s="465"/>
      <c r="C37" s="465"/>
      <c r="D37" s="466"/>
      <c r="E37" s="471"/>
      <c r="F37" s="472"/>
      <c r="G37" s="451" t="s">
        <v>7</v>
      </c>
      <c r="H37" s="454" t="s">
        <v>8</v>
      </c>
      <c r="I37" s="455"/>
      <c r="J37" s="456" t="s">
        <v>9</v>
      </c>
      <c r="K37" s="456" t="s">
        <v>10</v>
      </c>
      <c r="L37" s="456" t="s">
        <v>11</v>
      </c>
      <c r="M37" s="456" t="s">
        <v>807</v>
      </c>
      <c r="N37" s="451" t="s">
        <v>12</v>
      </c>
      <c r="O37" s="449"/>
      <c r="P37" s="21"/>
      <c r="Q37" s="193"/>
    </row>
    <row r="38" spans="1:17" ht="12.75" customHeight="1">
      <c r="A38" s="462"/>
      <c r="B38" s="465"/>
      <c r="C38" s="465"/>
      <c r="D38" s="466"/>
      <c r="E38" s="473"/>
      <c r="F38" s="460"/>
      <c r="G38" s="452"/>
      <c r="H38" s="459" t="s">
        <v>811</v>
      </c>
      <c r="I38" s="477" t="s">
        <v>812</v>
      </c>
      <c r="J38" s="457"/>
      <c r="K38" s="457"/>
      <c r="L38" s="457"/>
      <c r="M38" s="457"/>
      <c r="N38" s="452"/>
      <c r="O38" s="449"/>
      <c r="P38" s="21"/>
      <c r="Q38" s="193"/>
    </row>
    <row r="39" spans="1:17" ht="17.25" customHeight="1">
      <c r="A39" s="462"/>
      <c r="B39" s="465"/>
      <c r="C39" s="465"/>
      <c r="D39" s="466"/>
      <c r="E39" s="9" t="s">
        <v>13</v>
      </c>
      <c r="F39" s="10" t="s">
        <v>14</v>
      </c>
      <c r="G39" s="453"/>
      <c r="H39" s="460"/>
      <c r="I39" s="478"/>
      <c r="J39" s="458"/>
      <c r="K39" s="458"/>
      <c r="L39" s="458"/>
      <c r="M39" s="458"/>
      <c r="N39" s="453"/>
      <c r="O39" s="449"/>
      <c r="P39" s="21"/>
      <c r="Q39" s="193"/>
    </row>
    <row r="40" spans="1:17" ht="15" customHeight="1">
      <c r="A40" s="463"/>
      <c r="B40" s="467"/>
      <c r="C40" s="467"/>
      <c r="D40" s="468"/>
      <c r="E40" s="11" t="s">
        <v>15</v>
      </c>
      <c r="F40" s="12" t="s">
        <v>16</v>
      </c>
      <c r="G40" s="13"/>
      <c r="H40" s="476" t="s">
        <v>15</v>
      </c>
      <c r="I40" s="476"/>
      <c r="J40" s="476"/>
      <c r="K40" s="476"/>
      <c r="L40" s="476"/>
      <c r="M40" s="476"/>
      <c r="N40" s="221"/>
      <c r="O40" s="450"/>
      <c r="P40" s="21"/>
      <c r="Q40" s="193"/>
    </row>
    <row r="41" spans="1:17" ht="6" customHeight="1">
      <c r="A41" s="36"/>
      <c r="B41" s="37"/>
      <c r="C41" s="37"/>
      <c r="D41" s="16"/>
      <c r="E41" s="17"/>
      <c r="F41" s="18"/>
      <c r="G41" s="17"/>
      <c r="H41" s="17"/>
      <c r="I41" s="17"/>
      <c r="J41" s="17"/>
      <c r="K41" s="18"/>
      <c r="L41" s="17"/>
      <c r="M41" s="17"/>
      <c r="N41" s="17"/>
      <c r="O41" s="38"/>
      <c r="P41" s="21"/>
      <c r="Q41" s="193"/>
    </row>
    <row r="42" spans="1:18" s="23" customFormat="1" ht="12.75">
      <c r="A42" s="220" t="s">
        <v>17</v>
      </c>
      <c r="B42" s="26" t="s">
        <v>350</v>
      </c>
      <c r="C42" s="26"/>
      <c r="D42" s="20"/>
      <c r="E42" s="21">
        <v>161406</v>
      </c>
      <c r="F42" s="22">
        <v>8.2</v>
      </c>
      <c r="G42" s="21">
        <v>150702</v>
      </c>
      <c r="H42" s="21">
        <v>142546</v>
      </c>
      <c r="I42" s="21">
        <v>125056</v>
      </c>
      <c r="J42" s="21">
        <v>1062</v>
      </c>
      <c r="K42" s="21">
        <v>4104</v>
      </c>
      <c r="L42" s="21">
        <v>5539</v>
      </c>
      <c r="M42" s="21">
        <v>0</v>
      </c>
      <c r="N42" s="229" t="s">
        <v>22</v>
      </c>
      <c r="O42" s="231" t="s">
        <v>17</v>
      </c>
      <c r="Q42" s="193"/>
      <c r="R42" s="193"/>
    </row>
    <row r="43" spans="1:18" ht="17.25" customHeight="1">
      <c r="A43" s="219">
        <v>345</v>
      </c>
      <c r="B43" s="42"/>
      <c r="C43" s="41" t="s">
        <v>1185</v>
      </c>
      <c r="D43" s="25"/>
      <c r="E43" s="21">
        <v>37404</v>
      </c>
      <c r="F43" s="22">
        <v>1.9</v>
      </c>
      <c r="G43" s="21">
        <v>36524</v>
      </c>
      <c r="H43" s="21">
        <v>36514</v>
      </c>
      <c r="I43" s="21">
        <v>36430</v>
      </c>
      <c r="J43" s="21">
        <v>433</v>
      </c>
      <c r="K43" s="21">
        <v>12</v>
      </c>
      <c r="L43" s="21">
        <v>434</v>
      </c>
      <c r="M43" s="21" t="s">
        <v>22</v>
      </c>
      <c r="N43" s="229" t="s">
        <v>22</v>
      </c>
      <c r="O43" s="232">
        <v>345</v>
      </c>
      <c r="Q43" s="193"/>
      <c r="R43" s="193"/>
    </row>
    <row r="44" spans="1:18" ht="12.75">
      <c r="A44" s="219">
        <v>377</v>
      </c>
      <c r="B44" s="42"/>
      <c r="C44" s="45" t="s">
        <v>394</v>
      </c>
      <c r="D44" s="25"/>
      <c r="E44" s="21">
        <v>15975</v>
      </c>
      <c r="F44" s="22">
        <v>0.8</v>
      </c>
      <c r="G44" s="21">
        <v>15975</v>
      </c>
      <c r="H44" s="21">
        <v>15975</v>
      </c>
      <c r="I44" s="21">
        <v>15603</v>
      </c>
      <c r="J44" s="21" t="s">
        <v>22</v>
      </c>
      <c r="K44" s="21">
        <v>0</v>
      </c>
      <c r="L44" s="21" t="s">
        <v>22</v>
      </c>
      <c r="M44" s="21" t="s">
        <v>22</v>
      </c>
      <c r="N44" s="229" t="s">
        <v>22</v>
      </c>
      <c r="O44" s="232">
        <v>377</v>
      </c>
      <c r="Q44" s="193"/>
      <c r="R44" s="193"/>
    </row>
    <row r="45" spans="1:18" ht="12.75">
      <c r="A45" s="219">
        <v>203</v>
      </c>
      <c r="B45" s="42"/>
      <c r="C45" t="s">
        <v>1159</v>
      </c>
      <c r="D45" s="25"/>
      <c r="E45" s="21">
        <v>11008</v>
      </c>
      <c r="F45" s="22">
        <v>0.6</v>
      </c>
      <c r="G45" s="21">
        <v>11008</v>
      </c>
      <c r="H45" s="21">
        <v>11008</v>
      </c>
      <c r="I45" s="21">
        <v>8985</v>
      </c>
      <c r="J45" s="21" t="s">
        <v>22</v>
      </c>
      <c r="K45" s="21" t="s">
        <v>22</v>
      </c>
      <c r="L45" s="21" t="s">
        <v>22</v>
      </c>
      <c r="M45" s="21" t="s">
        <v>22</v>
      </c>
      <c r="N45" s="229" t="s">
        <v>22</v>
      </c>
      <c r="O45" s="232">
        <v>203</v>
      </c>
      <c r="Q45" s="193"/>
      <c r="R45" s="193"/>
    </row>
    <row r="46" spans="1:18" s="23" customFormat="1" ht="17.25" customHeight="1">
      <c r="A46" s="220" t="s">
        <v>18</v>
      </c>
      <c r="B46" s="26" t="s">
        <v>351</v>
      </c>
      <c r="C46" s="26"/>
      <c r="D46" s="20"/>
      <c r="E46" s="21">
        <v>1573106</v>
      </c>
      <c r="F46" s="22">
        <v>79.5</v>
      </c>
      <c r="G46" s="21">
        <v>1180821</v>
      </c>
      <c r="H46" s="21">
        <v>981169</v>
      </c>
      <c r="I46" s="21">
        <v>586982</v>
      </c>
      <c r="J46" s="21">
        <v>5180</v>
      </c>
      <c r="K46" s="21">
        <v>81946</v>
      </c>
      <c r="L46" s="21">
        <v>304513</v>
      </c>
      <c r="M46" s="21">
        <v>282</v>
      </c>
      <c r="N46" s="229">
        <v>362</v>
      </c>
      <c r="O46" s="231" t="s">
        <v>18</v>
      </c>
      <c r="Q46" s="193"/>
      <c r="R46" s="193"/>
    </row>
    <row r="47" spans="1:18" s="23" customFormat="1" ht="17.25" customHeight="1">
      <c r="A47" s="43" t="s">
        <v>676</v>
      </c>
      <c r="B47" s="26" t="s">
        <v>352</v>
      </c>
      <c r="C47" s="26"/>
      <c r="D47" s="20"/>
      <c r="E47" s="21">
        <v>108493</v>
      </c>
      <c r="F47" s="22">
        <v>5.5</v>
      </c>
      <c r="G47" s="21">
        <v>97445</v>
      </c>
      <c r="H47" s="21">
        <v>13265</v>
      </c>
      <c r="I47" s="21">
        <v>5355</v>
      </c>
      <c r="J47" s="21">
        <v>434</v>
      </c>
      <c r="K47" s="21">
        <v>488</v>
      </c>
      <c r="L47" s="21">
        <v>10126</v>
      </c>
      <c r="M47" s="21" t="s">
        <v>22</v>
      </c>
      <c r="N47" s="229" t="s">
        <v>22</v>
      </c>
      <c r="O47" s="231" t="s">
        <v>676</v>
      </c>
      <c r="Q47" s="193"/>
      <c r="R47" s="193"/>
    </row>
    <row r="48" spans="1:18" ht="17.25" customHeight="1">
      <c r="A48" s="219">
        <v>518</v>
      </c>
      <c r="B48" s="42"/>
      <c r="C48" s="15" t="s">
        <v>404</v>
      </c>
      <c r="D48" s="25"/>
      <c r="E48" s="21">
        <v>84282</v>
      </c>
      <c r="F48" s="22">
        <v>4.3</v>
      </c>
      <c r="G48" s="21">
        <v>84282</v>
      </c>
      <c r="H48" s="21">
        <v>2917</v>
      </c>
      <c r="I48" s="21">
        <v>860</v>
      </c>
      <c r="J48" s="21" t="s">
        <v>22</v>
      </c>
      <c r="K48" s="21" t="s">
        <v>22</v>
      </c>
      <c r="L48" s="21" t="s">
        <v>22</v>
      </c>
      <c r="M48" s="21" t="s">
        <v>22</v>
      </c>
      <c r="N48" s="229" t="s">
        <v>22</v>
      </c>
      <c r="O48" s="232">
        <v>518</v>
      </c>
      <c r="Q48" s="193"/>
      <c r="R48" s="193"/>
    </row>
    <row r="49" spans="1:18" ht="12.75">
      <c r="A49" s="219">
        <v>513</v>
      </c>
      <c r="B49" s="42"/>
      <c r="C49" s="15" t="s">
        <v>396</v>
      </c>
      <c r="D49" s="25"/>
      <c r="E49" s="21">
        <v>16291</v>
      </c>
      <c r="F49" s="22">
        <v>0.8</v>
      </c>
      <c r="G49" s="21">
        <v>7136</v>
      </c>
      <c r="H49" s="21">
        <v>5105</v>
      </c>
      <c r="I49" s="21">
        <v>1878</v>
      </c>
      <c r="J49" s="21">
        <v>314</v>
      </c>
      <c r="K49" s="21">
        <v>278</v>
      </c>
      <c r="L49" s="21">
        <v>8562</v>
      </c>
      <c r="M49" s="21" t="s">
        <v>22</v>
      </c>
      <c r="N49" s="229" t="s">
        <v>22</v>
      </c>
      <c r="O49" s="232">
        <v>513</v>
      </c>
      <c r="Q49" s="193"/>
      <c r="R49" s="193"/>
    </row>
    <row r="50" spans="1:18" ht="12.75">
      <c r="A50" s="219">
        <v>532</v>
      </c>
      <c r="B50" s="42"/>
      <c r="C50" s="15" t="s">
        <v>1160</v>
      </c>
      <c r="D50" s="25"/>
      <c r="E50" s="21">
        <v>1125</v>
      </c>
      <c r="F50" s="22">
        <v>0.1</v>
      </c>
      <c r="G50" s="21">
        <v>1014</v>
      </c>
      <c r="H50" s="21">
        <v>864</v>
      </c>
      <c r="I50" s="21">
        <v>779</v>
      </c>
      <c r="J50" s="21" t="s">
        <v>22</v>
      </c>
      <c r="K50" s="21">
        <v>51</v>
      </c>
      <c r="L50" s="21">
        <v>60</v>
      </c>
      <c r="M50" s="21" t="s">
        <v>22</v>
      </c>
      <c r="N50" s="229" t="s">
        <v>22</v>
      </c>
      <c r="O50" s="232">
        <v>532</v>
      </c>
      <c r="Q50" s="193"/>
      <c r="R50" s="193"/>
    </row>
    <row r="51" spans="1:18" s="23" customFormat="1" ht="17.25" customHeight="1">
      <c r="A51" s="43" t="s">
        <v>677</v>
      </c>
      <c r="B51" s="26" t="s">
        <v>353</v>
      </c>
      <c r="C51" s="26"/>
      <c r="D51" s="20"/>
      <c r="E51" s="21">
        <v>84486</v>
      </c>
      <c r="F51" s="22">
        <v>4.3</v>
      </c>
      <c r="G51" s="21">
        <v>67413</v>
      </c>
      <c r="H51" s="21">
        <v>50871</v>
      </c>
      <c r="I51" s="21">
        <v>29326</v>
      </c>
      <c r="J51" s="21">
        <v>466</v>
      </c>
      <c r="K51" s="21">
        <v>4696</v>
      </c>
      <c r="L51" s="21">
        <v>11911</v>
      </c>
      <c r="M51" s="21" t="s">
        <v>22</v>
      </c>
      <c r="N51" s="229" t="s">
        <v>22</v>
      </c>
      <c r="O51" s="231" t="s">
        <v>677</v>
      </c>
      <c r="Q51" s="193"/>
      <c r="R51" s="193"/>
    </row>
    <row r="52" spans="1:18" ht="17.25" customHeight="1">
      <c r="A52" s="219">
        <v>645</v>
      </c>
      <c r="B52" s="42"/>
      <c r="C52" s="41" t="s">
        <v>937</v>
      </c>
      <c r="D52" s="25"/>
      <c r="E52" s="21">
        <v>18813</v>
      </c>
      <c r="F52" s="22">
        <v>1</v>
      </c>
      <c r="G52" s="21">
        <v>14184</v>
      </c>
      <c r="H52" s="21">
        <v>10467</v>
      </c>
      <c r="I52" s="21">
        <v>10239</v>
      </c>
      <c r="J52" s="21" t="s">
        <v>22</v>
      </c>
      <c r="K52" s="21">
        <v>1568</v>
      </c>
      <c r="L52" s="21">
        <v>3062</v>
      </c>
      <c r="M52" s="21" t="s">
        <v>22</v>
      </c>
      <c r="N52" s="229" t="s">
        <v>22</v>
      </c>
      <c r="O52" s="232">
        <v>645</v>
      </c>
      <c r="Q52" s="193"/>
      <c r="R52" s="193"/>
    </row>
    <row r="53" spans="1:18" ht="12.75">
      <c r="A53" s="219">
        <v>646</v>
      </c>
      <c r="B53" s="42"/>
      <c r="C53" s="41" t="s">
        <v>938</v>
      </c>
      <c r="D53" s="25"/>
      <c r="E53" s="21">
        <v>15304</v>
      </c>
      <c r="F53" s="22">
        <v>0.8</v>
      </c>
      <c r="G53" s="21">
        <v>12618</v>
      </c>
      <c r="H53" s="21">
        <v>4908</v>
      </c>
      <c r="I53" s="21" t="s">
        <v>22</v>
      </c>
      <c r="J53" s="21">
        <v>108</v>
      </c>
      <c r="K53" s="21">
        <v>200</v>
      </c>
      <c r="L53" s="21">
        <v>2378</v>
      </c>
      <c r="M53" s="21" t="s">
        <v>22</v>
      </c>
      <c r="N53" s="229" t="s">
        <v>22</v>
      </c>
      <c r="O53" s="232">
        <v>646</v>
      </c>
      <c r="Q53" s="193"/>
      <c r="R53" s="193"/>
    </row>
    <row r="54" spans="1:18" ht="12.75">
      <c r="A54" s="219">
        <v>679</v>
      </c>
      <c r="B54" s="15"/>
      <c r="C54" s="400" t="s">
        <v>1187</v>
      </c>
      <c r="D54" s="25"/>
      <c r="E54" s="21">
        <v>9572</v>
      </c>
      <c r="F54" s="22">
        <v>0.5</v>
      </c>
      <c r="G54" s="21">
        <v>5656</v>
      </c>
      <c r="H54" s="21">
        <v>2671</v>
      </c>
      <c r="I54" s="21">
        <v>2202</v>
      </c>
      <c r="J54" s="21" t="s">
        <v>22</v>
      </c>
      <c r="K54" s="21">
        <v>270</v>
      </c>
      <c r="L54" s="21">
        <v>3645</v>
      </c>
      <c r="M54" s="21" t="s">
        <v>22</v>
      </c>
      <c r="N54" s="229" t="s">
        <v>22</v>
      </c>
      <c r="O54" s="232">
        <v>679</v>
      </c>
      <c r="Q54" s="193"/>
      <c r="R54" s="193"/>
    </row>
    <row r="55" spans="1:18" s="23" customFormat="1" ht="17.25" customHeight="1">
      <c r="A55" s="218" t="s">
        <v>19</v>
      </c>
      <c r="B55" s="26" t="s">
        <v>354</v>
      </c>
      <c r="C55" s="26"/>
      <c r="D55" s="20"/>
      <c r="E55" s="21">
        <v>1380126</v>
      </c>
      <c r="F55" s="22">
        <v>69.8</v>
      </c>
      <c r="G55" s="21">
        <v>1015963</v>
      </c>
      <c r="H55" s="21">
        <v>917033</v>
      </c>
      <c r="I55" s="21">
        <v>552302</v>
      </c>
      <c r="J55" s="21">
        <v>4280</v>
      </c>
      <c r="K55" s="21">
        <v>76762</v>
      </c>
      <c r="L55" s="21">
        <v>282477</v>
      </c>
      <c r="M55" s="21">
        <v>282</v>
      </c>
      <c r="N55" s="229">
        <v>362</v>
      </c>
      <c r="O55" s="233" t="s">
        <v>19</v>
      </c>
      <c r="Q55" s="193"/>
      <c r="R55" s="193"/>
    </row>
    <row r="56" spans="1:18" s="23" customFormat="1" ht="17.25" customHeight="1">
      <c r="A56" s="43" t="s">
        <v>678</v>
      </c>
      <c r="B56" s="26" t="s">
        <v>355</v>
      </c>
      <c r="C56" s="26"/>
      <c r="D56" s="20"/>
      <c r="E56" s="21">
        <v>322213</v>
      </c>
      <c r="F56" s="22">
        <v>16.3</v>
      </c>
      <c r="G56" s="21">
        <v>242838</v>
      </c>
      <c r="H56" s="21">
        <v>212353</v>
      </c>
      <c r="I56" s="21">
        <v>149651</v>
      </c>
      <c r="J56" s="21">
        <v>1228</v>
      </c>
      <c r="K56" s="21">
        <v>35789</v>
      </c>
      <c r="L56" s="21">
        <v>42358</v>
      </c>
      <c r="M56" s="21">
        <v>1</v>
      </c>
      <c r="N56" s="229">
        <v>0</v>
      </c>
      <c r="O56" s="231" t="s">
        <v>678</v>
      </c>
      <c r="Q56" s="193"/>
      <c r="R56" s="193"/>
    </row>
    <row r="57" spans="1:18" ht="17.25" customHeight="1">
      <c r="A57" s="219">
        <v>749</v>
      </c>
      <c r="B57" s="42"/>
      <c r="C57" s="400" t="s">
        <v>1188</v>
      </c>
      <c r="D57" s="25"/>
      <c r="E57" s="21">
        <v>85222</v>
      </c>
      <c r="F57" s="22">
        <v>4.3</v>
      </c>
      <c r="G57" s="21">
        <v>31742</v>
      </c>
      <c r="H57" s="21">
        <v>27606</v>
      </c>
      <c r="I57" s="21">
        <v>12236</v>
      </c>
      <c r="J57" s="21">
        <v>0</v>
      </c>
      <c r="K57" s="21">
        <v>20892</v>
      </c>
      <c r="L57" s="21">
        <v>32588</v>
      </c>
      <c r="M57" s="21" t="s">
        <v>22</v>
      </c>
      <c r="N57" s="229" t="s">
        <v>22</v>
      </c>
      <c r="O57" s="232">
        <v>749</v>
      </c>
      <c r="Q57" s="193"/>
      <c r="R57" s="193"/>
    </row>
    <row r="58" spans="1:18" ht="12.75">
      <c r="A58" s="219">
        <v>732</v>
      </c>
      <c r="B58" s="42"/>
      <c r="C58" s="15" t="s">
        <v>405</v>
      </c>
      <c r="D58" s="25"/>
      <c r="E58" s="21">
        <v>51843</v>
      </c>
      <c r="F58" s="22">
        <v>2.6</v>
      </c>
      <c r="G58" s="21">
        <v>47450</v>
      </c>
      <c r="H58" s="21">
        <v>45330</v>
      </c>
      <c r="I58" s="21">
        <v>32314</v>
      </c>
      <c r="J58" s="21">
        <v>37</v>
      </c>
      <c r="K58" s="21">
        <v>547</v>
      </c>
      <c r="L58" s="21">
        <v>3810</v>
      </c>
      <c r="M58" s="21" t="s">
        <v>22</v>
      </c>
      <c r="N58" s="229" t="s">
        <v>22</v>
      </c>
      <c r="O58" s="232">
        <v>732</v>
      </c>
      <c r="Q58" s="193"/>
      <c r="R58" s="193"/>
    </row>
    <row r="59" spans="1:18" ht="12.75">
      <c r="A59" s="219">
        <v>755</v>
      </c>
      <c r="B59" s="42"/>
      <c r="C59" s="15" t="s">
        <v>406</v>
      </c>
      <c r="D59" s="25"/>
      <c r="E59" s="21">
        <v>51257</v>
      </c>
      <c r="F59" s="22">
        <v>2.6</v>
      </c>
      <c r="G59" s="21">
        <v>49045</v>
      </c>
      <c r="H59" s="21">
        <v>48556</v>
      </c>
      <c r="I59" s="21">
        <v>42220</v>
      </c>
      <c r="J59" s="21" t="s">
        <v>22</v>
      </c>
      <c r="K59" s="21">
        <v>814</v>
      </c>
      <c r="L59" s="21">
        <v>1398</v>
      </c>
      <c r="M59" s="21" t="s">
        <v>22</v>
      </c>
      <c r="N59" s="229" t="s">
        <v>22</v>
      </c>
      <c r="O59" s="232">
        <v>755</v>
      </c>
      <c r="Q59" s="193"/>
      <c r="R59" s="193"/>
    </row>
    <row r="60" spans="1:18" s="23" customFormat="1" ht="17.25" customHeight="1">
      <c r="A60" s="43" t="s">
        <v>679</v>
      </c>
      <c r="B60" s="26" t="s">
        <v>356</v>
      </c>
      <c r="C60" s="26"/>
      <c r="D60" s="20"/>
      <c r="E60" s="21">
        <v>1057914</v>
      </c>
      <c r="F60" s="22">
        <v>53.5</v>
      </c>
      <c r="G60" s="21">
        <v>773125</v>
      </c>
      <c r="H60" s="21">
        <v>704680</v>
      </c>
      <c r="I60" s="21">
        <v>402650</v>
      </c>
      <c r="J60" s="21">
        <v>3052</v>
      </c>
      <c r="K60" s="21">
        <v>40973</v>
      </c>
      <c r="L60" s="21">
        <v>240119</v>
      </c>
      <c r="M60" s="21">
        <v>282</v>
      </c>
      <c r="N60" s="229">
        <v>362</v>
      </c>
      <c r="O60" s="231" t="s">
        <v>679</v>
      </c>
      <c r="Q60" s="193"/>
      <c r="R60" s="193"/>
    </row>
    <row r="61" spans="1:18" ht="17.25" customHeight="1">
      <c r="A61" s="404">
        <v>884</v>
      </c>
      <c r="B61" s="405"/>
      <c r="C61" s="400" t="s">
        <v>826</v>
      </c>
      <c r="D61" s="406"/>
      <c r="E61" s="21">
        <v>228764</v>
      </c>
      <c r="F61" s="22">
        <v>11.6</v>
      </c>
      <c r="G61" s="21">
        <v>223209</v>
      </c>
      <c r="H61" s="21">
        <v>212621</v>
      </c>
      <c r="I61" s="21">
        <v>149290</v>
      </c>
      <c r="J61" s="21">
        <v>572</v>
      </c>
      <c r="K61" s="21">
        <v>1080</v>
      </c>
      <c r="L61" s="21">
        <v>3809</v>
      </c>
      <c r="M61" s="21">
        <v>4</v>
      </c>
      <c r="N61" s="229">
        <v>91</v>
      </c>
      <c r="O61" s="232">
        <v>884</v>
      </c>
      <c r="Q61" s="193"/>
      <c r="R61" s="193"/>
    </row>
    <row r="62" spans="1:18" ht="12.75">
      <c r="A62" s="219">
        <v>875</v>
      </c>
      <c r="B62" s="42"/>
      <c r="C62" s="15" t="s">
        <v>407</v>
      </c>
      <c r="D62" s="25"/>
      <c r="E62" s="21">
        <v>81915</v>
      </c>
      <c r="F62" s="22">
        <v>4.1</v>
      </c>
      <c r="G62" s="21">
        <v>58965</v>
      </c>
      <c r="H62" s="21">
        <v>57189</v>
      </c>
      <c r="I62" s="21">
        <v>29864</v>
      </c>
      <c r="J62" s="21" t="s">
        <v>22</v>
      </c>
      <c r="K62" s="21">
        <v>33</v>
      </c>
      <c r="L62" s="21">
        <v>22917</v>
      </c>
      <c r="M62" s="21" t="s">
        <v>22</v>
      </c>
      <c r="N62" s="229" t="s">
        <v>22</v>
      </c>
      <c r="O62" s="232">
        <v>875</v>
      </c>
      <c r="Q62" s="193"/>
      <c r="R62" s="193"/>
    </row>
    <row r="63" spans="1:18" ht="12.75">
      <c r="A63" s="219">
        <v>883</v>
      </c>
      <c r="B63" s="42"/>
      <c r="C63" t="s">
        <v>1161</v>
      </c>
      <c r="D63" s="25"/>
      <c r="E63" s="21">
        <v>64526</v>
      </c>
      <c r="F63" s="27">
        <v>3.3</v>
      </c>
      <c r="G63" s="21">
        <v>63415</v>
      </c>
      <c r="H63" s="21">
        <v>63402</v>
      </c>
      <c r="I63" s="21">
        <v>3</v>
      </c>
      <c r="J63" s="21" t="s">
        <v>22</v>
      </c>
      <c r="K63" s="21">
        <v>23</v>
      </c>
      <c r="L63" s="21">
        <v>1088</v>
      </c>
      <c r="M63" s="21" t="s">
        <v>22</v>
      </c>
      <c r="N63" s="229" t="s">
        <v>22</v>
      </c>
      <c r="O63" s="232">
        <v>883</v>
      </c>
      <c r="Q63" s="193"/>
      <c r="R63" s="193"/>
    </row>
    <row r="64" spans="1:18" s="23" customFormat="1" ht="17.25" customHeight="1">
      <c r="A64" s="39"/>
      <c r="B64" s="26" t="s">
        <v>357</v>
      </c>
      <c r="C64" s="26"/>
      <c r="D64" s="20"/>
      <c r="E64" s="28">
        <v>1977937</v>
      </c>
      <c r="F64" s="29">
        <v>100</v>
      </c>
      <c r="G64" s="28">
        <v>1555803</v>
      </c>
      <c r="H64" s="28">
        <v>1343529</v>
      </c>
      <c r="I64" s="28">
        <v>856395</v>
      </c>
      <c r="J64" s="28">
        <v>6925</v>
      </c>
      <c r="K64" s="28">
        <v>94302</v>
      </c>
      <c r="L64" s="28">
        <v>320012</v>
      </c>
      <c r="M64" s="28">
        <v>533</v>
      </c>
      <c r="N64" s="230">
        <v>362</v>
      </c>
      <c r="O64" s="234"/>
      <c r="Q64" s="193"/>
      <c r="R64" s="193"/>
    </row>
    <row r="65" spans="1:17" s="23" customFormat="1" ht="9" customHeight="1">
      <c r="A65" s="30"/>
      <c r="B65" s="26"/>
      <c r="C65" s="26"/>
      <c r="D65" s="30"/>
      <c r="E65" s="141"/>
      <c r="F65" s="141"/>
      <c r="G65" s="141"/>
      <c r="H65" s="141"/>
      <c r="I65" s="141"/>
      <c r="J65" s="141"/>
      <c r="K65" s="141"/>
      <c r="L65" s="141"/>
      <c r="M65" s="141"/>
      <c r="N65" s="141"/>
      <c r="O65" s="33"/>
      <c r="P65" s="21"/>
      <c r="Q65" s="193"/>
    </row>
    <row r="66" spans="1:17" s="23" customFormat="1" ht="6.75" customHeight="1">
      <c r="A66" s="30" t="s">
        <v>21</v>
      </c>
      <c r="B66" s="26"/>
      <c r="C66" s="26"/>
      <c r="D66" s="30"/>
      <c r="E66" s="141"/>
      <c r="F66" s="141"/>
      <c r="G66" s="141"/>
      <c r="H66" s="141"/>
      <c r="I66" s="141"/>
      <c r="J66" s="31"/>
      <c r="K66" s="31"/>
      <c r="L66" s="31"/>
      <c r="M66" s="31"/>
      <c r="N66" s="32"/>
      <c r="O66" s="33"/>
      <c r="P66" s="21"/>
      <c r="Q66" s="193"/>
    </row>
    <row r="67" spans="1:15" ht="30.75" customHeight="1">
      <c r="A67" s="434" t="s">
        <v>984</v>
      </c>
      <c r="B67" s="434"/>
      <c r="C67" s="434"/>
      <c r="D67" s="434"/>
      <c r="E67" s="434"/>
      <c r="F67" s="434"/>
      <c r="G67" s="434"/>
      <c r="H67" s="89"/>
      <c r="I67" s="89"/>
      <c r="J67" s="89"/>
      <c r="K67" s="89"/>
      <c r="L67" s="89"/>
      <c r="M67" s="89"/>
      <c r="N67" s="89"/>
      <c r="O67" s="33"/>
    </row>
    <row r="68" spans="7:15" ht="12.75">
      <c r="G68" s="89"/>
      <c r="H68" s="89"/>
      <c r="I68" s="89"/>
      <c r="O68" s="33"/>
    </row>
    <row r="69" spans="5:16" ht="25.5" customHeight="1">
      <c r="E69" s="89"/>
      <c r="F69" s="89"/>
      <c r="G69" s="89"/>
      <c r="H69" s="89"/>
      <c r="I69" s="89"/>
      <c r="J69" s="89"/>
      <c r="K69" s="89"/>
      <c r="L69" s="89"/>
      <c r="M69" s="89"/>
      <c r="N69" s="89"/>
      <c r="O69" s="33"/>
      <c r="P69" s="21"/>
    </row>
    <row r="70" spans="7:16" ht="12.75">
      <c r="G70" s="89"/>
      <c r="H70" s="89"/>
      <c r="I70" s="89"/>
      <c r="J70" s="89"/>
      <c r="K70" s="89"/>
      <c r="L70" s="89"/>
      <c r="M70" s="89"/>
      <c r="N70" s="89"/>
      <c r="O70" s="33"/>
      <c r="P70" s="21"/>
    </row>
    <row r="71" spans="5:16" ht="12.75">
      <c r="E71" s="89"/>
      <c r="F71" s="89"/>
      <c r="G71" s="89"/>
      <c r="H71" s="89"/>
      <c r="J71" s="89"/>
      <c r="K71" s="89"/>
      <c r="L71" s="89"/>
      <c r="M71" s="89"/>
      <c r="N71" s="89"/>
      <c r="O71" s="33"/>
      <c r="P71" s="21"/>
    </row>
    <row r="72" spans="7:15" ht="12.75">
      <c r="G72" s="89"/>
      <c r="J72" s="89"/>
      <c r="O72" s="33"/>
    </row>
    <row r="73" ht="12.75">
      <c r="O73" s="33"/>
    </row>
    <row r="74" ht="12.75">
      <c r="O74" s="33"/>
    </row>
    <row r="75" ht="12.75">
      <c r="O75" s="33"/>
    </row>
    <row r="76" ht="12.75">
      <c r="O76" s="33"/>
    </row>
    <row r="77" ht="12.75">
      <c r="O77" s="33"/>
    </row>
    <row r="78" ht="12.75">
      <c r="O78" s="33"/>
    </row>
    <row r="79" ht="12.75">
      <c r="O79" s="33"/>
    </row>
    <row r="80" ht="12.75">
      <c r="O80" s="33"/>
    </row>
    <row r="81" ht="12.75">
      <c r="O81" s="33"/>
    </row>
    <row r="82" ht="12.75">
      <c r="O82" s="33"/>
    </row>
    <row r="83" ht="12.75">
      <c r="O83" s="33"/>
    </row>
    <row r="84" ht="12.75">
      <c r="O84" s="33"/>
    </row>
    <row r="85" ht="12.75">
      <c r="O85" s="33"/>
    </row>
    <row r="86" ht="12.75">
      <c r="O86" s="33"/>
    </row>
    <row r="87" ht="12.75">
      <c r="O87" s="33"/>
    </row>
    <row r="88" ht="12.75">
      <c r="O88" s="33"/>
    </row>
    <row r="89" ht="12.75">
      <c r="O89" s="33"/>
    </row>
    <row r="90" ht="12.75">
      <c r="O90" s="33"/>
    </row>
    <row r="91" ht="12.75">
      <c r="O91" s="33"/>
    </row>
    <row r="92" ht="12.75">
      <c r="O92" s="33"/>
    </row>
    <row r="93" ht="12.75">
      <c r="O93" s="33"/>
    </row>
    <row r="94" ht="12.75">
      <c r="O94" s="33"/>
    </row>
    <row r="95" ht="12.75">
      <c r="O95" s="33"/>
    </row>
    <row r="96" ht="12.75">
      <c r="O96" s="33"/>
    </row>
    <row r="97" ht="12.75">
      <c r="O97" s="33"/>
    </row>
    <row r="98" ht="12.75">
      <c r="O98" s="33"/>
    </row>
    <row r="99" ht="12.75">
      <c r="O99" s="33"/>
    </row>
    <row r="100" ht="12.75">
      <c r="O100" s="33"/>
    </row>
    <row r="101" ht="12.75">
      <c r="O101" s="33"/>
    </row>
    <row r="102" ht="12.75">
      <c r="O102" s="33"/>
    </row>
    <row r="103" ht="12.75">
      <c r="O103" s="33"/>
    </row>
    <row r="104" ht="12.75">
      <c r="O104" s="33"/>
    </row>
    <row r="105" ht="12.75">
      <c r="O105" s="33"/>
    </row>
    <row r="106" ht="12.75">
      <c r="O106" s="33"/>
    </row>
    <row r="107" ht="12.75">
      <c r="O107" s="33"/>
    </row>
    <row r="108" ht="12.75">
      <c r="O108" s="33"/>
    </row>
    <row r="109" ht="12.75">
      <c r="O109" s="33"/>
    </row>
    <row r="110" ht="12.75">
      <c r="O110" s="33"/>
    </row>
    <row r="111" ht="12.75">
      <c r="O111" s="33"/>
    </row>
    <row r="112" ht="12.75">
      <c r="O112" s="33"/>
    </row>
    <row r="113" ht="12.75">
      <c r="O113" s="33"/>
    </row>
    <row r="114" ht="12.75">
      <c r="O114" s="33"/>
    </row>
    <row r="115" ht="12.75">
      <c r="O115" s="33"/>
    </row>
    <row r="116" ht="12.75">
      <c r="O116" s="33"/>
    </row>
    <row r="117" ht="12.75">
      <c r="O117" s="33"/>
    </row>
    <row r="118" ht="12.75">
      <c r="O118" s="33"/>
    </row>
    <row r="119" ht="12.75">
      <c r="O119" s="33"/>
    </row>
    <row r="120" ht="12.75">
      <c r="O120" s="33"/>
    </row>
    <row r="121" ht="12.75">
      <c r="O121" s="33"/>
    </row>
    <row r="122" ht="12.75">
      <c r="O122" s="33"/>
    </row>
    <row r="123" ht="12.75">
      <c r="O123" s="33"/>
    </row>
    <row r="124" ht="12.75">
      <c r="O124" s="33"/>
    </row>
    <row r="125" ht="12.75">
      <c r="O125" s="33"/>
    </row>
    <row r="126" ht="12.75">
      <c r="O126" s="33"/>
    </row>
    <row r="127" ht="12.75">
      <c r="O127" s="33"/>
    </row>
    <row r="128" ht="12.75">
      <c r="O128" s="33"/>
    </row>
    <row r="129" ht="12.75">
      <c r="O129" s="33"/>
    </row>
    <row r="130" ht="12.75">
      <c r="O130" s="33"/>
    </row>
    <row r="131" ht="12.75">
      <c r="O131" s="33"/>
    </row>
    <row r="132" ht="12.75">
      <c r="O132" s="33"/>
    </row>
    <row r="133" ht="12.75">
      <c r="O133" s="33"/>
    </row>
    <row r="134" ht="12.75">
      <c r="O134" s="33"/>
    </row>
    <row r="135" ht="12.75">
      <c r="O135" s="33"/>
    </row>
    <row r="136" ht="12.75">
      <c r="O136" s="33"/>
    </row>
    <row r="137" ht="12.75">
      <c r="O137" s="33"/>
    </row>
    <row r="138" ht="12.75">
      <c r="O138" s="33"/>
    </row>
    <row r="139" ht="12.75">
      <c r="O139" s="33"/>
    </row>
    <row r="140" ht="12.75">
      <c r="O140" s="33"/>
    </row>
    <row r="141" ht="12.75">
      <c r="O141" s="33"/>
    </row>
    <row r="142" ht="12.75">
      <c r="O142" s="33"/>
    </row>
    <row r="143" ht="12.75">
      <c r="O143" s="33"/>
    </row>
    <row r="144" ht="12.75">
      <c r="O144" s="33"/>
    </row>
    <row r="145" ht="12.75">
      <c r="O145" s="33"/>
    </row>
    <row r="146" ht="12.75">
      <c r="O146" s="33"/>
    </row>
    <row r="147" ht="12.75">
      <c r="O147" s="33"/>
    </row>
    <row r="148" ht="12.75">
      <c r="O148" s="33"/>
    </row>
    <row r="149" ht="12.75">
      <c r="O149" s="33"/>
    </row>
    <row r="150" ht="12.75">
      <c r="O150" s="33"/>
    </row>
    <row r="151" ht="12.75">
      <c r="O151" s="33"/>
    </row>
    <row r="152" ht="12.75">
      <c r="O152" s="33"/>
    </row>
    <row r="153" ht="12.75">
      <c r="O153" s="33"/>
    </row>
    <row r="154" ht="12.75">
      <c r="O154" s="33"/>
    </row>
    <row r="155" ht="12.75">
      <c r="O155" s="33"/>
    </row>
    <row r="156" ht="12.75">
      <c r="O156" s="33"/>
    </row>
    <row r="157" ht="12.75">
      <c r="O157" s="33"/>
    </row>
    <row r="158" ht="12.75">
      <c r="O158" s="33"/>
    </row>
    <row r="159" ht="12.75">
      <c r="O159" s="33"/>
    </row>
    <row r="160" ht="12.75">
      <c r="O160" s="33"/>
    </row>
    <row r="161" ht="12.75">
      <c r="O161" s="33"/>
    </row>
    <row r="162" ht="12.75">
      <c r="O162" s="33"/>
    </row>
    <row r="163" ht="12.75">
      <c r="O163" s="33"/>
    </row>
    <row r="164" ht="12.75">
      <c r="O164" s="33"/>
    </row>
    <row r="165" ht="12.75">
      <c r="O165" s="33"/>
    </row>
    <row r="166" ht="12.75">
      <c r="O166" s="33"/>
    </row>
    <row r="167" ht="12.75">
      <c r="O167" s="33"/>
    </row>
    <row r="168" ht="12.75">
      <c r="O168" s="33"/>
    </row>
    <row r="169" ht="12.75">
      <c r="O169" s="33"/>
    </row>
    <row r="170" ht="12.75">
      <c r="O170" s="33"/>
    </row>
    <row r="171" ht="12.75">
      <c r="O171" s="33"/>
    </row>
    <row r="172" ht="12.75">
      <c r="O172" s="33"/>
    </row>
    <row r="173" ht="12.75">
      <c r="O173" s="33"/>
    </row>
    <row r="174" ht="12.75">
      <c r="O174" s="33"/>
    </row>
    <row r="175" ht="12.75">
      <c r="O175" s="33"/>
    </row>
    <row r="176" ht="12.75">
      <c r="O176" s="33"/>
    </row>
    <row r="177" ht="12.75">
      <c r="O177" s="33"/>
    </row>
    <row r="178" ht="12.75">
      <c r="O178" s="33"/>
    </row>
    <row r="179" ht="12.75">
      <c r="O179" s="33"/>
    </row>
    <row r="180" ht="12.75">
      <c r="O180" s="33"/>
    </row>
    <row r="181" ht="12.75">
      <c r="O181" s="33"/>
    </row>
    <row r="182" ht="12.75">
      <c r="O182" s="33"/>
    </row>
    <row r="183" ht="12.75">
      <c r="O183" s="33"/>
    </row>
    <row r="184" ht="12.75">
      <c r="O184" s="33"/>
    </row>
    <row r="185" ht="12.75">
      <c r="O185" s="33"/>
    </row>
    <row r="186" ht="12.75">
      <c r="O186" s="33"/>
    </row>
    <row r="187" ht="12.75">
      <c r="O187" s="33"/>
    </row>
    <row r="188" ht="12.75">
      <c r="O188" s="33"/>
    </row>
    <row r="189" ht="12.75">
      <c r="O189" s="33"/>
    </row>
    <row r="190" ht="12.75">
      <c r="O190" s="33"/>
    </row>
    <row r="191" ht="12.75">
      <c r="O191" s="33"/>
    </row>
    <row r="192" ht="12.75">
      <c r="O192" s="33"/>
    </row>
    <row r="193" ht="12.75">
      <c r="O193" s="33"/>
    </row>
    <row r="194" ht="12.75">
      <c r="O194" s="33"/>
    </row>
    <row r="195" ht="12.75">
      <c r="O195" s="33"/>
    </row>
    <row r="196" ht="12.75">
      <c r="O196" s="33"/>
    </row>
    <row r="197" ht="12.75">
      <c r="O197" s="33"/>
    </row>
    <row r="198" ht="12.75">
      <c r="O198" s="33"/>
    </row>
    <row r="199" ht="12.75">
      <c r="O199" s="33"/>
    </row>
    <row r="200" ht="12.75">
      <c r="O200" s="33"/>
    </row>
    <row r="201" ht="12.75">
      <c r="O201" s="33"/>
    </row>
    <row r="202" ht="12.75">
      <c r="O202" s="33"/>
    </row>
    <row r="203" ht="12.75">
      <c r="O203" s="33"/>
    </row>
    <row r="204" ht="12.75">
      <c r="O204" s="33"/>
    </row>
    <row r="205" ht="12.75">
      <c r="O205" s="33"/>
    </row>
    <row r="206" ht="12.75">
      <c r="O206" s="33"/>
    </row>
    <row r="207" ht="12.75">
      <c r="O207" s="33"/>
    </row>
    <row r="208" ht="12.75">
      <c r="O208" s="33"/>
    </row>
    <row r="209" ht="12.75">
      <c r="O209" s="33"/>
    </row>
    <row r="210" ht="12.75">
      <c r="O210" s="33"/>
    </row>
    <row r="211" ht="12.75">
      <c r="O211" s="33"/>
    </row>
    <row r="212" ht="12.75">
      <c r="O212" s="33"/>
    </row>
    <row r="213" ht="12.75">
      <c r="O213" s="33"/>
    </row>
    <row r="214" ht="12.75">
      <c r="O214" s="33"/>
    </row>
    <row r="215" ht="12.75">
      <c r="O215" s="33"/>
    </row>
    <row r="216" ht="12.75">
      <c r="O216" s="33"/>
    </row>
    <row r="217" ht="12.75">
      <c r="O217" s="33"/>
    </row>
    <row r="218" ht="12.75">
      <c r="O218" s="33"/>
    </row>
    <row r="219" ht="12.75">
      <c r="O219" s="33"/>
    </row>
    <row r="220" ht="12.75">
      <c r="O220" s="33"/>
    </row>
    <row r="221" ht="12.75">
      <c r="O221" s="33"/>
    </row>
    <row r="222" ht="12.75">
      <c r="O222" s="33"/>
    </row>
    <row r="223" ht="12.75">
      <c r="O223" s="33"/>
    </row>
    <row r="224" ht="12.75">
      <c r="O224" s="33"/>
    </row>
    <row r="225" ht="12.75">
      <c r="O225" s="33"/>
    </row>
    <row r="226" ht="12.75">
      <c r="O226" s="33"/>
    </row>
    <row r="227" ht="12.75">
      <c r="O227" s="33"/>
    </row>
    <row r="228" ht="12.75">
      <c r="O228" s="33"/>
    </row>
    <row r="229" ht="12.75">
      <c r="O229" s="33"/>
    </row>
    <row r="230" ht="12.75">
      <c r="O230" s="33"/>
    </row>
    <row r="231" ht="12.75">
      <c r="O231" s="33"/>
    </row>
    <row r="232" ht="12.75">
      <c r="O232" s="33"/>
    </row>
    <row r="233" ht="12.75">
      <c r="O233" s="33"/>
    </row>
    <row r="234" ht="12.75">
      <c r="O234" s="33"/>
    </row>
    <row r="235" ht="12.75">
      <c r="O235" s="33"/>
    </row>
    <row r="236" ht="12.75">
      <c r="O236" s="33"/>
    </row>
    <row r="237" ht="12.75">
      <c r="O237" s="33"/>
    </row>
    <row r="238" ht="12.75">
      <c r="O238" s="33"/>
    </row>
    <row r="239" ht="12.75">
      <c r="O239" s="33"/>
    </row>
    <row r="240" ht="12.75">
      <c r="O240" s="33"/>
    </row>
    <row r="241" ht="12.75">
      <c r="O241" s="33"/>
    </row>
    <row r="242" ht="12.75">
      <c r="O242" s="33"/>
    </row>
    <row r="243" ht="12.75">
      <c r="O243" s="33"/>
    </row>
    <row r="244" ht="12.75">
      <c r="O244" s="33"/>
    </row>
    <row r="245" ht="12.75">
      <c r="O245" s="33"/>
    </row>
    <row r="246" ht="12.75">
      <c r="O246" s="33"/>
    </row>
    <row r="247" ht="12.75">
      <c r="O247" s="33"/>
    </row>
    <row r="248" ht="12.75">
      <c r="O248" s="33"/>
    </row>
    <row r="249" ht="12.75">
      <c r="O249" s="33"/>
    </row>
    <row r="250" ht="12.75">
      <c r="O250" s="33"/>
    </row>
    <row r="251" ht="12.75">
      <c r="O251" s="33"/>
    </row>
    <row r="252" ht="12.75">
      <c r="O252" s="33"/>
    </row>
    <row r="253" ht="12.75">
      <c r="O253" s="33"/>
    </row>
    <row r="254" ht="12.75">
      <c r="O254" s="33"/>
    </row>
    <row r="255" ht="12.75">
      <c r="O255" s="33"/>
    </row>
    <row r="256" ht="12.75">
      <c r="O256" s="33"/>
    </row>
    <row r="257" ht="12.75">
      <c r="O257" s="33"/>
    </row>
    <row r="258" ht="12.75">
      <c r="O258" s="33"/>
    </row>
    <row r="259" ht="12.75">
      <c r="O259" s="33"/>
    </row>
    <row r="260" ht="12.75">
      <c r="O260" s="33"/>
    </row>
    <row r="261" ht="12.75">
      <c r="O261" s="33"/>
    </row>
    <row r="262" ht="12.75">
      <c r="O262" s="33"/>
    </row>
    <row r="263" ht="12.75">
      <c r="O263" s="33"/>
    </row>
    <row r="264" ht="12.75">
      <c r="O264" s="33"/>
    </row>
    <row r="265" ht="12.75">
      <c r="O265" s="33"/>
    </row>
    <row r="266" ht="12.75">
      <c r="O266" s="33"/>
    </row>
    <row r="267" ht="12.75">
      <c r="O267" s="33"/>
    </row>
    <row r="268" ht="12.75">
      <c r="O268" s="33"/>
    </row>
    <row r="269" ht="12.75">
      <c r="O269" s="33"/>
    </row>
    <row r="270" ht="12.75">
      <c r="O270" s="33"/>
    </row>
    <row r="271" ht="12.75">
      <c r="O271" s="33"/>
    </row>
    <row r="272" ht="12.75">
      <c r="O272" s="33"/>
    </row>
    <row r="273" ht="12.75">
      <c r="O273" s="33"/>
    </row>
    <row r="274" ht="12.75">
      <c r="O274" s="33"/>
    </row>
    <row r="275" ht="12.75">
      <c r="O275" s="33"/>
    </row>
    <row r="276" ht="12.75">
      <c r="O276" s="33"/>
    </row>
    <row r="277" ht="12.75">
      <c r="O277" s="33"/>
    </row>
    <row r="278" ht="12.75">
      <c r="O278" s="33"/>
    </row>
    <row r="279" ht="12.75">
      <c r="O279" s="33"/>
    </row>
    <row r="280" ht="12.75">
      <c r="O280" s="33"/>
    </row>
    <row r="281" ht="12.75">
      <c r="O281" s="33"/>
    </row>
    <row r="282" ht="12.75">
      <c r="O282" s="33"/>
    </row>
    <row r="283" ht="12.75">
      <c r="O283" s="33"/>
    </row>
    <row r="284" ht="12.75">
      <c r="O284" s="33"/>
    </row>
    <row r="285" ht="12.75">
      <c r="O285" s="33"/>
    </row>
    <row r="286" ht="12.75">
      <c r="O286" s="33"/>
    </row>
    <row r="287" ht="12.75">
      <c r="O287" s="33"/>
    </row>
    <row r="288" ht="12.75">
      <c r="O288" s="33"/>
    </row>
    <row r="289" ht="12.75">
      <c r="O289" s="33"/>
    </row>
    <row r="290" ht="12.75">
      <c r="O290" s="33"/>
    </row>
    <row r="291" ht="12.75">
      <c r="O291" s="33"/>
    </row>
    <row r="292" ht="12.75">
      <c r="O292" s="33"/>
    </row>
    <row r="293" ht="12.75">
      <c r="O293" s="33"/>
    </row>
    <row r="294" ht="12.75">
      <c r="O294" s="33"/>
    </row>
    <row r="295" ht="12.75">
      <c r="O295" s="33"/>
    </row>
    <row r="296" ht="12.75">
      <c r="O296" s="33"/>
    </row>
    <row r="297" ht="12.75">
      <c r="O297" s="33"/>
    </row>
    <row r="298" ht="12.75">
      <c r="O298" s="33"/>
    </row>
    <row r="299" ht="12.75">
      <c r="O299" s="33"/>
    </row>
    <row r="300" ht="12.75">
      <c r="O300" s="33"/>
    </row>
    <row r="301" ht="12.75">
      <c r="O301" s="33"/>
    </row>
    <row r="302" ht="12.75">
      <c r="O302" s="33"/>
    </row>
    <row r="303" ht="12.75">
      <c r="O303" s="33"/>
    </row>
    <row r="304" ht="12.75">
      <c r="O304" s="33"/>
    </row>
    <row r="305" ht="12.75">
      <c r="O305" s="33"/>
    </row>
    <row r="306" ht="12.75">
      <c r="O306" s="33"/>
    </row>
    <row r="307" ht="12.75">
      <c r="O307" s="33"/>
    </row>
    <row r="308" ht="12.75">
      <c r="O308" s="33"/>
    </row>
    <row r="309" ht="12.75">
      <c r="O309" s="33"/>
    </row>
    <row r="310" ht="12.75">
      <c r="O310" s="33"/>
    </row>
    <row r="311" ht="12.75">
      <c r="O311" s="33"/>
    </row>
    <row r="312" ht="12.75">
      <c r="O312" s="33"/>
    </row>
    <row r="313" ht="12.75">
      <c r="O313" s="33"/>
    </row>
    <row r="314" ht="12.75">
      <c r="O314" s="33"/>
    </row>
    <row r="315" ht="12.75">
      <c r="O315" s="33"/>
    </row>
    <row r="316" ht="12.75">
      <c r="O316" s="33"/>
    </row>
    <row r="317" ht="12.75">
      <c r="O317" s="33"/>
    </row>
    <row r="318" ht="12.75">
      <c r="O318" s="33"/>
    </row>
    <row r="319" ht="12.75">
      <c r="O319" s="33"/>
    </row>
    <row r="320" ht="12.75">
      <c r="O320" s="33"/>
    </row>
    <row r="321" ht="12.75">
      <c r="O321" s="33"/>
    </row>
    <row r="322" ht="12.75">
      <c r="O322" s="33"/>
    </row>
    <row r="323" ht="12.75">
      <c r="O323" s="33"/>
    </row>
    <row r="324" ht="12.75">
      <c r="O324" s="33"/>
    </row>
    <row r="325" ht="12.75">
      <c r="O325" s="33"/>
    </row>
    <row r="326" ht="12.75">
      <c r="O326" s="33"/>
    </row>
    <row r="327" ht="12.75">
      <c r="O327" s="33"/>
    </row>
    <row r="328" ht="12.75">
      <c r="O328" s="33"/>
    </row>
    <row r="329" ht="12.75">
      <c r="O329" s="33"/>
    </row>
    <row r="330" ht="12.75">
      <c r="O330" s="33"/>
    </row>
    <row r="331" ht="12.75">
      <c r="O331" s="33"/>
    </row>
    <row r="332" ht="12.75">
      <c r="O332" s="33"/>
    </row>
    <row r="333" ht="12.75">
      <c r="O333" s="33"/>
    </row>
    <row r="334" ht="12.75">
      <c r="O334" s="33"/>
    </row>
    <row r="335" ht="12.75">
      <c r="O335" s="33"/>
    </row>
    <row r="336" ht="12.75">
      <c r="O336" s="33"/>
    </row>
    <row r="337" ht="12.75">
      <c r="O337" s="33"/>
    </row>
    <row r="338" ht="12.75">
      <c r="O338" s="33"/>
    </row>
    <row r="339" ht="12.75">
      <c r="O339" s="33"/>
    </row>
    <row r="340" ht="12.75">
      <c r="O340" s="33"/>
    </row>
    <row r="341" ht="12.75">
      <c r="O341" s="33"/>
    </row>
    <row r="342" ht="12.75">
      <c r="O342" s="33"/>
    </row>
    <row r="343" ht="12.75">
      <c r="O343" s="33"/>
    </row>
    <row r="344" ht="12.75">
      <c r="O344" s="33"/>
    </row>
    <row r="345" ht="12.75">
      <c r="O345" s="33"/>
    </row>
    <row r="346" ht="12.75">
      <c r="O346" s="33"/>
    </row>
    <row r="347" ht="12.75">
      <c r="O347" s="33"/>
    </row>
    <row r="348" ht="12.75">
      <c r="O348" s="33"/>
    </row>
    <row r="349" ht="12.75">
      <c r="O349" s="33"/>
    </row>
    <row r="350" ht="12.75">
      <c r="O350" s="33"/>
    </row>
    <row r="351" ht="12.75">
      <c r="O351" s="33"/>
    </row>
    <row r="352" ht="12.75">
      <c r="O352" s="33"/>
    </row>
    <row r="353" ht="12.75">
      <c r="O353" s="33"/>
    </row>
    <row r="354" ht="12.75">
      <c r="O354" s="33"/>
    </row>
    <row r="355" ht="12.75">
      <c r="O355" s="33"/>
    </row>
    <row r="356" ht="12.75">
      <c r="O356" s="33"/>
    </row>
    <row r="357" ht="12.75">
      <c r="O357" s="33"/>
    </row>
    <row r="358" ht="12.75">
      <c r="O358" s="33"/>
    </row>
    <row r="359" ht="12.75">
      <c r="O359" s="33"/>
    </row>
    <row r="360" ht="12.75">
      <c r="O360" s="33"/>
    </row>
    <row r="361" ht="12.75">
      <c r="O361" s="33"/>
    </row>
    <row r="362" ht="12.75">
      <c r="O362" s="33"/>
    </row>
    <row r="363" ht="12.75">
      <c r="O363" s="33"/>
    </row>
    <row r="364" ht="12.75">
      <c r="O364" s="33"/>
    </row>
    <row r="365" ht="12.75">
      <c r="O365" s="33"/>
    </row>
    <row r="366" ht="12.75">
      <c r="O366" s="33"/>
    </row>
    <row r="367" ht="12.75">
      <c r="O367" s="33"/>
    </row>
    <row r="368" ht="12.75">
      <c r="O368" s="33"/>
    </row>
    <row r="369" ht="12.75">
      <c r="O369" s="33"/>
    </row>
    <row r="370" ht="12.75">
      <c r="O370" s="33"/>
    </row>
    <row r="371" ht="12.75">
      <c r="O371" s="33"/>
    </row>
    <row r="372" ht="12.75">
      <c r="O372" s="33"/>
    </row>
    <row r="373" ht="12.75">
      <c r="O373" s="33"/>
    </row>
    <row r="374" ht="12.75">
      <c r="O374" s="33"/>
    </row>
    <row r="375" ht="12.75">
      <c r="O375" s="33"/>
    </row>
    <row r="376" ht="12.75">
      <c r="O376" s="33"/>
    </row>
    <row r="377" ht="12.75">
      <c r="O377" s="33"/>
    </row>
    <row r="378" ht="12.75">
      <c r="O378" s="33"/>
    </row>
    <row r="379" ht="12.75">
      <c r="O379" s="33"/>
    </row>
    <row r="380" ht="12.75">
      <c r="O380" s="33"/>
    </row>
    <row r="381" ht="12.75">
      <c r="O381" s="33"/>
    </row>
    <row r="382" ht="12.75">
      <c r="O382" s="33"/>
    </row>
    <row r="383" ht="12.75">
      <c r="O383" s="33"/>
    </row>
    <row r="384" ht="12.75">
      <c r="O384" s="33"/>
    </row>
    <row r="385" ht="12.75">
      <c r="O385" s="33"/>
    </row>
    <row r="386" ht="12.75">
      <c r="O386" s="33"/>
    </row>
    <row r="387" ht="12.75">
      <c r="O387" s="33"/>
    </row>
    <row r="388" ht="12.75">
      <c r="O388" s="33"/>
    </row>
    <row r="389" ht="12.75">
      <c r="O389" s="33"/>
    </row>
    <row r="390" ht="12.75">
      <c r="O390" s="33"/>
    </row>
    <row r="391" ht="12.75">
      <c r="O391" s="33"/>
    </row>
    <row r="392" ht="12.75">
      <c r="O392" s="33"/>
    </row>
    <row r="393" ht="12.75">
      <c r="O393" s="33"/>
    </row>
    <row r="394" ht="12.75">
      <c r="O394" s="33"/>
    </row>
    <row r="395" ht="12.75">
      <c r="O395" s="33"/>
    </row>
    <row r="396" ht="12.75">
      <c r="O396" s="33"/>
    </row>
    <row r="397" ht="12.75">
      <c r="O397" s="33"/>
    </row>
    <row r="398" ht="12.75">
      <c r="O398" s="33"/>
    </row>
    <row r="399" ht="12.75">
      <c r="O399" s="33"/>
    </row>
    <row r="400" ht="12.75">
      <c r="O400" s="33"/>
    </row>
    <row r="401" ht="12.75">
      <c r="O401" s="33"/>
    </row>
    <row r="402" ht="12.75">
      <c r="O402" s="33"/>
    </row>
    <row r="403" ht="12.75">
      <c r="O403" s="33"/>
    </row>
    <row r="404" ht="12.75">
      <c r="O404" s="33"/>
    </row>
    <row r="405" ht="12.75">
      <c r="O405" s="33"/>
    </row>
    <row r="406" ht="12.75">
      <c r="O406" s="33"/>
    </row>
    <row r="407" ht="12.75">
      <c r="O407" s="33"/>
    </row>
    <row r="408" ht="12.75">
      <c r="O408" s="33"/>
    </row>
    <row r="409" ht="12.75">
      <c r="O409" s="33"/>
    </row>
    <row r="410" ht="12.75">
      <c r="O410" s="33"/>
    </row>
    <row r="411" ht="12.75">
      <c r="O411" s="33"/>
    </row>
    <row r="412" ht="12.75">
      <c r="O412" s="33"/>
    </row>
    <row r="413" ht="12.75">
      <c r="O413" s="33"/>
    </row>
    <row r="414" ht="12.75">
      <c r="O414" s="33"/>
    </row>
    <row r="415" ht="12.75">
      <c r="O415" s="33"/>
    </row>
    <row r="416" ht="12.75">
      <c r="O416" s="33"/>
    </row>
    <row r="417" ht="12.75">
      <c r="O417" s="33"/>
    </row>
    <row r="418" ht="12.75">
      <c r="O418" s="33"/>
    </row>
    <row r="419" ht="12.75">
      <c r="O419" s="33"/>
    </row>
    <row r="420" ht="12.75">
      <c r="O420" s="33"/>
    </row>
    <row r="421" ht="12.75">
      <c r="O421" s="33"/>
    </row>
    <row r="422" ht="12.75">
      <c r="O422" s="33"/>
    </row>
    <row r="423" ht="12.75">
      <c r="O423" s="33"/>
    </row>
    <row r="424" ht="12.75">
      <c r="O424" s="33"/>
    </row>
    <row r="425" ht="12.75">
      <c r="O425" s="33"/>
    </row>
    <row r="426" ht="12.75">
      <c r="O426" s="33"/>
    </row>
    <row r="427" ht="12.75">
      <c r="O427" s="33"/>
    </row>
    <row r="428" ht="12.75">
      <c r="O428" s="33"/>
    </row>
    <row r="429" ht="12.75">
      <c r="O429" s="33"/>
    </row>
    <row r="430" ht="12.75">
      <c r="O430" s="33"/>
    </row>
    <row r="431" ht="12.75">
      <c r="O431" s="33"/>
    </row>
    <row r="432" ht="12.75">
      <c r="O432" s="33"/>
    </row>
    <row r="433" ht="12.75">
      <c r="O433" s="33"/>
    </row>
    <row r="434" ht="12.75">
      <c r="O434" s="33"/>
    </row>
    <row r="435" ht="12.75">
      <c r="O435" s="33"/>
    </row>
    <row r="436" ht="12.75">
      <c r="O436" s="33"/>
    </row>
    <row r="437" ht="12.75">
      <c r="O437" s="33"/>
    </row>
    <row r="438" ht="12.75">
      <c r="O438" s="33"/>
    </row>
    <row r="439" ht="12.75">
      <c r="O439" s="33"/>
    </row>
    <row r="440" ht="12.75">
      <c r="O440" s="33"/>
    </row>
    <row r="441" ht="12.75">
      <c r="O441" s="33"/>
    </row>
    <row r="442" ht="12.75">
      <c r="O442" s="33"/>
    </row>
    <row r="443" ht="12.75">
      <c r="O443" s="33"/>
    </row>
    <row r="444" ht="12.75">
      <c r="O444" s="33"/>
    </row>
    <row r="445" ht="12.75">
      <c r="O445" s="33"/>
    </row>
    <row r="446" ht="12.75">
      <c r="O446" s="33"/>
    </row>
    <row r="447" ht="12.75">
      <c r="O447" s="33"/>
    </row>
    <row r="448" ht="12.75">
      <c r="O448" s="33"/>
    </row>
    <row r="449" ht="12.75">
      <c r="O449" s="33"/>
    </row>
    <row r="450" ht="12.75">
      <c r="O450" s="33"/>
    </row>
    <row r="451" ht="12.75">
      <c r="O451" s="33"/>
    </row>
    <row r="452" ht="12.75">
      <c r="O452" s="33"/>
    </row>
    <row r="453" ht="12.75">
      <c r="O453" s="33"/>
    </row>
    <row r="454" ht="12.75">
      <c r="O454" s="33"/>
    </row>
    <row r="455" ht="12.75">
      <c r="O455" s="33"/>
    </row>
    <row r="456" ht="12.75">
      <c r="O456" s="33"/>
    </row>
    <row r="457" ht="12.75">
      <c r="O457" s="33"/>
    </row>
    <row r="458" ht="12.75">
      <c r="O458" s="33"/>
    </row>
    <row r="459" ht="12.75">
      <c r="O459" s="33"/>
    </row>
    <row r="460" ht="12.75">
      <c r="O460" s="33"/>
    </row>
    <row r="461" ht="12.75">
      <c r="O461" s="33"/>
    </row>
    <row r="462" ht="12.75">
      <c r="O462" s="33"/>
    </row>
    <row r="463" ht="12.75">
      <c r="O463" s="33"/>
    </row>
    <row r="464" ht="12.75">
      <c r="O464" s="33"/>
    </row>
    <row r="465" ht="12.75">
      <c r="O465" s="33"/>
    </row>
    <row r="466" ht="12.75">
      <c r="O466" s="33"/>
    </row>
    <row r="467" ht="12.75">
      <c r="O467" s="33"/>
    </row>
    <row r="468" ht="12.75">
      <c r="O468" s="33"/>
    </row>
    <row r="469" ht="12.75">
      <c r="O469" s="33"/>
    </row>
    <row r="470" ht="12.75">
      <c r="O470" s="33"/>
    </row>
    <row r="471" ht="12.75">
      <c r="O471" s="33"/>
    </row>
    <row r="472" ht="12.75">
      <c r="O472" s="33"/>
    </row>
    <row r="473" ht="12.75">
      <c r="O473" s="33"/>
    </row>
    <row r="474" ht="12.75">
      <c r="O474" s="33"/>
    </row>
    <row r="475" ht="12.75">
      <c r="O475" s="33"/>
    </row>
    <row r="476" ht="12.75">
      <c r="O476" s="33"/>
    </row>
    <row r="477" ht="12.75">
      <c r="O477" s="33"/>
    </row>
    <row r="478" ht="12.75">
      <c r="O478" s="33"/>
    </row>
    <row r="479" ht="12.75">
      <c r="O479" s="33"/>
    </row>
    <row r="480" ht="12.75">
      <c r="O480" s="33"/>
    </row>
    <row r="481" ht="12.75">
      <c r="O481" s="33"/>
    </row>
    <row r="482" ht="12.75">
      <c r="O482" s="33"/>
    </row>
    <row r="483" ht="12.75">
      <c r="O483" s="33"/>
    </row>
    <row r="484" ht="12.75">
      <c r="O484" s="33"/>
    </row>
    <row r="485" ht="12.75">
      <c r="O485" s="33"/>
    </row>
    <row r="486" ht="12.75">
      <c r="O486" s="33"/>
    </row>
    <row r="487" ht="12.75">
      <c r="O487" s="33"/>
    </row>
    <row r="488" ht="12.75">
      <c r="O488" s="33"/>
    </row>
    <row r="489" ht="12.75">
      <c r="O489" s="33"/>
    </row>
    <row r="490" ht="12.75">
      <c r="O490" s="33"/>
    </row>
    <row r="491" ht="12.75">
      <c r="O491" s="33"/>
    </row>
    <row r="492" ht="12.75">
      <c r="O492" s="33"/>
    </row>
    <row r="493" ht="12.75">
      <c r="O493" s="33"/>
    </row>
    <row r="494" ht="12.75">
      <c r="O494" s="33"/>
    </row>
    <row r="495" ht="12.75">
      <c r="O495" s="33"/>
    </row>
    <row r="496" ht="12.75">
      <c r="O496" s="33"/>
    </row>
    <row r="497" ht="12.75">
      <c r="O497" s="33"/>
    </row>
    <row r="498" ht="12.75">
      <c r="O498" s="33"/>
    </row>
    <row r="499" ht="12.75">
      <c r="O499" s="33"/>
    </row>
    <row r="500" ht="12.75">
      <c r="O500" s="33"/>
    </row>
    <row r="501" ht="12.75">
      <c r="O501" s="33"/>
    </row>
    <row r="502" ht="12.75">
      <c r="O502" s="33"/>
    </row>
    <row r="503" ht="12.75">
      <c r="O503" s="33"/>
    </row>
    <row r="504" ht="12.75">
      <c r="O504" s="33"/>
    </row>
    <row r="505" ht="12.75">
      <c r="O505" s="33"/>
    </row>
    <row r="506" ht="12.75">
      <c r="O506" s="33"/>
    </row>
    <row r="507" ht="12.75">
      <c r="O507" s="33"/>
    </row>
    <row r="508" ht="12.75">
      <c r="O508" s="33"/>
    </row>
    <row r="509" ht="12.75">
      <c r="O509" s="33"/>
    </row>
    <row r="510" ht="12.75">
      <c r="O510" s="33"/>
    </row>
    <row r="511" ht="12.75">
      <c r="O511" s="33"/>
    </row>
    <row r="512" ht="12.75">
      <c r="O512" s="33"/>
    </row>
    <row r="513" ht="12.75">
      <c r="O513" s="33"/>
    </row>
    <row r="514" ht="12.75">
      <c r="O514" s="33"/>
    </row>
    <row r="515" ht="12.75">
      <c r="O515" s="33"/>
    </row>
    <row r="516" ht="12.75">
      <c r="O516" s="33"/>
    </row>
    <row r="517" ht="12.75">
      <c r="O517" s="33"/>
    </row>
    <row r="518" ht="12.75">
      <c r="O518" s="33"/>
    </row>
    <row r="519" ht="12.75">
      <c r="O519" s="33"/>
    </row>
    <row r="520" ht="12.75">
      <c r="O520" s="33"/>
    </row>
    <row r="521" ht="12.75">
      <c r="O521" s="33"/>
    </row>
    <row r="522" ht="12.75">
      <c r="O522" s="33"/>
    </row>
    <row r="523" ht="12.75">
      <c r="O523" s="33"/>
    </row>
    <row r="524" ht="12.75">
      <c r="O524" s="33"/>
    </row>
    <row r="525" ht="12.75">
      <c r="O525" s="33"/>
    </row>
    <row r="526" ht="12.75">
      <c r="O526" s="33"/>
    </row>
    <row r="527" ht="12.75">
      <c r="O527" s="33"/>
    </row>
    <row r="528" ht="12.75">
      <c r="O528" s="33"/>
    </row>
    <row r="529" ht="12.75">
      <c r="O529" s="33"/>
    </row>
    <row r="530" ht="12.75">
      <c r="O530" s="33"/>
    </row>
    <row r="531" ht="12.75">
      <c r="O531" s="33"/>
    </row>
    <row r="532" ht="12.75">
      <c r="O532" s="33"/>
    </row>
    <row r="533" ht="12.75">
      <c r="O533" s="33"/>
    </row>
    <row r="534" ht="12.75">
      <c r="O534" s="33"/>
    </row>
    <row r="535" ht="12.75">
      <c r="O535" s="33"/>
    </row>
    <row r="536" ht="12.75">
      <c r="O536" s="33"/>
    </row>
    <row r="537" ht="12.75">
      <c r="O537" s="33"/>
    </row>
    <row r="538" ht="12.75">
      <c r="O538" s="33"/>
    </row>
    <row r="539" ht="12.75">
      <c r="O539" s="33"/>
    </row>
    <row r="540" ht="12.75">
      <c r="O540" s="33"/>
    </row>
    <row r="541" ht="12.75">
      <c r="O541" s="33"/>
    </row>
    <row r="542" ht="12.75">
      <c r="O542" s="33"/>
    </row>
    <row r="543" ht="12.75">
      <c r="O543" s="33"/>
    </row>
    <row r="544" ht="12.75">
      <c r="O544" s="33"/>
    </row>
    <row r="545" ht="12.75">
      <c r="O545" s="33"/>
    </row>
    <row r="546" ht="12.75">
      <c r="O546" s="33"/>
    </row>
    <row r="547" ht="12.75">
      <c r="O547" s="33"/>
    </row>
    <row r="548" ht="12.75">
      <c r="O548" s="33"/>
    </row>
    <row r="549" ht="12.75">
      <c r="O549" s="33"/>
    </row>
    <row r="550" ht="12.75">
      <c r="O550" s="33"/>
    </row>
    <row r="551" ht="12.75">
      <c r="O551" s="33"/>
    </row>
    <row r="552" ht="12.75">
      <c r="O552" s="33"/>
    </row>
    <row r="553" ht="12.75">
      <c r="O553" s="33"/>
    </row>
    <row r="554" ht="12.75">
      <c r="O554" s="33"/>
    </row>
    <row r="555" ht="12.75">
      <c r="O555" s="33"/>
    </row>
    <row r="556" ht="12.75">
      <c r="O556" s="33"/>
    </row>
    <row r="557" ht="12.75">
      <c r="O557" s="33"/>
    </row>
    <row r="558" ht="12.75">
      <c r="O558" s="33"/>
    </row>
    <row r="559" ht="12.75">
      <c r="O559" s="33"/>
    </row>
    <row r="560" ht="12.75">
      <c r="O560" s="33"/>
    </row>
    <row r="561" ht="12.75">
      <c r="O561" s="33"/>
    </row>
    <row r="562" ht="12.75">
      <c r="O562" s="33"/>
    </row>
    <row r="563" ht="12.75">
      <c r="O563" s="33"/>
    </row>
    <row r="564" ht="12.75">
      <c r="O564" s="33"/>
    </row>
    <row r="565" ht="12.75">
      <c r="O565" s="33"/>
    </row>
    <row r="566" ht="12.75">
      <c r="O566" s="33"/>
    </row>
    <row r="567" ht="12.75">
      <c r="O567" s="33"/>
    </row>
    <row r="568" ht="12.75">
      <c r="O568" s="33"/>
    </row>
    <row r="569" ht="12.75">
      <c r="O569" s="33"/>
    </row>
    <row r="570" ht="12.75">
      <c r="O570" s="33"/>
    </row>
    <row r="571" ht="12.75">
      <c r="O571" s="33"/>
    </row>
    <row r="572" ht="12.75">
      <c r="O572" s="33"/>
    </row>
    <row r="573" ht="12.75">
      <c r="O573" s="33"/>
    </row>
    <row r="574" ht="12.75">
      <c r="O574" s="33"/>
    </row>
    <row r="575" ht="12.75">
      <c r="O575" s="33"/>
    </row>
    <row r="576" ht="12.75">
      <c r="O576" s="33"/>
    </row>
    <row r="577" ht="12.75">
      <c r="O577" s="33"/>
    </row>
    <row r="578" ht="12.75">
      <c r="O578" s="33"/>
    </row>
    <row r="579" ht="12.75">
      <c r="O579" s="33"/>
    </row>
    <row r="580" ht="12.75">
      <c r="O580" s="33"/>
    </row>
  </sheetData>
  <sheetProtection/>
  <mergeCells count="31">
    <mergeCell ref="A3:A7"/>
    <mergeCell ref="B3:D7"/>
    <mergeCell ref="E3:F5"/>
    <mergeCell ref="G3:N3"/>
    <mergeCell ref="H7:M7"/>
    <mergeCell ref="O3:O7"/>
    <mergeCell ref="G4:G6"/>
    <mergeCell ref="H4:I4"/>
    <mergeCell ref="J4:J6"/>
    <mergeCell ref="K4:K6"/>
    <mergeCell ref="L4:L6"/>
    <mergeCell ref="M4:M6"/>
    <mergeCell ref="N4:N6"/>
    <mergeCell ref="H5:H6"/>
    <mergeCell ref="I5:I6"/>
    <mergeCell ref="I38:I39"/>
    <mergeCell ref="A36:A40"/>
    <mergeCell ref="B36:D40"/>
    <mergeCell ref="E36:F38"/>
    <mergeCell ref="G36:N36"/>
    <mergeCell ref="H40:M40"/>
    <mergeCell ref="A67:G67"/>
    <mergeCell ref="O36:O40"/>
    <mergeCell ref="G37:G39"/>
    <mergeCell ref="H37:I37"/>
    <mergeCell ref="J37:J39"/>
    <mergeCell ref="K37:K39"/>
    <mergeCell ref="L37:L39"/>
    <mergeCell ref="M37:M39"/>
    <mergeCell ref="N37:N39"/>
    <mergeCell ref="H38:H39"/>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84" t="s">
        <v>1124</v>
      </c>
      <c r="B1" s="484"/>
      <c r="C1" s="484"/>
      <c r="D1" s="484"/>
      <c r="E1" s="484"/>
      <c r="F1" s="484"/>
      <c r="G1" s="484"/>
      <c r="H1" s="484"/>
    </row>
    <row r="2" spans="1:8" ht="17.25">
      <c r="A2" s="484" t="s">
        <v>359</v>
      </c>
      <c r="B2" s="484"/>
      <c r="C2" s="484"/>
      <c r="D2" s="484"/>
      <c r="E2" s="484"/>
      <c r="F2" s="484"/>
      <c r="G2" s="484"/>
      <c r="H2" s="484"/>
    </row>
    <row r="3" spans="1:8" ht="15" customHeight="1">
      <c r="A3" s="46"/>
      <c r="B3" s="46"/>
      <c r="C3" s="47"/>
      <c r="D3" s="47"/>
      <c r="E3" s="46"/>
      <c r="F3" s="48"/>
      <c r="G3" s="46"/>
      <c r="H3" s="46"/>
    </row>
    <row r="4" spans="1:8" s="49" customFormat="1" ht="17.25" customHeight="1">
      <c r="A4" s="485" t="s">
        <v>1166</v>
      </c>
      <c r="B4" s="489" t="s">
        <v>23</v>
      </c>
      <c r="C4" s="490"/>
      <c r="D4" s="490" t="s">
        <v>813</v>
      </c>
      <c r="E4" s="492" t="s">
        <v>24</v>
      </c>
      <c r="F4" s="492"/>
      <c r="G4" s="492"/>
      <c r="H4" s="493"/>
    </row>
    <row r="5" spans="1:8" s="49" customFormat="1" ht="15" customHeight="1">
      <c r="A5" s="486"/>
      <c r="B5" s="491"/>
      <c r="C5" s="480"/>
      <c r="D5" s="480"/>
      <c r="E5" s="480" t="s">
        <v>25</v>
      </c>
      <c r="F5" s="494" t="s">
        <v>26</v>
      </c>
      <c r="G5" s="494"/>
      <c r="H5" s="495"/>
    </row>
    <row r="6" spans="1:8" ht="12.75">
      <c r="A6" s="486"/>
      <c r="B6" s="491" t="s">
        <v>13</v>
      </c>
      <c r="C6" s="480" t="s">
        <v>14</v>
      </c>
      <c r="D6" s="480"/>
      <c r="E6" s="480"/>
      <c r="F6" s="480" t="s">
        <v>27</v>
      </c>
      <c r="G6" s="480" t="s">
        <v>28</v>
      </c>
      <c r="H6" s="481" t="s">
        <v>29</v>
      </c>
    </row>
    <row r="7" spans="1:8" ht="12.75">
      <c r="A7" s="486"/>
      <c r="B7" s="491"/>
      <c r="C7" s="480"/>
      <c r="D7" s="480"/>
      <c r="E7" s="480"/>
      <c r="F7" s="480"/>
      <c r="G7" s="480"/>
      <c r="H7" s="481"/>
    </row>
    <row r="8" spans="1:8" s="49" customFormat="1" ht="16.5" customHeight="1">
      <c r="A8" s="496"/>
      <c r="B8" s="51" t="s">
        <v>15</v>
      </c>
      <c r="C8" s="52" t="s">
        <v>30</v>
      </c>
      <c r="D8" s="482" t="s">
        <v>15</v>
      </c>
      <c r="E8" s="482"/>
      <c r="F8" s="482"/>
      <c r="G8" s="482"/>
      <c r="H8" s="483"/>
    </row>
    <row r="9" spans="1:8" ht="12.75">
      <c r="A9" s="16"/>
      <c r="B9" s="17"/>
      <c r="C9" s="65"/>
      <c r="D9" s="55"/>
      <c r="E9" s="17"/>
      <c r="F9" s="55"/>
      <c r="G9" s="55"/>
      <c r="H9" s="55"/>
    </row>
    <row r="10" spans="1:9" ht="19.5" customHeight="1">
      <c r="A10" s="56" t="s">
        <v>409</v>
      </c>
      <c r="B10" s="57">
        <v>270971</v>
      </c>
      <c r="C10" s="58">
        <v>8.9</v>
      </c>
      <c r="D10" s="57">
        <v>21561</v>
      </c>
      <c r="E10" s="57">
        <v>231574</v>
      </c>
      <c r="F10" s="57">
        <v>329</v>
      </c>
      <c r="G10" s="57">
        <v>12359</v>
      </c>
      <c r="H10" s="57">
        <v>218886</v>
      </c>
      <c r="I10" s="194"/>
    </row>
    <row r="11" spans="1:9" ht="19.5" customHeight="1">
      <c r="A11" s="56" t="s">
        <v>408</v>
      </c>
      <c r="B11" s="57">
        <v>230597</v>
      </c>
      <c r="C11" s="58">
        <v>7.6</v>
      </c>
      <c r="D11" s="57">
        <v>10305</v>
      </c>
      <c r="E11" s="57">
        <v>207146</v>
      </c>
      <c r="F11" s="57">
        <v>594</v>
      </c>
      <c r="G11" s="57">
        <v>3747</v>
      </c>
      <c r="H11" s="57">
        <v>202806</v>
      </c>
      <c r="I11" s="194"/>
    </row>
    <row r="12" spans="1:9" ht="19.5" customHeight="1">
      <c r="A12" s="56" t="s">
        <v>410</v>
      </c>
      <c r="B12" s="57">
        <v>203460</v>
      </c>
      <c r="C12" s="58">
        <v>6.7</v>
      </c>
      <c r="D12" s="57">
        <v>18741</v>
      </c>
      <c r="E12" s="57">
        <v>171764</v>
      </c>
      <c r="F12" s="57">
        <v>3681</v>
      </c>
      <c r="G12" s="57">
        <v>34243</v>
      </c>
      <c r="H12" s="57">
        <v>133840</v>
      </c>
      <c r="I12" s="194"/>
    </row>
    <row r="13" spans="1:9" ht="19.5" customHeight="1">
      <c r="A13" s="56" t="s">
        <v>412</v>
      </c>
      <c r="B13" s="57">
        <v>184193</v>
      </c>
      <c r="C13" s="58">
        <v>6</v>
      </c>
      <c r="D13" s="57">
        <v>3447</v>
      </c>
      <c r="E13" s="57">
        <v>180740</v>
      </c>
      <c r="F13" s="57">
        <v>1234</v>
      </c>
      <c r="G13" s="57">
        <v>6721</v>
      </c>
      <c r="H13" s="57">
        <v>172785</v>
      </c>
      <c r="I13" s="194"/>
    </row>
    <row r="14" spans="1:9" ht="19.5" customHeight="1">
      <c r="A14" s="56" t="s">
        <v>411</v>
      </c>
      <c r="B14" s="57">
        <v>176495</v>
      </c>
      <c r="C14" s="58">
        <v>5.8</v>
      </c>
      <c r="D14" s="57">
        <v>10595</v>
      </c>
      <c r="E14" s="57">
        <v>142165</v>
      </c>
      <c r="F14" s="57">
        <v>950</v>
      </c>
      <c r="G14" s="57">
        <v>13345</v>
      </c>
      <c r="H14" s="57">
        <v>127871</v>
      </c>
      <c r="I14" s="194"/>
    </row>
    <row r="15" spans="1:9" ht="19.5" customHeight="1">
      <c r="A15" s="56" t="s">
        <v>414</v>
      </c>
      <c r="B15" s="57">
        <v>165604</v>
      </c>
      <c r="C15" s="58">
        <v>5.4</v>
      </c>
      <c r="D15" s="57">
        <v>9882</v>
      </c>
      <c r="E15" s="57">
        <v>136382</v>
      </c>
      <c r="F15" s="57">
        <v>131</v>
      </c>
      <c r="G15" s="57">
        <v>1707</v>
      </c>
      <c r="H15" s="57">
        <v>134544</v>
      </c>
      <c r="I15" s="194"/>
    </row>
    <row r="16" spans="1:9" ht="19.5" customHeight="1">
      <c r="A16" s="56" t="s">
        <v>419</v>
      </c>
      <c r="B16" s="57">
        <v>163829</v>
      </c>
      <c r="C16" s="58">
        <v>5.4</v>
      </c>
      <c r="D16" s="57">
        <v>4879</v>
      </c>
      <c r="E16" s="57">
        <v>152811</v>
      </c>
      <c r="F16" s="57">
        <v>34</v>
      </c>
      <c r="G16" s="57">
        <v>1645</v>
      </c>
      <c r="H16" s="57">
        <v>151131</v>
      </c>
      <c r="I16" s="194"/>
    </row>
    <row r="17" spans="1:9" ht="19.5" customHeight="1">
      <c r="A17" s="56" t="s">
        <v>415</v>
      </c>
      <c r="B17" s="57">
        <v>149854</v>
      </c>
      <c r="C17" s="58">
        <v>4.9</v>
      </c>
      <c r="D17" s="57">
        <v>9067</v>
      </c>
      <c r="E17" s="57">
        <v>123777</v>
      </c>
      <c r="F17" s="57">
        <v>330</v>
      </c>
      <c r="G17" s="57">
        <v>8675</v>
      </c>
      <c r="H17" s="57">
        <v>114772</v>
      </c>
      <c r="I17" s="194"/>
    </row>
    <row r="18" spans="1:9" ht="19.5" customHeight="1">
      <c r="A18" s="56" t="s">
        <v>413</v>
      </c>
      <c r="B18" s="57">
        <v>148383</v>
      </c>
      <c r="C18" s="58">
        <v>4.9</v>
      </c>
      <c r="D18" s="57">
        <v>20262</v>
      </c>
      <c r="E18" s="57">
        <v>113506</v>
      </c>
      <c r="F18" s="57">
        <v>1121</v>
      </c>
      <c r="G18" s="57">
        <v>5992</v>
      </c>
      <c r="H18" s="57">
        <v>106393</v>
      </c>
      <c r="I18" s="194"/>
    </row>
    <row r="19" spans="1:9" ht="19.5" customHeight="1">
      <c r="A19" s="56" t="s">
        <v>1162</v>
      </c>
      <c r="B19" s="57">
        <v>134123</v>
      </c>
      <c r="C19" s="58">
        <v>4.4</v>
      </c>
      <c r="D19" s="57">
        <v>204</v>
      </c>
      <c r="E19" s="57">
        <v>133919</v>
      </c>
      <c r="F19" s="57">
        <v>123</v>
      </c>
      <c r="G19" s="57">
        <v>6344</v>
      </c>
      <c r="H19" s="57">
        <v>127452</v>
      </c>
      <c r="I19" s="194"/>
    </row>
    <row r="20" spans="1:9" ht="19.5" customHeight="1">
      <c r="A20" s="56" t="s">
        <v>416</v>
      </c>
      <c r="B20" s="57">
        <v>125441</v>
      </c>
      <c r="C20" s="58">
        <v>4.1</v>
      </c>
      <c r="D20" s="57">
        <v>9162</v>
      </c>
      <c r="E20" s="57">
        <v>109144</v>
      </c>
      <c r="F20" s="57">
        <v>1517</v>
      </c>
      <c r="G20" s="57">
        <v>8300</v>
      </c>
      <c r="H20" s="57">
        <v>99328</v>
      </c>
      <c r="I20" s="194"/>
    </row>
    <row r="21" spans="1:9" ht="19.5" customHeight="1">
      <c r="A21" s="56" t="s">
        <v>418</v>
      </c>
      <c r="B21" s="57">
        <v>107097</v>
      </c>
      <c r="C21" s="58">
        <v>3.5</v>
      </c>
      <c r="D21" s="57">
        <v>6536</v>
      </c>
      <c r="E21" s="57">
        <v>100482</v>
      </c>
      <c r="F21" s="57">
        <v>786</v>
      </c>
      <c r="G21" s="57">
        <v>2788</v>
      </c>
      <c r="H21" s="57">
        <v>96908</v>
      </c>
      <c r="I21" s="194"/>
    </row>
    <row r="22" spans="1:9" ht="19.5" customHeight="1">
      <c r="A22" s="56" t="s">
        <v>421</v>
      </c>
      <c r="B22" s="57">
        <v>94789</v>
      </c>
      <c r="C22" s="58">
        <v>3.1</v>
      </c>
      <c r="D22" s="57">
        <v>5486</v>
      </c>
      <c r="E22" s="57">
        <v>89303</v>
      </c>
      <c r="F22" s="57">
        <v>1651</v>
      </c>
      <c r="G22" s="57">
        <v>2448</v>
      </c>
      <c r="H22" s="57">
        <v>85204</v>
      </c>
      <c r="I22" s="194"/>
    </row>
    <row r="23" spans="1:9" ht="19.5" customHeight="1">
      <c r="A23" s="56" t="s">
        <v>417</v>
      </c>
      <c r="B23" s="57">
        <v>93896</v>
      </c>
      <c r="C23" s="58">
        <v>3.1</v>
      </c>
      <c r="D23" s="57">
        <v>2855</v>
      </c>
      <c r="E23" s="57">
        <v>83567</v>
      </c>
      <c r="F23" s="57">
        <v>68</v>
      </c>
      <c r="G23" s="57">
        <v>1218</v>
      </c>
      <c r="H23" s="57">
        <v>82281</v>
      </c>
      <c r="I23" s="194"/>
    </row>
    <row r="24" spans="1:9" ht="19.5" customHeight="1">
      <c r="A24" s="56" t="s">
        <v>422</v>
      </c>
      <c r="B24" s="57">
        <v>53186</v>
      </c>
      <c r="C24" s="58">
        <v>1.7</v>
      </c>
      <c r="D24" s="57">
        <v>2621</v>
      </c>
      <c r="E24" s="57">
        <v>44726</v>
      </c>
      <c r="F24" s="57" t="s">
        <v>32</v>
      </c>
      <c r="G24" s="57">
        <v>452</v>
      </c>
      <c r="H24" s="57">
        <v>44273</v>
      </c>
      <c r="I24" s="194"/>
    </row>
    <row r="25" spans="1:8" ht="12.75">
      <c r="A25" s="59"/>
      <c r="B25" s="17"/>
      <c r="C25" s="60"/>
      <c r="D25" s="17"/>
      <c r="E25" s="17"/>
      <c r="F25" s="17"/>
      <c r="G25" s="17"/>
      <c r="H25" s="17"/>
    </row>
    <row r="26" spans="1:8" ht="12.75">
      <c r="A26" s="59"/>
      <c r="B26" s="17"/>
      <c r="C26" s="60"/>
      <c r="D26" s="17"/>
      <c r="E26" s="17"/>
      <c r="F26" s="17"/>
      <c r="G26" s="17"/>
      <c r="H26" s="17"/>
    </row>
    <row r="27" spans="1:8" ht="15">
      <c r="A27" s="484" t="s">
        <v>1125</v>
      </c>
      <c r="B27" s="484"/>
      <c r="C27" s="484"/>
      <c r="D27" s="484"/>
      <c r="E27" s="484"/>
      <c r="F27" s="484"/>
      <c r="G27" s="484"/>
      <c r="H27" s="484"/>
    </row>
    <row r="28" spans="1:8" ht="17.25">
      <c r="A28" s="484" t="s">
        <v>358</v>
      </c>
      <c r="B28" s="484"/>
      <c r="C28" s="484"/>
      <c r="D28" s="484"/>
      <c r="E28" s="484"/>
      <c r="F28" s="484"/>
      <c r="G28" s="484"/>
      <c r="H28" s="484"/>
    </row>
    <row r="29" spans="1:8" ht="12.75">
      <c r="A29" s="46"/>
      <c r="B29" s="46"/>
      <c r="C29" s="47"/>
      <c r="D29" s="47"/>
      <c r="E29" s="46"/>
      <c r="F29" s="48"/>
      <c r="G29" s="46"/>
      <c r="H29" s="46"/>
    </row>
    <row r="30" spans="1:8" s="49" customFormat="1" ht="17.25" customHeight="1">
      <c r="A30" s="485" t="s">
        <v>1167</v>
      </c>
      <c r="B30" s="489" t="s">
        <v>31</v>
      </c>
      <c r="C30" s="490"/>
      <c r="D30" s="490" t="s">
        <v>813</v>
      </c>
      <c r="E30" s="492" t="s">
        <v>24</v>
      </c>
      <c r="F30" s="492"/>
      <c r="G30" s="492"/>
      <c r="H30" s="493"/>
    </row>
    <row r="31" spans="1:8" s="49" customFormat="1" ht="15" customHeight="1">
      <c r="A31" s="486"/>
      <c r="B31" s="491"/>
      <c r="C31" s="480"/>
      <c r="D31" s="480"/>
      <c r="E31" s="480" t="s">
        <v>25</v>
      </c>
      <c r="F31" s="494" t="s">
        <v>26</v>
      </c>
      <c r="G31" s="494"/>
      <c r="H31" s="495"/>
    </row>
    <row r="32" spans="1:8" ht="12.75">
      <c r="A32" s="486"/>
      <c r="B32" s="491" t="s">
        <v>13</v>
      </c>
      <c r="C32" s="480" t="s">
        <v>14</v>
      </c>
      <c r="D32" s="480"/>
      <c r="E32" s="480"/>
      <c r="F32" s="480" t="s">
        <v>27</v>
      </c>
      <c r="G32" s="480" t="s">
        <v>28</v>
      </c>
      <c r="H32" s="481" t="s">
        <v>29</v>
      </c>
    </row>
    <row r="33" spans="1:9" ht="12.75">
      <c r="A33" s="487"/>
      <c r="B33" s="491"/>
      <c r="C33" s="480"/>
      <c r="D33" s="480"/>
      <c r="E33" s="480"/>
      <c r="F33" s="480"/>
      <c r="G33" s="480"/>
      <c r="H33" s="481"/>
      <c r="I33" s="205"/>
    </row>
    <row r="34" spans="1:9" s="49" customFormat="1" ht="16.5" customHeight="1">
      <c r="A34" s="488"/>
      <c r="B34" s="51" t="s">
        <v>15</v>
      </c>
      <c r="C34" s="52" t="s">
        <v>30</v>
      </c>
      <c r="D34" s="482" t="s">
        <v>15</v>
      </c>
      <c r="E34" s="482"/>
      <c r="F34" s="482"/>
      <c r="G34" s="482"/>
      <c r="H34" s="483"/>
      <c r="I34" s="206"/>
    </row>
    <row r="35" spans="1:9" ht="12.75">
      <c r="A35" s="61"/>
      <c r="B35" s="62"/>
      <c r="C35" s="82"/>
      <c r="D35" s="63"/>
      <c r="E35" s="62"/>
      <c r="F35" s="63"/>
      <c r="G35" s="63"/>
      <c r="H35" s="63"/>
      <c r="I35" s="205"/>
    </row>
    <row r="36" spans="1:9" ht="19.5" customHeight="1">
      <c r="A36" s="56" t="s">
        <v>1162</v>
      </c>
      <c r="B36" s="57">
        <v>179102</v>
      </c>
      <c r="C36" s="58">
        <v>9.1</v>
      </c>
      <c r="D36" s="57">
        <v>3473</v>
      </c>
      <c r="E36" s="57">
        <v>171836</v>
      </c>
      <c r="F36" s="57">
        <v>48</v>
      </c>
      <c r="G36" s="57">
        <v>1231</v>
      </c>
      <c r="H36" s="57">
        <v>170557</v>
      </c>
      <c r="I36" s="207"/>
    </row>
    <row r="37" spans="1:9" ht="19.5" customHeight="1">
      <c r="A37" s="56" t="s">
        <v>410</v>
      </c>
      <c r="B37" s="57">
        <v>164864</v>
      </c>
      <c r="C37" s="58">
        <v>8.3</v>
      </c>
      <c r="D37" s="57">
        <v>30124</v>
      </c>
      <c r="E37" s="57">
        <v>108807</v>
      </c>
      <c r="F37" s="57">
        <v>765</v>
      </c>
      <c r="G37" s="57">
        <v>2034</v>
      </c>
      <c r="H37" s="57">
        <v>106008</v>
      </c>
      <c r="I37" s="207"/>
    </row>
    <row r="38" spans="1:9" ht="19.5" customHeight="1">
      <c r="A38" s="56" t="s">
        <v>408</v>
      </c>
      <c r="B38" s="57">
        <v>136395</v>
      </c>
      <c r="C38" s="58">
        <v>6.9</v>
      </c>
      <c r="D38" s="57">
        <v>1006</v>
      </c>
      <c r="E38" s="57">
        <v>124562</v>
      </c>
      <c r="F38" s="57">
        <v>2366</v>
      </c>
      <c r="G38" s="57">
        <v>6836</v>
      </c>
      <c r="H38" s="57">
        <v>115361</v>
      </c>
      <c r="I38" s="207"/>
    </row>
    <row r="39" spans="1:9" ht="19.5" customHeight="1">
      <c r="A39" s="56" t="s">
        <v>415</v>
      </c>
      <c r="B39" s="57">
        <v>127996</v>
      </c>
      <c r="C39" s="58">
        <v>6.5</v>
      </c>
      <c r="D39" s="57">
        <v>6467</v>
      </c>
      <c r="E39" s="57">
        <v>100461</v>
      </c>
      <c r="F39" s="57">
        <v>3504</v>
      </c>
      <c r="G39" s="57">
        <v>2693</v>
      </c>
      <c r="H39" s="57">
        <v>94265</v>
      </c>
      <c r="I39" s="207"/>
    </row>
    <row r="40" spans="1:9" ht="19.5" customHeight="1">
      <c r="A40" s="56" t="s">
        <v>413</v>
      </c>
      <c r="B40" s="57">
        <v>123937</v>
      </c>
      <c r="C40" s="58">
        <v>6.3</v>
      </c>
      <c r="D40" s="57">
        <v>33023</v>
      </c>
      <c r="E40" s="57">
        <v>66905</v>
      </c>
      <c r="F40" s="57">
        <v>1076</v>
      </c>
      <c r="G40" s="57">
        <v>14357</v>
      </c>
      <c r="H40" s="57">
        <v>51472</v>
      </c>
      <c r="I40" s="194"/>
    </row>
    <row r="41" spans="1:9" ht="19.5" customHeight="1">
      <c r="A41" s="56" t="s">
        <v>411</v>
      </c>
      <c r="B41" s="57">
        <v>121702</v>
      </c>
      <c r="C41" s="58">
        <v>6.2</v>
      </c>
      <c r="D41" s="57">
        <v>6145</v>
      </c>
      <c r="E41" s="57">
        <v>81572</v>
      </c>
      <c r="F41" s="57">
        <v>919</v>
      </c>
      <c r="G41" s="57">
        <v>3510</v>
      </c>
      <c r="H41" s="57">
        <v>77143</v>
      </c>
      <c r="I41" s="194"/>
    </row>
    <row r="42" spans="1:9" ht="19.5" customHeight="1">
      <c r="A42" s="56" t="s">
        <v>419</v>
      </c>
      <c r="B42" s="57">
        <v>120321</v>
      </c>
      <c r="C42" s="58">
        <v>6.1</v>
      </c>
      <c r="D42" s="57">
        <v>29157</v>
      </c>
      <c r="E42" s="57">
        <v>84716</v>
      </c>
      <c r="F42" s="57">
        <v>13</v>
      </c>
      <c r="G42" s="57">
        <v>1123</v>
      </c>
      <c r="H42" s="57">
        <v>83580</v>
      </c>
      <c r="I42" s="194"/>
    </row>
    <row r="43" spans="1:9" ht="19.5" customHeight="1">
      <c r="A43" s="56" t="s">
        <v>409</v>
      </c>
      <c r="B43" s="57">
        <v>104793</v>
      </c>
      <c r="C43" s="58">
        <v>5.3</v>
      </c>
      <c r="D43" s="57">
        <v>15396</v>
      </c>
      <c r="E43" s="57">
        <v>71112</v>
      </c>
      <c r="F43" s="57">
        <v>379</v>
      </c>
      <c r="G43" s="57">
        <v>1441</v>
      </c>
      <c r="H43" s="57">
        <v>69292</v>
      </c>
      <c r="I43" s="194"/>
    </row>
    <row r="44" spans="1:9" ht="19.5" customHeight="1">
      <c r="A44" s="56" t="s">
        <v>421</v>
      </c>
      <c r="B44" s="57">
        <v>100274</v>
      </c>
      <c r="C44" s="58">
        <v>5.1</v>
      </c>
      <c r="D44" s="57" t="s">
        <v>32</v>
      </c>
      <c r="E44" s="57">
        <v>99758</v>
      </c>
      <c r="F44" s="57">
        <v>83214</v>
      </c>
      <c r="G44" s="57">
        <v>3968</v>
      </c>
      <c r="H44" s="57">
        <v>12576</v>
      </c>
      <c r="I44" s="194"/>
    </row>
    <row r="45" spans="1:9" ht="19.5" customHeight="1">
      <c r="A45" s="56" t="s">
        <v>416</v>
      </c>
      <c r="B45" s="57">
        <v>92923</v>
      </c>
      <c r="C45" s="58">
        <v>4.7</v>
      </c>
      <c r="D45" s="57">
        <v>8194</v>
      </c>
      <c r="E45" s="57">
        <v>72432</v>
      </c>
      <c r="F45" s="57">
        <v>1831</v>
      </c>
      <c r="G45" s="57">
        <v>2730</v>
      </c>
      <c r="H45" s="57">
        <v>67871</v>
      </c>
      <c r="I45" s="194"/>
    </row>
    <row r="46" spans="1:9" ht="19.5" customHeight="1">
      <c r="A46" s="56" t="s">
        <v>414</v>
      </c>
      <c r="B46" s="57">
        <v>90984</v>
      </c>
      <c r="C46" s="58">
        <v>4.6</v>
      </c>
      <c r="D46" s="57">
        <v>5286</v>
      </c>
      <c r="E46" s="57">
        <v>66579</v>
      </c>
      <c r="F46" s="57">
        <v>1747</v>
      </c>
      <c r="G46" s="57">
        <v>7914</v>
      </c>
      <c r="H46" s="57">
        <v>56918</v>
      </c>
      <c r="I46" s="194"/>
    </row>
    <row r="47" spans="1:9" ht="19.5" customHeight="1">
      <c r="A47" s="56" t="s">
        <v>412</v>
      </c>
      <c r="B47" s="57">
        <v>81540</v>
      </c>
      <c r="C47" s="58">
        <v>4.1</v>
      </c>
      <c r="D47" s="57">
        <v>640</v>
      </c>
      <c r="E47" s="57">
        <v>73965</v>
      </c>
      <c r="F47" s="57">
        <v>437</v>
      </c>
      <c r="G47" s="57">
        <v>3099</v>
      </c>
      <c r="H47" s="57">
        <v>70429</v>
      </c>
      <c r="I47" s="194"/>
    </row>
    <row r="48" spans="1:9" ht="19.5" customHeight="1">
      <c r="A48" s="56" t="s">
        <v>418</v>
      </c>
      <c r="B48" s="57">
        <v>46742</v>
      </c>
      <c r="C48" s="58">
        <v>2.4</v>
      </c>
      <c r="D48" s="57">
        <v>365</v>
      </c>
      <c r="E48" s="57">
        <v>43854</v>
      </c>
      <c r="F48" s="57">
        <v>471</v>
      </c>
      <c r="G48" s="57">
        <v>459</v>
      </c>
      <c r="H48" s="57">
        <v>42924</v>
      </c>
      <c r="I48" s="194"/>
    </row>
    <row r="49" spans="1:9" ht="19.5" customHeight="1">
      <c r="A49" s="56" t="s">
        <v>422</v>
      </c>
      <c r="B49" s="57">
        <v>38483</v>
      </c>
      <c r="C49" s="58">
        <v>1.9</v>
      </c>
      <c r="D49" s="57">
        <v>250</v>
      </c>
      <c r="E49" s="57">
        <v>29490</v>
      </c>
      <c r="F49" s="57">
        <v>17</v>
      </c>
      <c r="G49" s="57">
        <v>1115</v>
      </c>
      <c r="H49" s="57">
        <v>28358</v>
      </c>
      <c r="I49" s="194"/>
    </row>
    <row r="50" spans="1:9" ht="19.5" customHeight="1">
      <c r="A50" s="56" t="s">
        <v>420</v>
      </c>
      <c r="B50" s="57">
        <v>37746</v>
      </c>
      <c r="C50" s="58">
        <v>1.9</v>
      </c>
      <c r="D50" s="57" t="s">
        <v>32</v>
      </c>
      <c r="E50" s="57">
        <v>35142</v>
      </c>
      <c r="F50" s="57">
        <v>538</v>
      </c>
      <c r="G50" s="57">
        <v>1319</v>
      </c>
      <c r="H50" s="57">
        <v>33285</v>
      </c>
      <c r="I50" s="194"/>
    </row>
    <row r="51" spans="1:8" ht="12" customHeight="1">
      <c r="A51" s="17"/>
      <c r="B51" s="17"/>
      <c r="C51" s="17"/>
      <c r="D51" s="17"/>
      <c r="E51" s="17"/>
      <c r="F51" s="17"/>
      <c r="G51" s="17"/>
      <c r="H51" s="17"/>
    </row>
    <row r="52" spans="1:8" ht="19.5" customHeight="1">
      <c r="A52" s="64" t="s">
        <v>21</v>
      </c>
      <c r="B52" s="17"/>
      <c r="C52" s="17"/>
      <c r="D52" s="17"/>
      <c r="E52" s="17"/>
      <c r="F52" s="17"/>
      <c r="G52" s="17"/>
      <c r="H52" s="17"/>
    </row>
    <row r="53" spans="1:10" ht="33.75" customHeight="1">
      <c r="A53" s="434" t="s">
        <v>444</v>
      </c>
      <c r="B53" s="434"/>
      <c r="C53" s="434"/>
      <c r="D53" s="434"/>
      <c r="E53" s="434"/>
      <c r="F53" s="434"/>
      <c r="G53" s="434"/>
      <c r="H53" s="434"/>
      <c r="I53" s="85"/>
      <c r="J53" s="85"/>
    </row>
    <row r="54" spans="1:8" ht="12.75">
      <c r="A54" s="59"/>
      <c r="B54" s="17"/>
      <c r="C54" s="54"/>
      <c r="D54" s="55"/>
      <c r="E54" s="17"/>
      <c r="F54" s="55"/>
      <c r="G54" s="55"/>
      <c r="H54" s="55"/>
    </row>
    <row r="61" spans="1:7" ht="12.75">
      <c r="A61" s="41"/>
      <c r="B61" s="41"/>
      <c r="C61" s="41"/>
      <c r="D61" s="41"/>
      <c r="E61" s="41"/>
      <c r="F61" s="41"/>
      <c r="G61" s="41"/>
    </row>
    <row r="65" ht="15" customHeight="1"/>
  </sheetData>
  <sheetProtection/>
  <mergeCells count="29">
    <mergeCell ref="A1:H1"/>
    <mergeCell ref="A2:H2"/>
    <mergeCell ref="A4:A8"/>
    <mergeCell ref="B4:C5"/>
    <mergeCell ref="D4:D7"/>
    <mergeCell ref="E4:H4"/>
    <mergeCell ref="E5:E7"/>
    <mergeCell ref="F5:H5"/>
    <mergeCell ref="B6:B7"/>
    <mergeCell ref="C6:C7"/>
    <mergeCell ref="E30:H30"/>
    <mergeCell ref="E31:E33"/>
    <mergeCell ref="F31:H31"/>
    <mergeCell ref="B32:B33"/>
    <mergeCell ref="C32:C33"/>
    <mergeCell ref="F6:F7"/>
    <mergeCell ref="G6:G7"/>
    <mergeCell ref="H6:H7"/>
    <mergeCell ref="D8:H8"/>
    <mergeCell ref="A53:H53"/>
    <mergeCell ref="F32:F33"/>
    <mergeCell ref="G32:G33"/>
    <mergeCell ref="H32:H33"/>
    <mergeCell ref="D34:H34"/>
    <mergeCell ref="A27:H27"/>
    <mergeCell ref="A28:H28"/>
    <mergeCell ref="A30:A34"/>
    <mergeCell ref="B30:C31"/>
    <mergeCell ref="D30:D33"/>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showGridLines="0" zoomScalePageLayoutView="0" workbookViewId="0" topLeftCell="A1">
      <selection activeCell="A1" sqref="A1:G1"/>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6" customFormat="1" ht="14.25">
      <c r="A1" s="497" t="s">
        <v>1178</v>
      </c>
      <c r="B1" s="497"/>
      <c r="C1" s="497"/>
      <c r="D1" s="497"/>
      <c r="E1" s="497"/>
      <c r="F1" s="497"/>
      <c r="G1" s="497"/>
      <c r="H1" s="90"/>
    </row>
    <row r="2" spans="1:8" ht="9" customHeight="1">
      <c r="A2" s="363"/>
      <c r="B2" s="364"/>
      <c r="C2" s="365"/>
      <c r="D2" s="366"/>
      <c r="E2" s="364"/>
      <c r="F2" s="366"/>
      <c r="G2" s="366"/>
      <c r="H2" s="55"/>
    </row>
    <row r="3" spans="1:8" s="49" customFormat="1" ht="12" customHeight="1">
      <c r="A3" s="498" t="s">
        <v>59</v>
      </c>
      <c r="B3" s="501" t="s">
        <v>37</v>
      </c>
      <c r="C3" s="502"/>
      <c r="D3" s="502"/>
      <c r="E3" s="502" t="s">
        <v>38</v>
      </c>
      <c r="F3" s="502"/>
      <c r="G3" s="503"/>
      <c r="H3" s="63"/>
    </row>
    <row r="4" spans="1:8" s="49" customFormat="1" ht="12" customHeight="1">
      <c r="A4" s="499"/>
      <c r="B4" s="367" t="s">
        <v>60</v>
      </c>
      <c r="C4" s="504" t="s">
        <v>61</v>
      </c>
      <c r="D4" s="504"/>
      <c r="E4" s="368" t="s">
        <v>60</v>
      </c>
      <c r="F4" s="504" t="s">
        <v>61</v>
      </c>
      <c r="G4" s="505"/>
      <c r="H4" s="63"/>
    </row>
    <row r="5" spans="1:8" ht="12" customHeight="1">
      <c r="A5" s="499"/>
      <c r="B5" s="506" t="s">
        <v>62</v>
      </c>
      <c r="C5" s="508" t="s">
        <v>15</v>
      </c>
      <c r="D5" s="508" t="s">
        <v>1176</v>
      </c>
      <c r="E5" s="508" t="s">
        <v>62</v>
      </c>
      <c r="F5" s="508" t="s">
        <v>15</v>
      </c>
      <c r="G5" s="510" t="s">
        <v>1176</v>
      </c>
      <c r="H5" s="55"/>
    </row>
    <row r="6" spans="1:8" ht="12" customHeight="1">
      <c r="A6" s="499"/>
      <c r="B6" s="506"/>
      <c r="C6" s="508"/>
      <c r="D6" s="508"/>
      <c r="E6" s="508"/>
      <c r="F6" s="508"/>
      <c r="G6" s="510"/>
      <c r="H6" s="55"/>
    </row>
    <row r="7" spans="1:8" ht="37.5" customHeight="1">
      <c r="A7" s="500"/>
      <c r="B7" s="507"/>
      <c r="C7" s="509"/>
      <c r="D7" s="509"/>
      <c r="E7" s="509"/>
      <c r="F7" s="509"/>
      <c r="G7" s="511"/>
      <c r="H7" s="55"/>
    </row>
    <row r="8" spans="1:8" ht="7.5" customHeight="1">
      <c r="A8" s="369"/>
      <c r="B8" s="370"/>
      <c r="C8" s="371"/>
      <c r="D8" s="372"/>
      <c r="E8" s="370"/>
      <c r="F8" s="372"/>
      <c r="G8" s="372"/>
      <c r="H8" s="55"/>
    </row>
    <row r="9" spans="1:8" s="196" customFormat="1" ht="12.75" customHeight="1">
      <c r="A9" s="373" t="s">
        <v>63</v>
      </c>
      <c r="B9" s="374">
        <v>875882</v>
      </c>
      <c r="C9" s="374">
        <v>2010072</v>
      </c>
      <c r="D9" s="375">
        <v>20.5</v>
      </c>
      <c r="E9" s="374">
        <v>687387</v>
      </c>
      <c r="F9" s="374">
        <v>1343529</v>
      </c>
      <c r="G9" s="376">
        <v>27.1</v>
      </c>
      <c r="H9" s="195"/>
    </row>
    <row r="10" spans="1:8" s="196" customFormat="1" ht="12.75" customHeight="1">
      <c r="A10" s="373" t="s">
        <v>64</v>
      </c>
      <c r="B10" s="377" t="s">
        <v>43</v>
      </c>
      <c r="C10" s="377" t="s">
        <v>43</v>
      </c>
      <c r="D10" s="377" t="s">
        <v>43</v>
      </c>
      <c r="E10" s="378" t="s">
        <v>43</v>
      </c>
      <c r="F10" s="378" t="s">
        <v>43</v>
      </c>
      <c r="G10" s="378" t="s">
        <v>43</v>
      </c>
      <c r="H10" s="195"/>
    </row>
    <row r="11" spans="1:8" s="196" customFormat="1" ht="12.75" customHeight="1">
      <c r="A11" s="373" t="s">
        <v>65</v>
      </c>
      <c r="B11" s="374">
        <v>577922</v>
      </c>
      <c r="C11" s="374">
        <v>1256615</v>
      </c>
      <c r="D11" s="375">
        <v>30.8</v>
      </c>
      <c r="E11" s="374">
        <v>440482</v>
      </c>
      <c r="F11" s="374">
        <v>856395</v>
      </c>
      <c r="G11" s="375">
        <v>26.8</v>
      </c>
      <c r="H11" s="197"/>
    </row>
    <row r="12" spans="1:8" s="196" customFormat="1" ht="12.75" customHeight="1">
      <c r="A12" s="373" t="s">
        <v>66</v>
      </c>
      <c r="B12" s="374">
        <v>52148</v>
      </c>
      <c r="C12" s="374">
        <v>124510</v>
      </c>
      <c r="D12" s="375">
        <v>33.4</v>
      </c>
      <c r="E12" s="374">
        <v>12209</v>
      </c>
      <c r="F12" s="374">
        <v>53103</v>
      </c>
      <c r="G12" s="376">
        <v>39</v>
      </c>
      <c r="H12" s="195"/>
    </row>
    <row r="13" spans="1:8" s="196" customFormat="1" ht="23.25" customHeight="1">
      <c r="A13" s="390" t="s">
        <v>1177</v>
      </c>
      <c r="B13" s="374">
        <v>30477</v>
      </c>
      <c r="C13" s="374">
        <v>155644</v>
      </c>
      <c r="D13" s="376">
        <v>77.1</v>
      </c>
      <c r="E13" s="374">
        <v>297368</v>
      </c>
      <c r="F13" s="374">
        <v>159171</v>
      </c>
      <c r="G13" s="376">
        <v>19.8</v>
      </c>
      <c r="H13" s="195"/>
    </row>
    <row r="14" spans="1:8" s="196" customFormat="1" ht="12.75" customHeight="1">
      <c r="A14" s="373" t="s">
        <v>68</v>
      </c>
      <c r="B14" s="374">
        <v>31993</v>
      </c>
      <c r="C14" s="374">
        <v>229557</v>
      </c>
      <c r="D14" s="375">
        <v>42.7</v>
      </c>
      <c r="E14" s="374">
        <v>10436</v>
      </c>
      <c r="F14" s="374">
        <v>87565</v>
      </c>
      <c r="G14" s="375">
        <v>42</v>
      </c>
      <c r="H14" s="195"/>
    </row>
    <row r="15" spans="1:8" s="196" customFormat="1" ht="12.75" customHeight="1">
      <c r="A15" s="373" t="s">
        <v>69</v>
      </c>
      <c r="B15" s="374">
        <v>5729</v>
      </c>
      <c r="C15" s="374">
        <v>48135</v>
      </c>
      <c r="D15" s="375">
        <v>36.8</v>
      </c>
      <c r="E15" s="374">
        <v>5618</v>
      </c>
      <c r="F15" s="374">
        <v>30070</v>
      </c>
      <c r="G15" s="375">
        <v>73.5</v>
      </c>
      <c r="H15" s="195"/>
    </row>
    <row r="16" spans="1:8" s="196" customFormat="1" ht="12.75" customHeight="1">
      <c r="A16" s="373" t="s">
        <v>70</v>
      </c>
      <c r="B16" s="374">
        <v>93536</v>
      </c>
      <c r="C16" s="374">
        <v>485743</v>
      </c>
      <c r="D16" s="375">
        <v>28.2</v>
      </c>
      <c r="E16" s="374">
        <v>62892</v>
      </c>
      <c r="F16" s="374">
        <v>304499</v>
      </c>
      <c r="G16" s="376">
        <v>26.2</v>
      </c>
      <c r="H16" s="195"/>
    </row>
    <row r="17" spans="1:8" s="199" customFormat="1" ht="12.75" customHeight="1">
      <c r="A17" s="379" t="s">
        <v>71</v>
      </c>
      <c r="B17" s="380">
        <v>1089766</v>
      </c>
      <c r="C17" s="380">
        <v>3053662</v>
      </c>
      <c r="D17" s="381">
        <v>26</v>
      </c>
      <c r="E17" s="380">
        <v>1075909</v>
      </c>
      <c r="F17" s="380">
        <v>1977937</v>
      </c>
      <c r="G17" s="381">
        <v>27.7</v>
      </c>
      <c r="H17" s="198"/>
    </row>
    <row r="18" spans="1:8" ht="12.75">
      <c r="A18" s="15"/>
      <c r="B18" s="17"/>
      <c r="C18" s="17"/>
      <c r="D18" s="18"/>
      <c r="E18" s="17"/>
      <c r="F18" s="17"/>
      <c r="G18" s="18"/>
      <c r="H18" s="65"/>
    </row>
    <row r="19" spans="1:8" ht="12.75">
      <c r="A19" s="15"/>
      <c r="B19" s="17"/>
      <c r="C19" s="17"/>
      <c r="D19" s="17"/>
      <c r="E19" s="17"/>
      <c r="F19" s="17"/>
      <c r="G19" s="17"/>
      <c r="H19" s="65"/>
    </row>
    <row r="20" spans="1:8" ht="12.75">
      <c r="A20" s="15"/>
      <c r="B20" s="17"/>
      <c r="C20" s="17"/>
      <c r="D20" s="18"/>
      <c r="E20" s="17"/>
      <c r="F20" s="17"/>
      <c r="G20" s="18"/>
      <c r="H20" s="65"/>
    </row>
  </sheetData>
  <sheetProtection/>
  <mergeCells count="12">
    <mergeCell ref="F5:F7"/>
    <mergeCell ref="G5:G7"/>
    <mergeCell ref="A1:G1"/>
    <mergeCell ref="A3:A7"/>
    <mergeCell ref="B3:D3"/>
    <mergeCell ref="E3:G3"/>
    <mergeCell ref="C4:D4"/>
    <mergeCell ref="F4:G4"/>
    <mergeCell ref="B5:B7"/>
    <mergeCell ref="C5:C7"/>
    <mergeCell ref="D5:D7"/>
    <mergeCell ref="E5:E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1:J43"/>
  <sheetViews>
    <sheetView zoomScalePageLayoutView="0" workbookViewId="0" topLeftCell="A1">
      <selection activeCell="A1" sqref="A1:H1"/>
    </sheetView>
  </sheetViews>
  <sheetFormatPr defaultColWidth="11.421875" defaultRowHeight="12.75"/>
  <cols>
    <col min="1" max="1" width="15.7109375" style="378" customWidth="1"/>
    <col min="2" max="7" width="9.8515625" style="378" customWidth="1"/>
    <col min="8" max="8" width="10.8515625" style="378" customWidth="1"/>
    <col min="9" max="9" width="14.28125" style="378" customWidth="1"/>
    <col min="10" max="16384" width="11.421875" style="378" customWidth="1"/>
  </cols>
  <sheetData>
    <row r="1" spans="1:8" ht="11.25">
      <c r="A1" s="497" t="s">
        <v>1156</v>
      </c>
      <c r="B1" s="497"/>
      <c r="C1" s="497"/>
      <c r="D1" s="497"/>
      <c r="E1" s="497"/>
      <c r="F1" s="497"/>
      <c r="G1" s="497"/>
      <c r="H1" s="497"/>
    </row>
    <row r="2" spans="1:8" ht="9" customHeight="1">
      <c r="A2" s="377"/>
      <c r="B2" s="382"/>
      <c r="C2" s="383"/>
      <c r="D2" s="384"/>
      <c r="E2" s="382"/>
      <c r="F2" s="383"/>
      <c r="G2" s="384"/>
      <c r="H2" s="384"/>
    </row>
    <row r="3" spans="1:8" s="385" customFormat="1" ht="12" customHeight="1">
      <c r="A3" s="498" t="s">
        <v>814</v>
      </c>
      <c r="B3" s="514" t="s">
        <v>5</v>
      </c>
      <c r="C3" s="515"/>
      <c r="D3" s="515" t="s">
        <v>813</v>
      </c>
      <c r="E3" s="520" t="s">
        <v>24</v>
      </c>
      <c r="F3" s="520"/>
      <c r="G3" s="520"/>
      <c r="H3" s="520"/>
    </row>
    <row r="4" spans="1:8" s="385" customFormat="1" ht="12" customHeight="1">
      <c r="A4" s="499"/>
      <c r="B4" s="516"/>
      <c r="C4" s="517"/>
      <c r="D4" s="518"/>
      <c r="E4" s="521" t="s">
        <v>25</v>
      </c>
      <c r="F4" s="524" t="s">
        <v>26</v>
      </c>
      <c r="G4" s="524"/>
      <c r="H4" s="524"/>
    </row>
    <row r="5" spans="1:8" s="385" customFormat="1" ht="12" customHeight="1">
      <c r="A5" s="499"/>
      <c r="B5" s="525" t="s">
        <v>13</v>
      </c>
      <c r="C5" s="527" t="s">
        <v>14</v>
      </c>
      <c r="D5" s="518"/>
      <c r="E5" s="522"/>
      <c r="F5" s="521" t="s">
        <v>27</v>
      </c>
      <c r="G5" s="527" t="s">
        <v>28</v>
      </c>
      <c r="H5" s="529" t="s">
        <v>29</v>
      </c>
    </row>
    <row r="6" spans="1:8" s="385" customFormat="1" ht="12" customHeight="1">
      <c r="A6" s="499"/>
      <c r="B6" s="526"/>
      <c r="C6" s="517"/>
      <c r="D6" s="519"/>
      <c r="E6" s="523"/>
      <c r="F6" s="528"/>
      <c r="G6" s="517"/>
      <c r="H6" s="530"/>
    </row>
    <row r="7" spans="1:8" s="385" customFormat="1" ht="12" customHeight="1">
      <c r="A7" s="500"/>
      <c r="B7" s="386" t="s">
        <v>15</v>
      </c>
      <c r="C7" s="387" t="s">
        <v>30</v>
      </c>
      <c r="D7" s="513" t="s">
        <v>15</v>
      </c>
      <c r="E7" s="513"/>
      <c r="F7" s="513"/>
      <c r="G7" s="513"/>
      <c r="H7" s="513"/>
    </row>
    <row r="8" spans="1:8" ht="7.5" customHeight="1">
      <c r="A8" s="369"/>
      <c r="B8" s="370"/>
      <c r="C8" s="372"/>
      <c r="D8" s="371"/>
      <c r="E8" s="370"/>
      <c r="F8" s="372"/>
      <c r="G8" s="371"/>
      <c r="H8" s="371"/>
    </row>
    <row r="9" spans="1:10" ht="12.75" customHeight="1">
      <c r="A9" s="373" t="s">
        <v>49</v>
      </c>
      <c r="B9" s="388">
        <v>2290227</v>
      </c>
      <c r="C9" s="375">
        <v>75</v>
      </c>
      <c r="D9" s="388">
        <v>153501</v>
      </c>
      <c r="E9" s="388">
        <v>1967559</v>
      </c>
      <c r="F9" s="388">
        <v>13956</v>
      </c>
      <c r="G9" s="388">
        <v>109532</v>
      </c>
      <c r="H9" s="388">
        <v>1844072</v>
      </c>
      <c r="I9" s="375"/>
      <c r="J9" s="389"/>
    </row>
    <row r="10" spans="1:10" ht="12.75" customHeight="1">
      <c r="A10" s="373" t="s">
        <v>50</v>
      </c>
      <c r="B10" s="377" t="s">
        <v>43</v>
      </c>
      <c r="C10" s="377" t="s">
        <v>43</v>
      </c>
      <c r="D10" s="388" t="s">
        <v>43</v>
      </c>
      <c r="E10" s="388" t="s">
        <v>43</v>
      </c>
      <c r="F10" s="388" t="s">
        <v>43</v>
      </c>
      <c r="G10" s="388" t="s">
        <v>43</v>
      </c>
      <c r="H10" s="388" t="s">
        <v>43</v>
      </c>
      <c r="I10" s="375"/>
      <c r="J10" s="389"/>
    </row>
    <row r="11" spans="1:10" ht="12.75" customHeight="1">
      <c r="A11" s="373" t="s">
        <v>51</v>
      </c>
      <c r="B11" s="388">
        <v>2010072</v>
      </c>
      <c r="C11" s="375">
        <v>65.8</v>
      </c>
      <c r="D11" s="388">
        <v>138024</v>
      </c>
      <c r="E11" s="388">
        <v>1702971</v>
      </c>
      <c r="F11" s="388">
        <v>9204</v>
      </c>
      <c r="G11" s="388">
        <v>102499</v>
      </c>
      <c r="H11" s="388">
        <v>1591268</v>
      </c>
      <c r="I11" s="375"/>
      <c r="J11" s="389"/>
    </row>
    <row r="12" spans="1:10" ht="12.75" customHeight="1">
      <c r="A12" s="373" t="s">
        <v>52</v>
      </c>
      <c r="B12" s="377" t="s">
        <v>43</v>
      </c>
      <c r="C12" s="377" t="s">
        <v>43</v>
      </c>
      <c r="D12" s="388" t="s">
        <v>43</v>
      </c>
      <c r="E12" s="388" t="s">
        <v>43</v>
      </c>
      <c r="F12" s="388" t="s">
        <v>43</v>
      </c>
      <c r="G12" s="388" t="s">
        <v>43</v>
      </c>
      <c r="H12" s="388" t="s">
        <v>43</v>
      </c>
      <c r="I12" s="375"/>
      <c r="J12" s="389"/>
    </row>
    <row r="13" spans="1:8" ht="12.75" customHeight="1">
      <c r="A13" s="373" t="s">
        <v>53</v>
      </c>
      <c r="B13" s="388">
        <v>1256615</v>
      </c>
      <c r="C13" s="375">
        <v>41.2</v>
      </c>
      <c r="D13" s="388">
        <v>99178</v>
      </c>
      <c r="E13" s="388">
        <v>1059950</v>
      </c>
      <c r="F13" s="388">
        <v>7694</v>
      </c>
      <c r="G13" s="388">
        <v>83664</v>
      </c>
      <c r="H13" s="388">
        <v>968591</v>
      </c>
    </row>
    <row r="14" spans="1:10" ht="12.75" customHeight="1">
      <c r="A14" s="373" t="s">
        <v>54</v>
      </c>
      <c r="B14" s="388">
        <v>46284</v>
      </c>
      <c r="C14" s="375">
        <v>1.5</v>
      </c>
      <c r="D14" s="388">
        <v>2214</v>
      </c>
      <c r="E14" s="388">
        <v>44066</v>
      </c>
      <c r="F14" s="388">
        <v>4640</v>
      </c>
      <c r="G14" s="388">
        <v>2110</v>
      </c>
      <c r="H14" s="388">
        <v>37317</v>
      </c>
      <c r="I14" s="375"/>
      <c r="J14" s="389"/>
    </row>
    <row r="15" spans="1:10" ht="12.75" customHeight="1">
      <c r="A15" s="373" t="s">
        <v>55</v>
      </c>
      <c r="B15" s="388">
        <v>270607</v>
      </c>
      <c r="C15" s="375">
        <v>8.9</v>
      </c>
      <c r="D15" s="388">
        <v>5024</v>
      </c>
      <c r="E15" s="388">
        <v>265558</v>
      </c>
      <c r="F15" s="388">
        <v>1694</v>
      </c>
      <c r="G15" s="388">
        <v>8201</v>
      </c>
      <c r="H15" s="388">
        <v>255663</v>
      </c>
      <c r="I15" s="375"/>
      <c r="J15" s="389"/>
    </row>
    <row r="16" spans="1:10" ht="12.75" customHeight="1">
      <c r="A16" s="373" t="s">
        <v>56</v>
      </c>
      <c r="B16" s="388">
        <v>427862</v>
      </c>
      <c r="C16" s="375">
        <v>14</v>
      </c>
      <c r="D16" s="388">
        <v>3659</v>
      </c>
      <c r="E16" s="388">
        <v>424159</v>
      </c>
      <c r="F16" s="388">
        <v>2225</v>
      </c>
      <c r="G16" s="388">
        <v>20075</v>
      </c>
      <c r="H16" s="388">
        <v>401858</v>
      </c>
      <c r="I16" s="375"/>
      <c r="J16" s="389"/>
    </row>
    <row r="17" spans="1:10" ht="23.25" customHeight="1">
      <c r="A17" s="390" t="s">
        <v>1201</v>
      </c>
      <c r="B17" s="388">
        <v>18675</v>
      </c>
      <c r="C17" s="375">
        <v>0.6</v>
      </c>
      <c r="D17" s="388">
        <v>1490</v>
      </c>
      <c r="E17" s="388">
        <v>17170</v>
      </c>
      <c r="F17" s="388" t="s">
        <v>22</v>
      </c>
      <c r="G17" s="388">
        <v>411</v>
      </c>
      <c r="H17" s="388">
        <v>16759</v>
      </c>
      <c r="I17" s="375"/>
      <c r="J17" s="389"/>
    </row>
    <row r="18" spans="1:10" ht="12.75" customHeight="1">
      <c r="A18" s="373" t="s">
        <v>57</v>
      </c>
      <c r="B18" s="388">
        <v>8</v>
      </c>
      <c r="C18" s="375">
        <v>0</v>
      </c>
      <c r="D18" s="388" t="s">
        <v>22</v>
      </c>
      <c r="E18" s="388">
        <v>8</v>
      </c>
      <c r="F18" s="388" t="s">
        <v>22</v>
      </c>
      <c r="G18" s="388" t="s">
        <v>22</v>
      </c>
      <c r="H18" s="388">
        <v>8</v>
      </c>
      <c r="I18" s="375"/>
      <c r="J18" s="389"/>
    </row>
    <row r="19" spans="1:10" s="393" customFormat="1" ht="12.75" customHeight="1">
      <c r="A19" s="379" t="s">
        <v>58</v>
      </c>
      <c r="B19" s="391">
        <v>3053662</v>
      </c>
      <c r="C19" s="392">
        <v>100</v>
      </c>
      <c r="D19" s="391">
        <v>165887</v>
      </c>
      <c r="E19" s="391">
        <v>2718520</v>
      </c>
      <c r="F19" s="391">
        <v>22514</v>
      </c>
      <c r="G19" s="391">
        <v>140329</v>
      </c>
      <c r="H19" s="391">
        <v>2555676</v>
      </c>
      <c r="I19" s="375"/>
      <c r="J19" s="389"/>
    </row>
    <row r="20" spans="1:8" ht="15.75" customHeight="1">
      <c r="A20" s="377"/>
      <c r="B20" s="370"/>
      <c r="C20" s="370"/>
      <c r="D20" s="370"/>
      <c r="E20" s="370"/>
      <c r="F20" s="370"/>
      <c r="G20" s="370"/>
      <c r="H20" s="370"/>
    </row>
    <row r="21" spans="1:8" ht="11.25">
      <c r="A21" s="497" t="s">
        <v>1157</v>
      </c>
      <c r="B21" s="497"/>
      <c r="C21" s="497"/>
      <c r="D21" s="497"/>
      <c r="E21" s="497"/>
      <c r="F21" s="497"/>
      <c r="G21" s="497"/>
      <c r="H21" s="497"/>
    </row>
    <row r="22" spans="1:8" ht="9" customHeight="1">
      <c r="A22" s="377"/>
      <c r="B22" s="382"/>
      <c r="C22" s="383"/>
      <c r="D22" s="384"/>
      <c r="E22" s="382"/>
      <c r="F22" s="383"/>
      <c r="G22" s="384"/>
      <c r="H22" s="384"/>
    </row>
    <row r="23" spans="1:8" s="385" customFormat="1" ht="12" customHeight="1">
      <c r="A23" s="498" t="s">
        <v>814</v>
      </c>
      <c r="B23" s="514" t="s">
        <v>48</v>
      </c>
      <c r="C23" s="515"/>
      <c r="D23" s="515" t="s">
        <v>813</v>
      </c>
      <c r="E23" s="520" t="s">
        <v>24</v>
      </c>
      <c r="F23" s="520"/>
      <c r="G23" s="520"/>
      <c r="H23" s="520"/>
    </row>
    <row r="24" spans="1:8" s="385" customFormat="1" ht="12" customHeight="1">
      <c r="A24" s="499"/>
      <c r="B24" s="516"/>
      <c r="C24" s="517"/>
      <c r="D24" s="518"/>
      <c r="E24" s="521" t="s">
        <v>25</v>
      </c>
      <c r="F24" s="524" t="s">
        <v>26</v>
      </c>
      <c r="G24" s="524"/>
      <c r="H24" s="524"/>
    </row>
    <row r="25" spans="1:8" s="385" customFormat="1" ht="12" customHeight="1">
      <c r="A25" s="499"/>
      <c r="B25" s="525" t="s">
        <v>13</v>
      </c>
      <c r="C25" s="527" t="s">
        <v>14</v>
      </c>
      <c r="D25" s="518"/>
      <c r="E25" s="522"/>
      <c r="F25" s="521" t="s">
        <v>27</v>
      </c>
      <c r="G25" s="527" t="s">
        <v>28</v>
      </c>
      <c r="H25" s="529" t="s">
        <v>29</v>
      </c>
    </row>
    <row r="26" spans="1:8" s="385" customFormat="1" ht="12" customHeight="1">
      <c r="A26" s="499"/>
      <c r="B26" s="526"/>
      <c r="C26" s="517"/>
      <c r="D26" s="519"/>
      <c r="E26" s="523"/>
      <c r="F26" s="528"/>
      <c r="G26" s="517"/>
      <c r="H26" s="530"/>
    </row>
    <row r="27" spans="1:8" s="385" customFormat="1" ht="12" customHeight="1">
      <c r="A27" s="500"/>
      <c r="B27" s="386" t="s">
        <v>15</v>
      </c>
      <c r="C27" s="387" t="s">
        <v>30</v>
      </c>
      <c r="D27" s="513" t="s">
        <v>15</v>
      </c>
      <c r="E27" s="513"/>
      <c r="F27" s="513"/>
      <c r="G27" s="513"/>
      <c r="H27" s="513"/>
    </row>
    <row r="28" spans="1:8" s="385" customFormat="1" ht="7.5" customHeight="1">
      <c r="A28" s="369"/>
      <c r="B28" s="370"/>
      <c r="C28" s="372"/>
      <c r="D28" s="371"/>
      <c r="E28" s="370"/>
      <c r="F28" s="372"/>
      <c r="G28" s="371"/>
      <c r="H28" s="371"/>
    </row>
    <row r="29" spans="1:10" s="385" customFormat="1" ht="12.75" customHeight="1">
      <c r="A29" s="373" t="s">
        <v>49</v>
      </c>
      <c r="B29" s="388">
        <v>1555803</v>
      </c>
      <c r="C29" s="375">
        <v>78.7</v>
      </c>
      <c r="D29" s="388">
        <v>150702</v>
      </c>
      <c r="E29" s="388">
        <v>1180821</v>
      </c>
      <c r="F29" s="388">
        <v>97445</v>
      </c>
      <c r="G29" s="388">
        <v>67413</v>
      </c>
      <c r="H29" s="388">
        <v>1015963</v>
      </c>
      <c r="I29" s="375"/>
      <c r="J29" s="389"/>
    </row>
    <row r="30" spans="1:10" ht="12.75" customHeight="1">
      <c r="A30" s="373" t="s">
        <v>50</v>
      </c>
      <c r="B30" s="377" t="s">
        <v>43</v>
      </c>
      <c r="C30" s="377" t="s">
        <v>43</v>
      </c>
      <c r="D30" s="377" t="s">
        <v>43</v>
      </c>
      <c r="E30" s="377" t="s">
        <v>43</v>
      </c>
      <c r="F30" s="388" t="s">
        <v>43</v>
      </c>
      <c r="G30" s="388" t="s">
        <v>43</v>
      </c>
      <c r="H30" s="388" t="s">
        <v>43</v>
      </c>
      <c r="I30" s="375"/>
      <c r="J30" s="389"/>
    </row>
    <row r="31" spans="1:10" ht="12.75" customHeight="1">
      <c r="A31" s="373" t="s">
        <v>51</v>
      </c>
      <c r="B31" s="388">
        <v>1343529</v>
      </c>
      <c r="C31" s="375">
        <v>67.9</v>
      </c>
      <c r="D31" s="388">
        <v>142546</v>
      </c>
      <c r="E31" s="388">
        <v>981169</v>
      </c>
      <c r="F31" s="388">
        <v>13265</v>
      </c>
      <c r="G31" s="388">
        <v>50871</v>
      </c>
      <c r="H31" s="388">
        <v>917033</v>
      </c>
      <c r="I31" s="375"/>
      <c r="J31" s="389"/>
    </row>
    <row r="32" spans="1:10" ht="12.75" customHeight="1">
      <c r="A32" s="373" t="s">
        <v>52</v>
      </c>
      <c r="B32" s="377" t="s">
        <v>43</v>
      </c>
      <c r="C32" s="377" t="s">
        <v>43</v>
      </c>
      <c r="D32" s="377" t="s">
        <v>43</v>
      </c>
      <c r="E32" s="377" t="s">
        <v>43</v>
      </c>
      <c r="F32" s="388" t="s">
        <v>43</v>
      </c>
      <c r="G32" s="388" t="s">
        <v>43</v>
      </c>
      <c r="H32" s="388" t="s">
        <v>43</v>
      </c>
      <c r="I32" s="375"/>
      <c r="J32" s="389"/>
    </row>
    <row r="33" spans="1:8" ht="12.75" customHeight="1">
      <c r="A33" s="373" t="s">
        <v>53</v>
      </c>
      <c r="B33" s="388">
        <v>856395</v>
      </c>
      <c r="C33" s="375">
        <v>43.3</v>
      </c>
      <c r="D33" s="388">
        <v>125056</v>
      </c>
      <c r="E33" s="388">
        <v>586982</v>
      </c>
      <c r="F33" s="388">
        <v>5355</v>
      </c>
      <c r="G33" s="388">
        <v>29326</v>
      </c>
      <c r="H33" s="388">
        <v>552302</v>
      </c>
    </row>
    <row r="34" spans="1:10" ht="12.75" customHeight="1">
      <c r="A34" s="373" t="s">
        <v>54</v>
      </c>
      <c r="B34" s="388">
        <v>6925</v>
      </c>
      <c r="C34" s="375">
        <v>0.4</v>
      </c>
      <c r="D34" s="388">
        <v>1062</v>
      </c>
      <c r="E34" s="388">
        <v>5180</v>
      </c>
      <c r="F34" s="388">
        <v>434</v>
      </c>
      <c r="G34" s="388">
        <v>466</v>
      </c>
      <c r="H34" s="388">
        <v>4280</v>
      </c>
      <c r="I34" s="375"/>
      <c r="J34" s="389"/>
    </row>
    <row r="35" spans="1:10" ht="12.75" customHeight="1">
      <c r="A35" s="373" t="s">
        <v>55</v>
      </c>
      <c r="B35" s="388">
        <v>94302</v>
      </c>
      <c r="C35" s="375">
        <v>4.8</v>
      </c>
      <c r="D35" s="388">
        <v>4104</v>
      </c>
      <c r="E35" s="388">
        <v>81946</v>
      </c>
      <c r="F35" s="388">
        <v>488</v>
      </c>
      <c r="G35" s="388">
        <v>4696</v>
      </c>
      <c r="H35" s="388">
        <v>76762</v>
      </c>
      <c r="I35" s="375"/>
      <c r="J35" s="389"/>
    </row>
    <row r="36" spans="1:10" ht="12.75" customHeight="1">
      <c r="A36" s="373" t="s">
        <v>56</v>
      </c>
      <c r="B36" s="388">
        <v>320012</v>
      </c>
      <c r="C36" s="375">
        <v>16.2</v>
      </c>
      <c r="D36" s="388">
        <v>5539</v>
      </c>
      <c r="E36" s="388">
        <v>304513</v>
      </c>
      <c r="F36" s="388">
        <v>10126</v>
      </c>
      <c r="G36" s="388">
        <v>11911</v>
      </c>
      <c r="H36" s="388">
        <v>282477</v>
      </c>
      <c r="I36" s="375"/>
      <c r="J36" s="389"/>
    </row>
    <row r="37" spans="1:10" ht="23.25" customHeight="1">
      <c r="A37" s="390" t="s">
        <v>806</v>
      </c>
      <c r="B37" s="388">
        <v>533</v>
      </c>
      <c r="C37" s="375">
        <v>0</v>
      </c>
      <c r="D37" s="388">
        <v>0</v>
      </c>
      <c r="E37" s="388">
        <v>282</v>
      </c>
      <c r="F37" s="388" t="s">
        <v>22</v>
      </c>
      <c r="G37" s="388" t="s">
        <v>22</v>
      </c>
      <c r="H37" s="388">
        <v>282</v>
      </c>
      <c r="I37" s="375"/>
      <c r="J37" s="389"/>
    </row>
    <row r="38" spans="1:10" ht="12.75" customHeight="1">
      <c r="A38" s="373" t="s">
        <v>57</v>
      </c>
      <c r="B38" s="388">
        <v>362</v>
      </c>
      <c r="C38" s="375">
        <v>0</v>
      </c>
      <c r="D38" s="388" t="s">
        <v>22</v>
      </c>
      <c r="E38" s="388">
        <v>362</v>
      </c>
      <c r="F38" s="388" t="s">
        <v>22</v>
      </c>
      <c r="G38" s="388" t="s">
        <v>22</v>
      </c>
      <c r="H38" s="388">
        <v>362</v>
      </c>
      <c r="I38" s="375"/>
      <c r="J38" s="389"/>
    </row>
    <row r="39" spans="1:10" ht="12.75" customHeight="1">
      <c r="A39" s="379" t="s">
        <v>58</v>
      </c>
      <c r="B39" s="391">
        <v>1977937</v>
      </c>
      <c r="C39" s="392">
        <v>100</v>
      </c>
      <c r="D39" s="391">
        <v>161406</v>
      </c>
      <c r="E39" s="391">
        <v>1573106</v>
      </c>
      <c r="F39" s="391">
        <v>108493</v>
      </c>
      <c r="G39" s="391">
        <v>84486</v>
      </c>
      <c r="H39" s="391">
        <v>1380126</v>
      </c>
      <c r="I39" s="375"/>
      <c r="J39" s="389"/>
    </row>
    <row r="40" spans="2:8" ht="4.5" customHeight="1">
      <c r="B40" s="389"/>
      <c r="C40" s="389"/>
      <c r="D40" s="389"/>
      <c r="E40" s="389"/>
      <c r="F40" s="389"/>
      <c r="G40" s="389"/>
      <c r="H40" s="389"/>
    </row>
    <row r="41" ht="9" customHeight="1">
      <c r="A41" s="394" t="s">
        <v>21</v>
      </c>
    </row>
    <row r="42" spans="1:8" s="393" customFormat="1" ht="23.25" customHeight="1">
      <c r="A42" s="512" t="s">
        <v>444</v>
      </c>
      <c r="B42" s="512"/>
      <c r="C42" s="512"/>
      <c r="D42" s="512"/>
      <c r="E42" s="512"/>
      <c r="F42" s="512"/>
      <c r="G42" s="512"/>
      <c r="H42" s="512"/>
    </row>
    <row r="43" spans="1:8" ht="11.25">
      <c r="A43" s="377"/>
      <c r="B43" s="370"/>
      <c r="C43" s="371"/>
      <c r="D43" s="372"/>
      <c r="E43" s="370"/>
      <c r="F43" s="372"/>
      <c r="G43" s="372"/>
      <c r="H43" s="372"/>
    </row>
  </sheetData>
  <sheetProtection/>
  <mergeCells count="27">
    <mergeCell ref="A1:H1"/>
    <mergeCell ref="A3:A7"/>
    <mergeCell ref="B3:C4"/>
    <mergeCell ref="D3:D6"/>
    <mergeCell ref="E3:H3"/>
    <mergeCell ref="E4:E6"/>
    <mergeCell ref="F4:H4"/>
    <mergeCell ref="B5:B6"/>
    <mergeCell ref="C5:C6"/>
    <mergeCell ref="F5:F6"/>
    <mergeCell ref="F25:F26"/>
    <mergeCell ref="G25:G26"/>
    <mergeCell ref="G5:G6"/>
    <mergeCell ref="H5:H6"/>
    <mergeCell ref="D7:H7"/>
    <mergeCell ref="A21:H21"/>
    <mergeCell ref="H25:H26"/>
    <mergeCell ref="A42:H42"/>
    <mergeCell ref="D27:H27"/>
    <mergeCell ref="A23:A27"/>
    <mergeCell ref="B23:C24"/>
    <mergeCell ref="D23:D26"/>
    <mergeCell ref="E23:H23"/>
    <mergeCell ref="E24:E26"/>
    <mergeCell ref="F24:H24"/>
    <mergeCell ref="B25:B26"/>
    <mergeCell ref="C25:C26"/>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92"/>
  <sheetViews>
    <sheetView zoomScalePageLayoutView="0" workbookViewId="0" topLeftCell="A1">
      <selection activeCell="A1" sqref="A1:K1"/>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108" customWidth="1"/>
    <col min="7" max="7" width="2.140625" style="108" customWidth="1"/>
    <col min="8" max="9" width="12.8515625" style="0" customWidth="1"/>
    <col min="10" max="10" width="10.8515625" style="35" customWidth="1"/>
    <col min="11" max="11" width="1.7109375" style="0" customWidth="1"/>
  </cols>
  <sheetData>
    <row r="1" spans="1:11" s="140" customFormat="1" ht="23.25" customHeight="1">
      <c r="A1" s="555" t="s">
        <v>1127</v>
      </c>
      <c r="B1" s="555"/>
      <c r="C1" s="555"/>
      <c r="D1" s="555"/>
      <c r="E1" s="555"/>
      <c r="F1" s="555"/>
      <c r="G1" s="555"/>
      <c r="H1" s="555"/>
      <c r="I1" s="555"/>
      <c r="J1" s="555"/>
      <c r="K1" s="556"/>
    </row>
    <row r="2" spans="2:10" ht="12.75">
      <c r="B2" s="34"/>
      <c r="C2" s="91"/>
      <c r="D2" s="93"/>
      <c r="E2" s="93"/>
      <c r="F2" s="96"/>
      <c r="G2" s="96"/>
      <c r="H2" s="68"/>
      <c r="I2" s="68"/>
      <c r="J2" s="68"/>
    </row>
    <row r="3" spans="1:11" ht="18" customHeight="1">
      <c r="A3" s="557" t="s">
        <v>67</v>
      </c>
      <c r="B3" s="464" t="s">
        <v>810</v>
      </c>
      <c r="C3" s="560"/>
      <c r="D3" s="534" t="s">
        <v>37</v>
      </c>
      <c r="E3" s="535"/>
      <c r="F3" s="535"/>
      <c r="G3" s="536"/>
      <c r="H3" s="531" t="s">
        <v>38</v>
      </c>
      <c r="I3" s="532"/>
      <c r="J3" s="532"/>
      <c r="K3" s="533"/>
    </row>
    <row r="4" spans="1:11" ht="16.5" customHeight="1">
      <c r="A4" s="558"/>
      <c r="B4" s="465"/>
      <c r="C4" s="439"/>
      <c r="D4" s="9" t="s">
        <v>60</v>
      </c>
      <c r="E4" s="537" t="s">
        <v>61</v>
      </c>
      <c r="F4" s="538"/>
      <c r="G4" s="539"/>
      <c r="H4" s="50" t="s">
        <v>60</v>
      </c>
      <c r="I4" s="537" t="s">
        <v>61</v>
      </c>
      <c r="J4" s="538"/>
      <c r="K4" s="540"/>
    </row>
    <row r="5" spans="1:11" ht="15" customHeight="1">
      <c r="A5" s="558"/>
      <c r="B5" s="465"/>
      <c r="C5" s="439"/>
      <c r="D5" s="465" t="s">
        <v>72</v>
      </c>
      <c r="E5" s="543" t="s">
        <v>36</v>
      </c>
      <c r="F5" s="548" t="s">
        <v>1126</v>
      </c>
      <c r="G5" s="549"/>
      <c r="H5" s="546" t="s">
        <v>72</v>
      </c>
      <c r="I5" s="541" t="s">
        <v>36</v>
      </c>
      <c r="J5" s="548" t="s">
        <v>1126</v>
      </c>
      <c r="K5" s="552"/>
    </row>
    <row r="6" spans="1:11" ht="12.75">
      <c r="A6" s="558"/>
      <c r="B6" s="465"/>
      <c r="C6" s="439"/>
      <c r="D6" s="465"/>
      <c r="E6" s="544"/>
      <c r="F6" s="550"/>
      <c r="G6" s="462"/>
      <c r="H6" s="541"/>
      <c r="I6" s="541"/>
      <c r="J6" s="550"/>
      <c r="K6" s="553"/>
    </row>
    <row r="7" spans="1:11" ht="18.75" customHeight="1">
      <c r="A7" s="558"/>
      <c r="B7" s="465"/>
      <c r="C7" s="439"/>
      <c r="D7" s="465"/>
      <c r="E7" s="544"/>
      <c r="F7" s="550"/>
      <c r="G7" s="462"/>
      <c r="H7" s="541"/>
      <c r="I7" s="541"/>
      <c r="J7" s="550"/>
      <c r="K7" s="553"/>
    </row>
    <row r="8" spans="1:11" ht="20.25" customHeight="1">
      <c r="A8" s="559"/>
      <c r="B8" s="467"/>
      <c r="C8" s="440"/>
      <c r="D8" s="467"/>
      <c r="E8" s="545"/>
      <c r="F8" s="551"/>
      <c r="G8" s="463"/>
      <c r="H8" s="542"/>
      <c r="I8" s="542"/>
      <c r="J8" s="551"/>
      <c r="K8" s="554"/>
    </row>
    <row r="9" spans="1:10" ht="1.5" customHeight="1">
      <c r="A9" s="97"/>
      <c r="B9" s="98"/>
      <c r="C9" s="16"/>
      <c r="D9" s="93"/>
      <c r="E9" s="93"/>
      <c r="F9" s="96"/>
      <c r="G9" s="96"/>
      <c r="H9" s="93"/>
      <c r="I9" s="93"/>
      <c r="J9" s="93"/>
    </row>
    <row r="10" spans="1:10" s="23" customFormat="1" ht="24" customHeight="1">
      <c r="A10" s="99" t="s">
        <v>17</v>
      </c>
      <c r="B10" s="19" t="s">
        <v>73</v>
      </c>
      <c r="C10" s="20"/>
      <c r="D10" s="100">
        <v>139283386</v>
      </c>
      <c r="E10" s="100">
        <v>165887321</v>
      </c>
      <c r="F10" s="101">
        <v>6</v>
      </c>
      <c r="G10" s="101"/>
      <c r="H10" s="100">
        <v>114992630</v>
      </c>
      <c r="I10" s="100">
        <v>161406351</v>
      </c>
      <c r="J10" s="101">
        <v>18.2</v>
      </c>
    </row>
    <row r="11" spans="1:10" s="23" customFormat="1" ht="24" customHeight="1">
      <c r="A11" s="43">
        <v>1</v>
      </c>
      <c r="B11" s="26" t="s">
        <v>74</v>
      </c>
      <c r="C11" s="20"/>
      <c r="D11" s="100">
        <v>1772212</v>
      </c>
      <c r="E11" s="100">
        <v>2596385</v>
      </c>
      <c r="F11" s="101">
        <v>-9.8</v>
      </c>
      <c r="G11" s="101"/>
      <c r="H11" s="100">
        <v>1945218</v>
      </c>
      <c r="I11" s="100">
        <v>3207487</v>
      </c>
      <c r="J11" s="101">
        <v>203.8</v>
      </c>
    </row>
    <row r="12" spans="1:10" ht="24" customHeight="1">
      <c r="A12" s="113">
        <v>101</v>
      </c>
      <c r="B12" s="85"/>
      <c r="C12" s="134" t="s">
        <v>847</v>
      </c>
      <c r="D12" s="102">
        <v>1000</v>
      </c>
      <c r="E12" s="102">
        <v>7900</v>
      </c>
      <c r="F12" s="103">
        <v>-36.8</v>
      </c>
      <c r="G12" s="103"/>
      <c r="H12" s="102">
        <v>2000</v>
      </c>
      <c r="I12" s="102">
        <v>19267</v>
      </c>
      <c r="J12" s="396" t="s">
        <v>76</v>
      </c>
    </row>
    <row r="13" spans="1:10" ht="12.75">
      <c r="A13" s="113">
        <v>102</v>
      </c>
      <c r="B13" s="85"/>
      <c r="C13" s="134" t="s">
        <v>848</v>
      </c>
      <c r="D13" s="102">
        <v>210772</v>
      </c>
      <c r="E13" s="102">
        <v>537977</v>
      </c>
      <c r="F13" s="103">
        <v>247.2</v>
      </c>
      <c r="G13" s="103"/>
      <c r="H13" s="102" t="s">
        <v>75</v>
      </c>
      <c r="I13" s="102" t="s">
        <v>75</v>
      </c>
      <c r="J13" s="103" t="s">
        <v>75</v>
      </c>
    </row>
    <row r="14" spans="1:10" ht="12.75">
      <c r="A14" s="113">
        <v>103</v>
      </c>
      <c r="B14" s="85"/>
      <c r="C14" s="134" t="s">
        <v>849</v>
      </c>
      <c r="D14" s="102">
        <v>1254002</v>
      </c>
      <c r="E14" s="102">
        <v>1858446</v>
      </c>
      <c r="F14" s="103">
        <v>-15.6</v>
      </c>
      <c r="G14" s="103"/>
      <c r="H14" s="102">
        <v>1912051</v>
      </c>
      <c r="I14" s="102">
        <v>3125870</v>
      </c>
      <c r="J14" s="103">
        <v>216.5</v>
      </c>
    </row>
    <row r="15" spans="1:10" ht="12.75">
      <c r="A15" s="113">
        <v>105</v>
      </c>
      <c r="B15" s="85"/>
      <c r="C15" s="134" t="s">
        <v>850</v>
      </c>
      <c r="D15" s="102">
        <v>31018</v>
      </c>
      <c r="E15" s="102">
        <v>85363</v>
      </c>
      <c r="F15" s="103">
        <v>-61.6</v>
      </c>
      <c r="G15" s="103"/>
      <c r="H15" s="102">
        <v>31097</v>
      </c>
      <c r="I15" s="102">
        <v>53803</v>
      </c>
      <c r="J15" s="103">
        <v>-21.3</v>
      </c>
    </row>
    <row r="16" spans="1:10" ht="12.75">
      <c r="A16" s="113">
        <v>107</v>
      </c>
      <c r="B16" s="85"/>
      <c r="C16" s="134" t="s">
        <v>851</v>
      </c>
      <c r="D16" s="102">
        <v>275420</v>
      </c>
      <c r="E16" s="102">
        <v>106699</v>
      </c>
      <c r="F16" s="103">
        <v>-62.8</v>
      </c>
      <c r="G16" s="103"/>
      <c r="H16" s="102" t="s">
        <v>75</v>
      </c>
      <c r="I16" s="102" t="s">
        <v>75</v>
      </c>
      <c r="J16" s="103" t="s">
        <v>75</v>
      </c>
    </row>
    <row r="17" spans="1:10" ht="12.75">
      <c r="A17" s="113">
        <v>109</v>
      </c>
      <c r="B17" s="85"/>
      <c r="C17" s="134" t="s">
        <v>852</v>
      </c>
      <c r="D17" s="102" t="s">
        <v>75</v>
      </c>
      <c r="E17" s="102" t="s">
        <v>75</v>
      </c>
      <c r="F17" s="103" t="s">
        <v>75</v>
      </c>
      <c r="G17" s="103"/>
      <c r="H17" s="102">
        <v>70</v>
      </c>
      <c r="I17" s="102">
        <v>8547</v>
      </c>
      <c r="J17" s="103" t="s">
        <v>76</v>
      </c>
    </row>
    <row r="18" spans="1:10" s="23" customFormat="1" ht="24" customHeight="1">
      <c r="A18" s="43">
        <v>2</v>
      </c>
      <c r="B18" s="26" t="s">
        <v>77</v>
      </c>
      <c r="C18" s="20"/>
      <c r="D18" s="100">
        <v>31973502</v>
      </c>
      <c r="E18" s="100">
        <v>48403974</v>
      </c>
      <c r="F18" s="101">
        <v>-1.1</v>
      </c>
      <c r="G18" s="101"/>
      <c r="H18" s="100">
        <v>11859969</v>
      </c>
      <c r="I18" s="100">
        <v>36290496</v>
      </c>
      <c r="J18" s="101">
        <v>22.3</v>
      </c>
    </row>
    <row r="19" spans="1:10" ht="24" customHeight="1">
      <c r="A19" s="113">
        <v>201</v>
      </c>
      <c r="B19" s="85"/>
      <c r="C19" s="134" t="s">
        <v>853</v>
      </c>
      <c r="D19" s="102">
        <v>17259142</v>
      </c>
      <c r="E19" s="102">
        <v>11567721</v>
      </c>
      <c r="F19" s="103">
        <v>25.9</v>
      </c>
      <c r="G19" s="103"/>
      <c r="H19" s="102">
        <v>4097114</v>
      </c>
      <c r="I19" s="102">
        <v>7575776</v>
      </c>
      <c r="J19" s="103">
        <v>29.9</v>
      </c>
    </row>
    <row r="20" spans="1:10" ht="12.75">
      <c r="A20" s="113">
        <v>202</v>
      </c>
      <c r="B20" s="85"/>
      <c r="C20" s="134" t="s">
        <v>854</v>
      </c>
      <c r="D20" s="102">
        <v>2924202</v>
      </c>
      <c r="E20" s="102">
        <v>11083017</v>
      </c>
      <c r="F20" s="103">
        <v>-14.2</v>
      </c>
      <c r="G20" s="103"/>
      <c r="H20" s="102">
        <v>1476125</v>
      </c>
      <c r="I20" s="102">
        <v>5859185</v>
      </c>
      <c r="J20" s="103">
        <v>491.8</v>
      </c>
    </row>
    <row r="21" spans="1:10" ht="12.75">
      <c r="A21" s="113">
        <v>203</v>
      </c>
      <c r="B21" s="85"/>
      <c r="C21" s="134" t="s">
        <v>855</v>
      </c>
      <c r="D21" s="102">
        <v>1242669</v>
      </c>
      <c r="E21" s="102">
        <v>2660892</v>
      </c>
      <c r="F21" s="103">
        <v>-0.9</v>
      </c>
      <c r="G21" s="103"/>
      <c r="H21" s="102">
        <v>2515649</v>
      </c>
      <c r="I21" s="102">
        <v>11008193</v>
      </c>
      <c r="J21" s="103">
        <v>207.3</v>
      </c>
    </row>
    <row r="22" spans="1:10" ht="12.75">
      <c r="A22" s="113">
        <v>204</v>
      </c>
      <c r="B22" s="85"/>
      <c r="C22" s="134" t="s">
        <v>856</v>
      </c>
      <c r="D22" s="102">
        <v>9723880</v>
      </c>
      <c r="E22" s="102">
        <v>22306272</v>
      </c>
      <c r="F22" s="103">
        <v>0.9</v>
      </c>
      <c r="G22" s="103"/>
      <c r="H22" s="102">
        <v>1905228</v>
      </c>
      <c r="I22" s="102">
        <v>8105071</v>
      </c>
      <c r="J22" s="103">
        <v>-25.4</v>
      </c>
    </row>
    <row r="23" spans="1:10" ht="12.75">
      <c r="A23" s="113">
        <v>206</v>
      </c>
      <c r="B23" s="85"/>
      <c r="C23" s="134" t="s">
        <v>857</v>
      </c>
      <c r="D23" s="102">
        <v>132</v>
      </c>
      <c r="E23" s="102">
        <v>10459</v>
      </c>
      <c r="F23" s="103">
        <v>-99.1</v>
      </c>
      <c r="G23" s="103"/>
      <c r="H23" s="102">
        <v>506113</v>
      </c>
      <c r="I23" s="102">
        <v>2001757</v>
      </c>
      <c r="J23" s="103">
        <v>36.5</v>
      </c>
    </row>
    <row r="24" spans="1:10" ht="12.75">
      <c r="A24" s="113">
        <v>208</v>
      </c>
      <c r="B24" s="85"/>
      <c r="C24" s="134" t="s">
        <v>858</v>
      </c>
      <c r="D24" s="102">
        <v>13922</v>
      </c>
      <c r="E24" s="102">
        <v>11149</v>
      </c>
      <c r="F24" s="103">
        <v>177.1</v>
      </c>
      <c r="G24" s="103"/>
      <c r="H24" s="102" t="s">
        <v>75</v>
      </c>
      <c r="I24" s="102" t="s">
        <v>75</v>
      </c>
      <c r="J24" s="103">
        <v>-100</v>
      </c>
    </row>
    <row r="25" spans="1:10" ht="12.75">
      <c r="A25" s="114">
        <v>209</v>
      </c>
      <c r="B25" s="104"/>
      <c r="C25" s="134" t="s">
        <v>859</v>
      </c>
      <c r="D25" s="102">
        <v>806559</v>
      </c>
      <c r="E25" s="102">
        <v>763715</v>
      </c>
      <c r="F25" s="103">
        <v>-18.9</v>
      </c>
      <c r="G25" s="103"/>
      <c r="H25" s="102">
        <v>1328943</v>
      </c>
      <c r="I25" s="102">
        <v>1591385</v>
      </c>
      <c r="J25" s="103">
        <v>-75.8</v>
      </c>
    </row>
    <row r="26" spans="1:10" ht="12.75">
      <c r="A26" s="114">
        <v>211</v>
      </c>
      <c r="B26" s="104"/>
      <c r="C26" s="134" t="s">
        <v>860</v>
      </c>
      <c r="D26" s="102" t="s">
        <v>75</v>
      </c>
      <c r="E26" s="102" t="s">
        <v>75</v>
      </c>
      <c r="F26" s="103" t="s">
        <v>75</v>
      </c>
      <c r="G26" s="103"/>
      <c r="H26" s="102" t="s">
        <v>75</v>
      </c>
      <c r="I26" s="102" t="s">
        <v>75</v>
      </c>
      <c r="J26" s="103" t="s">
        <v>75</v>
      </c>
    </row>
    <row r="27" spans="1:10" ht="12.75">
      <c r="A27" s="114">
        <v>219</v>
      </c>
      <c r="B27" s="104"/>
      <c r="C27" s="134" t="s">
        <v>861</v>
      </c>
      <c r="D27" s="102">
        <v>2996</v>
      </c>
      <c r="E27" s="102">
        <v>749</v>
      </c>
      <c r="F27" s="103">
        <v>-26.4</v>
      </c>
      <c r="G27" s="103"/>
      <c r="H27" s="102">
        <v>30797</v>
      </c>
      <c r="I27" s="102">
        <v>149129</v>
      </c>
      <c r="J27" s="103">
        <v>-51.9</v>
      </c>
    </row>
    <row r="28" spans="1:10" s="23" customFormat="1" ht="24" customHeight="1">
      <c r="A28" s="44">
        <v>3</v>
      </c>
      <c r="B28" s="105" t="s">
        <v>78</v>
      </c>
      <c r="C28" s="20"/>
      <c r="D28" s="100">
        <v>97878076</v>
      </c>
      <c r="E28" s="100">
        <v>107403180</v>
      </c>
      <c r="F28" s="101">
        <v>14.5</v>
      </c>
      <c r="G28" s="101"/>
      <c r="H28" s="100">
        <v>78036482</v>
      </c>
      <c r="I28" s="100">
        <v>108158188</v>
      </c>
      <c r="J28" s="101">
        <v>12.5</v>
      </c>
    </row>
    <row r="29" spans="1:10" ht="24" customHeight="1">
      <c r="A29" s="114">
        <v>301</v>
      </c>
      <c r="B29" s="104"/>
      <c r="C29" s="134" t="s">
        <v>862</v>
      </c>
      <c r="D29" s="102">
        <v>23308674</v>
      </c>
      <c r="E29" s="102">
        <v>5312395</v>
      </c>
      <c r="F29" s="103">
        <v>-24.8</v>
      </c>
      <c r="G29" s="103"/>
      <c r="H29" s="102">
        <v>2878240</v>
      </c>
      <c r="I29" s="102">
        <v>713355</v>
      </c>
      <c r="J29" s="103">
        <v>393.4</v>
      </c>
    </row>
    <row r="30" spans="1:10" ht="12.75">
      <c r="A30" s="114">
        <v>302</v>
      </c>
      <c r="B30" s="104"/>
      <c r="C30" s="134" t="s">
        <v>863</v>
      </c>
      <c r="D30" s="102">
        <v>419230</v>
      </c>
      <c r="E30" s="102">
        <v>79446</v>
      </c>
      <c r="F30" s="103">
        <v>607.2</v>
      </c>
      <c r="G30" s="103"/>
      <c r="H30" s="102" t="s">
        <v>75</v>
      </c>
      <c r="I30" s="102" t="s">
        <v>75</v>
      </c>
      <c r="J30" s="103">
        <v>-100</v>
      </c>
    </row>
    <row r="31" spans="1:10" ht="12.75">
      <c r="A31" s="114">
        <v>303</v>
      </c>
      <c r="B31" s="104"/>
      <c r="C31" s="134" t="s">
        <v>864</v>
      </c>
      <c r="D31" s="102">
        <v>19988473</v>
      </c>
      <c r="E31" s="102">
        <v>4429258</v>
      </c>
      <c r="F31" s="103" t="s">
        <v>76</v>
      </c>
      <c r="G31" s="103"/>
      <c r="H31" s="102">
        <v>645138</v>
      </c>
      <c r="I31" s="102">
        <v>133966</v>
      </c>
      <c r="J31" s="103">
        <v>-21.3</v>
      </c>
    </row>
    <row r="32" spans="1:10" ht="12.75">
      <c r="A32" s="114">
        <v>304</v>
      </c>
      <c r="B32" s="104"/>
      <c r="C32" s="134" t="s">
        <v>865</v>
      </c>
      <c r="D32" s="102">
        <v>105860</v>
      </c>
      <c r="E32" s="102">
        <v>19400</v>
      </c>
      <c r="F32" s="103">
        <v>148.6</v>
      </c>
      <c r="G32" s="103"/>
      <c r="H32" s="102" t="s">
        <v>75</v>
      </c>
      <c r="I32" s="102" t="s">
        <v>75</v>
      </c>
      <c r="J32" s="103" t="s">
        <v>75</v>
      </c>
    </row>
    <row r="33" spans="1:10" ht="12.75">
      <c r="A33" s="114">
        <v>305</v>
      </c>
      <c r="B33" s="104"/>
      <c r="C33" s="134" t="s">
        <v>866</v>
      </c>
      <c r="D33" s="102">
        <v>1024910</v>
      </c>
      <c r="E33" s="102">
        <v>185176</v>
      </c>
      <c r="F33" s="103" t="s">
        <v>76</v>
      </c>
      <c r="G33" s="103"/>
      <c r="H33" s="102">
        <v>329169</v>
      </c>
      <c r="I33" s="102">
        <v>124207</v>
      </c>
      <c r="J33" s="103">
        <v>-51.1</v>
      </c>
    </row>
    <row r="34" spans="1:10" ht="12.75">
      <c r="A34" s="114">
        <v>308</v>
      </c>
      <c r="B34" s="104"/>
      <c r="C34" s="134" t="s">
        <v>867</v>
      </c>
      <c r="D34" s="102">
        <v>1757260</v>
      </c>
      <c r="E34" s="102">
        <v>343195</v>
      </c>
      <c r="F34" s="103">
        <v>254.6</v>
      </c>
      <c r="G34" s="103"/>
      <c r="H34" s="102" t="s">
        <v>75</v>
      </c>
      <c r="I34" s="102" t="s">
        <v>75</v>
      </c>
      <c r="J34" s="103">
        <v>-100</v>
      </c>
    </row>
    <row r="35" spans="1:10" ht="12.75">
      <c r="A35" s="114">
        <v>309</v>
      </c>
      <c r="B35" s="104"/>
      <c r="C35" s="134" t="s">
        <v>868</v>
      </c>
      <c r="D35" s="102" t="s">
        <v>75</v>
      </c>
      <c r="E35" s="102" t="s">
        <v>75</v>
      </c>
      <c r="F35" s="103" t="s">
        <v>75</v>
      </c>
      <c r="G35" s="103"/>
      <c r="H35" s="102">
        <v>95194</v>
      </c>
      <c r="I35" s="102">
        <v>81595</v>
      </c>
      <c r="J35" s="103">
        <v>-24</v>
      </c>
    </row>
    <row r="36" spans="1:10" ht="12.75">
      <c r="A36" s="114">
        <v>310</v>
      </c>
      <c r="B36" s="104"/>
      <c r="C36" s="134" t="s">
        <v>869</v>
      </c>
      <c r="D36" s="102">
        <v>165320</v>
      </c>
      <c r="E36" s="102">
        <v>73210</v>
      </c>
      <c r="F36" s="103">
        <v>-39.2</v>
      </c>
      <c r="G36" s="103"/>
      <c r="H36" s="102">
        <v>2115379</v>
      </c>
      <c r="I36" s="102">
        <v>990184</v>
      </c>
      <c r="J36" s="103">
        <v>-23.3</v>
      </c>
    </row>
    <row r="37" spans="1:10" ht="12.75">
      <c r="A37" s="114">
        <v>315</v>
      </c>
      <c r="B37" s="104"/>
      <c r="C37" s="134" t="s">
        <v>870</v>
      </c>
      <c r="D37" s="102">
        <v>18685088</v>
      </c>
      <c r="E37" s="102">
        <v>45674784</v>
      </c>
      <c r="F37" s="103">
        <v>27.1</v>
      </c>
      <c r="G37" s="103"/>
      <c r="H37" s="102">
        <v>944954</v>
      </c>
      <c r="I37" s="102">
        <v>1814924</v>
      </c>
      <c r="J37" s="103">
        <v>-21.7</v>
      </c>
    </row>
    <row r="38" spans="1:10" ht="12.75">
      <c r="A38" s="114">
        <v>316</v>
      </c>
      <c r="B38" s="104"/>
      <c r="C38" s="134" t="s">
        <v>871</v>
      </c>
      <c r="D38" s="102">
        <v>100000</v>
      </c>
      <c r="E38" s="102">
        <v>41659</v>
      </c>
      <c r="F38" s="103" t="s">
        <v>76</v>
      </c>
      <c r="G38" s="103"/>
      <c r="H38" s="102" t="s">
        <v>75</v>
      </c>
      <c r="I38" s="102" t="s">
        <v>75</v>
      </c>
      <c r="J38" s="103" t="s">
        <v>75</v>
      </c>
    </row>
    <row r="39" spans="1:10" ht="12.75">
      <c r="A39" s="114">
        <v>320</v>
      </c>
      <c r="B39" s="104"/>
      <c r="C39" s="134" t="s">
        <v>872</v>
      </c>
      <c r="D39" s="102">
        <v>148716</v>
      </c>
      <c r="E39" s="102">
        <v>977931</v>
      </c>
      <c r="F39" s="103">
        <v>23.8</v>
      </c>
      <c r="G39" s="103"/>
      <c r="H39" s="102">
        <v>601130</v>
      </c>
      <c r="I39" s="102">
        <v>1035831</v>
      </c>
      <c r="J39" s="103">
        <v>54.3</v>
      </c>
    </row>
    <row r="40" spans="1:10" ht="12.75">
      <c r="A40" s="114">
        <v>325</v>
      </c>
      <c r="B40" s="104"/>
      <c r="C40" s="134" t="s">
        <v>873</v>
      </c>
      <c r="D40" s="102">
        <v>878613</v>
      </c>
      <c r="E40" s="102">
        <v>257620</v>
      </c>
      <c r="F40" s="103">
        <v>-4.6</v>
      </c>
      <c r="G40" s="103"/>
      <c r="H40" s="102">
        <v>500385</v>
      </c>
      <c r="I40" s="102">
        <v>408137</v>
      </c>
      <c r="J40" s="103">
        <v>79</v>
      </c>
    </row>
    <row r="41" spans="1:10" ht="12.75">
      <c r="A41" s="114">
        <v>335</v>
      </c>
      <c r="B41" s="104"/>
      <c r="C41" s="134" t="s">
        <v>874</v>
      </c>
      <c r="D41" s="102">
        <v>62720</v>
      </c>
      <c r="E41" s="102">
        <v>13589</v>
      </c>
      <c r="F41" s="103">
        <v>446.6</v>
      </c>
      <c r="G41" s="103"/>
      <c r="H41" s="102">
        <v>219960</v>
      </c>
      <c r="I41" s="102">
        <v>48659</v>
      </c>
      <c r="J41" s="103">
        <v>177.2</v>
      </c>
    </row>
    <row r="42" spans="1:10" ht="12.75">
      <c r="A42" s="114">
        <v>340</v>
      </c>
      <c r="B42" s="104"/>
      <c r="C42" s="134" t="s">
        <v>875</v>
      </c>
      <c r="D42" s="102">
        <v>1316365</v>
      </c>
      <c r="E42" s="102">
        <v>503848</v>
      </c>
      <c r="F42" s="103">
        <v>-15</v>
      </c>
      <c r="G42" s="103"/>
      <c r="H42" s="102">
        <v>180531</v>
      </c>
      <c r="I42" s="102">
        <v>125115</v>
      </c>
      <c r="J42" s="103">
        <v>8.5</v>
      </c>
    </row>
    <row r="43" spans="1:10" ht="12.75">
      <c r="A43" s="114">
        <v>345</v>
      </c>
      <c r="B43" s="104"/>
      <c r="C43" s="134" t="s">
        <v>876</v>
      </c>
      <c r="D43" s="102">
        <v>6751914</v>
      </c>
      <c r="E43" s="102">
        <v>1973437</v>
      </c>
      <c r="F43" s="103">
        <v>-2.7</v>
      </c>
      <c r="G43" s="103"/>
      <c r="H43" s="102">
        <v>25608418</v>
      </c>
      <c r="I43" s="102">
        <v>37403828</v>
      </c>
      <c r="J43" s="103">
        <v>75.7</v>
      </c>
    </row>
    <row r="44" spans="1:10" ht="12.75">
      <c r="A44" s="114">
        <v>350</v>
      </c>
      <c r="B44" s="104"/>
      <c r="C44" s="134" t="s">
        <v>877</v>
      </c>
      <c r="D44" s="102" t="s">
        <v>75</v>
      </c>
      <c r="E44" s="102" t="s">
        <v>75</v>
      </c>
      <c r="F44" s="103">
        <v>-100</v>
      </c>
      <c r="G44" s="103"/>
      <c r="H44" s="102">
        <v>1170815</v>
      </c>
      <c r="I44" s="102">
        <v>1641045</v>
      </c>
      <c r="J44" s="103">
        <v>9.4</v>
      </c>
    </row>
    <row r="45" spans="1:10" ht="12.75">
      <c r="A45" s="114">
        <v>355</v>
      </c>
      <c r="B45" s="104"/>
      <c r="C45" s="134" t="s">
        <v>878</v>
      </c>
      <c r="D45" s="102" t="s">
        <v>75</v>
      </c>
      <c r="E45" s="102" t="s">
        <v>75</v>
      </c>
      <c r="F45" s="103" t="s">
        <v>75</v>
      </c>
      <c r="G45" s="103"/>
      <c r="H45" s="102">
        <v>5602209</v>
      </c>
      <c r="I45" s="102">
        <v>6024399</v>
      </c>
      <c r="J45" s="103">
        <v>88.3</v>
      </c>
    </row>
    <row r="46" spans="1:10" ht="12.75">
      <c r="A46" s="114">
        <v>360</v>
      </c>
      <c r="B46" s="104"/>
      <c r="C46" s="134" t="s">
        <v>879</v>
      </c>
      <c r="D46" s="102">
        <v>11941</v>
      </c>
      <c r="E46" s="102">
        <v>53088</v>
      </c>
      <c r="F46" s="103" t="s">
        <v>76</v>
      </c>
      <c r="G46" s="103"/>
      <c r="H46" s="102">
        <v>1431779</v>
      </c>
      <c r="I46" s="102">
        <v>6932343</v>
      </c>
      <c r="J46" s="103">
        <v>44.8</v>
      </c>
    </row>
    <row r="47" spans="1:10" ht="12.75">
      <c r="A47" s="114">
        <v>370</v>
      </c>
      <c r="B47" s="104"/>
      <c r="C47" s="134" t="s">
        <v>880</v>
      </c>
      <c r="D47" s="102">
        <v>404190</v>
      </c>
      <c r="E47" s="102">
        <v>1463914</v>
      </c>
      <c r="F47" s="103">
        <v>0</v>
      </c>
      <c r="G47" s="103"/>
      <c r="H47" s="102">
        <v>9058696</v>
      </c>
      <c r="I47" s="102">
        <v>8916118</v>
      </c>
      <c r="J47" s="103">
        <v>-17</v>
      </c>
    </row>
    <row r="48" spans="1:10" ht="12.75">
      <c r="A48" s="114">
        <v>372</v>
      </c>
      <c r="B48" s="104"/>
      <c r="C48" s="134" t="s">
        <v>881</v>
      </c>
      <c r="D48" s="102">
        <v>34994</v>
      </c>
      <c r="E48" s="102">
        <v>136851</v>
      </c>
      <c r="F48" s="103">
        <v>-32.9</v>
      </c>
      <c r="G48" s="103"/>
      <c r="H48" s="102">
        <v>2707949</v>
      </c>
      <c r="I48" s="102">
        <v>3095403</v>
      </c>
      <c r="J48" s="103">
        <v>40.1</v>
      </c>
    </row>
    <row r="49" spans="1:10" ht="12.75">
      <c r="A49" s="114">
        <v>375</v>
      </c>
      <c r="B49" s="104"/>
      <c r="C49" s="134" t="s">
        <v>882</v>
      </c>
      <c r="D49" s="102">
        <v>2585395</v>
      </c>
      <c r="E49" s="102">
        <v>1540245</v>
      </c>
      <c r="F49" s="103">
        <v>78.1</v>
      </c>
      <c r="G49" s="103"/>
      <c r="H49" s="102">
        <v>2977865</v>
      </c>
      <c r="I49" s="102">
        <v>4388280</v>
      </c>
      <c r="J49" s="103">
        <v>74.1</v>
      </c>
    </row>
    <row r="50" spans="1:10" ht="12.75">
      <c r="A50" s="114">
        <v>377</v>
      </c>
      <c r="B50" s="104"/>
      <c r="C50" s="134" t="s">
        <v>883</v>
      </c>
      <c r="D50" s="102">
        <v>6440174</v>
      </c>
      <c r="E50" s="102">
        <v>28868101</v>
      </c>
      <c r="F50" s="103">
        <v>-2.8</v>
      </c>
      <c r="G50" s="103"/>
      <c r="H50" s="102">
        <v>4097514</v>
      </c>
      <c r="I50" s="102">
        <v>15975112</v>
      </c>
      <c r="J50" s="103">
        <v>-25.9</v>
      </c>
    </row>
    <row r="51" spans="1:10" ht="12.75">
      <c r="A51" s="114">
        <v>379</v>
      </c>
      <c r="B51" s="104"/>
      <c r="C51" s="134" t="s">
        <v>884</v>
      </c>
      <c r="D51" s="102">
        <v>43616</v>
      </c>
      <c r="E51" s="102">
        <v>221637</v>
      </c>
      <c r="F51" s="103">
        <v>-34.3</v>
      </c>
      <c r="G51" s="103"/>
      <c r="H51" s="102">
        <v>302675</v>
      </c>
      <c r="I51" s="102">
        <v>972589</v>
      </c>
      <c r="J51" s="103">
        <v>6.8</v>
      </c>
    </row>
    <row r="52" spans="1:10" ht="12.75">
      <c r="A52" s="114">
        <v>381</v>
      </c>
      <c r="B52" s="104"/>
      <c r="C52" s="134" t="s">
        <v>885</v>
      </c>
      <c r="D52" s="102">
        <v>704686</v>
      </c>
      <c r="E52" s="102">
        <v>1866988</v>
      </c>
      <c r="F52" s="103">
        <v>40.3</v>
      </c>
      <c r="G52" s="103"/>
      <c r="H52" s="102">
        <v>2999640</v>
      </c>
      <c r="I52" s="102">
        <v>2741207</v>
      </c>
      <c r="J52" s="103">
        <v>-20.1</v>
      </c>
    </row>
    <row r="53" spans="1:10" ht="12.75">
      <c r="A53" s="114">
        <v>383</v>
      </c>
      <c r="B53" s="104"/>
      <c r="C53" s="134" t="s">
        <v>886</v>
      </c>
      <c r="D53" s="102">
        <v>61394</v>
      </c>
      <c r="E53" s="102">
        <v>44701</v>
      </c>
      <c r="F53" s="103">
        <v>-59</v>
      </c>
      <c r="G53" s="103"/>
      <c r="H53" s="102">
        <v>2218540</v>
      </c>
      <c r="I53" s="102">
        <v>805045</v>
      </c>
      <c r="J53" s="103">
        <v>52.4</v>
      </c>
    </row>
    <row r="54" spans="1:10" ht="12.75">
      <c r="A54" s="114">
        <v>385</v>
      </c>
      <c r="B54" s="104"/>
      <c r="C54" s="134" t="s">
        <v>887</v>
      </c>
      <c r="D54" s="102">
        <v>70384</v>
      </c>
      <c r="E54" s="102">
        <v>77114</v>
      </c>
      <c r="F54" s="103">
        <v>40.2</v>
      </c>
      <c r="G54" s="103"/>
      <c r="H54" s="102">
        <v>1517196</v>
      </c>
      <c r="I54" s="102">
        <v>1787395</v>
      </c>
      <c r="J54" s="103">
        <v>12.7</v>
      </c>
    </row>
    <row r="55" spans="1:10" ht="12.75">
      <c r="A55" s="114">
        <v>389</v>
      </c>
      <c r="B55" s="104"/>
      <c r="C55" s="134" t="s">
        <v>888</v>
      </c>
      <c r="D55" s="102" t="s">
        <v>75</v>
      </c>
      <c r="E55" s="102" t="s">
        <v>75</v>
      </c>
      <c r="F55" s="103">
        <v>-100</v>
      </c>
      <c r="G55" s="103"/>
      <c r="H55" s="102">
        <v>293880</v>
      </c>
      <c r="I55" s="102">
        <v>72013</v>
      </c>
      <c r="J55" s="103">
        <v>-80.6</v>
      </c>
    </row>
    <row r="56" spans="1:10" ht="12.75">
      <c r="A56" s="114">
        <v>393</v>
      </c>
      <c r="B56" s="104"/>
      <c r="C56" s="134" t="s">
        <v>889</v>
      </c>
      <c r="D56" s="102">
        <v>5193130</v>
      </c>
      <c r="E56" s="102">
        <v>2105979</v>
      </c>
      <c r="F56" s="103">
        <v>112.1</v>
      </c>
      <c r="G56" s="103"/>
      <c r="H56" s="102">
        <v>5318488</v>
      </c>
      <c r="I56" s="102">
        <v>2312537</v>
      </c>
      <c r="J56" s="103">
        <v>23.4</v>
      </c>
    </row>
    <row r="57" spans="1:10" ht="12.75">
      <c r="A57" s="114">
        <v>395</v>
      </c>
      <c r="B57" s="104"/>
      <c r="C57" s="134" t="s">
        <v>890</v>
      </c>
      <c r="D57" s="102">
        <v>7596196</v>
      </c>
      <c r="E57" s="102">
        <v>11065679</v>
      </c>
      <c r="F57" s="103">
        <v>-2.9</v>
      </c>
      <c r="G57" s="103"/>
      <c r="H57" s="102">
        <v>1804994</v>
      </c>
      <c r="I57" s="102">
        <v>1505023</v>
      </c>
      <c r="J57" s="103">
        <v>-74.9</v>
      </c>
    </row>
    <row r="58" spans="1:10" ht="12.75">
      <c r="A58" s="114">
        <v>396</v>
      </c>
      <c r="B58" s="104"/>
      <c r="C58" s="134" t="s">
        <v>891</v>
      </c>
      <c r="D58" s="102">
        <v>18833</v>
      </c>
      <c r="E58" s="102">
        <v>73935</v>
      </c>
      <c r="F58" s="103">
        <v>37.6</v>
      </c>
      <c r="G58" s="103"/>
      <c r="H58" s="102">
        <v>2415744</v>
      </c>
      <c r="I58" s="102">
        <v>8109878</v>
      </c>
      <c r="J58" s="103">
        <v>-2.4</v>
      </c>
    </row>
    <row r="59" spans="1:10" s="23" customFormat="1" ht="24" customHeight="1">
      <c r="A59" s="44">
        <v>4</v>
      </c>
      <c r="B59" s="105" t="s">
        <v>79</v>
      </c>
      <c r="C59" s="20"/>
      <c r="D59" s="100">
        <v>7659596</v>
      </c>
      <c r="E59" s="100">
        <v>7483782</v>
      </c>
      <c r="F59" s="101">
        <v>-30.8</v>
      </c>
      <c r="G59" s="101"/>
      <c r="H59" s="100">
        <v>23150961</v>
      </c>
      <c r="I59" s="100">
        <v>13750180</v>
      </c>
      <c r="J59" s="101">
        <v>42.4</v>
      </c>
    </row>
    <row r="60" spans="1:10" ht="24" customHeight="1">
      <c r="A60" s="114">
        <v>401</v>
      </c>
      <c r="B60" s="104"/>
      <c r="C60" s="134" t="s">
        <v>892</v>
      </c>
      <c r="D60" s="102" t="s">
        <v>75</v>
      </c>
      <c r="E60" s="102" t="s">
        <v>75</v>
      </c>
      <c r="F60" s="103" t="s">
        <v>75</v>
      </c>
      <c r="G60" s="103"/>
      <c r="H60" s="102" t="s">
        <v>75</v>
      </c>
      <c r="I60" s="102" t="s">
        <v>75</v>
      </c>
      <c r="J60" s="103" t="s">
        <v>75</v>
      </c>
    </row>
    <row r="61" spans="1:10" ht="12.75">
      <c r="A61" s="403">
        <v>402</v>
      </c>
      <c r="B61" s="228"/>
      <c r="C61" s="236" t="s">
        <v>893</v>
      </c>
      <c r="D61" s="395">
        <v>47135</v>
      </c>
      <c r="E61" s="395">
        <v>175178</v>
      </c>
      <c r="F61" s="396">
        <v>-21.1</v>
      </c>
      <c r="G61" s="396"/>
      <c r="H61" s="102">
        <v>60290</v>
      </c>
      <c r="I61" s="102">
        <v>190676</v>
      </c>
      <c r="J61" s="103">
        <v>-79</v>
      </c>
    </row>
    <row r="62" spans="1:10" ht="12.75">
      <c r="A62" s="114">
        <v>403</v>
      </c>
      <c r="B62" s="104"/>
      <c r="C62" s="134" t="s">
        <v>894</v>
      </c>
      <c r="D62" s="102" t="s">
        <v>75</v>
      </c>
      <c r="E62" s="102" t="s">
        <v>75</v>
      </c>
      <c r="F62" s="103" t="s">
        <v>75</v>
      </c>
      <c r="G62" s="103"/>
      <c r="H62" s="102">
        <v>10049</v>
      </c>
      <c r="I62" s="102">
        <v>33673</v>
      </c>
      <c r="J62" s="103" t="s">
        <v>76</v>
      </c>
    </row>
    <row r="63" spans="1:10" ht="12.75">
      <c r="A63" s="114">
        <v>411</v>
      </c>
      <c r="B63" s="104"/>
      <c r="C63" s="134" t="s">
        <v>895</v>
      </c>
      <c r="D63" s="102">
        <v>129987</v>
      </c>
      <c r="E63" s="102">
        <v>2486594</v>
      </c>
      <c r="F63" s="103">
        <v>-46.8</v>
      </c>
      <c r="G63" s="103"/>
      <c r="H63" s="102">
        <v>2813</v>
      </c>
      <c r="I63" s="102">
        <v>307757</v>
      </c>
      <c r="J63" s="103">
        <v>343.2</v>
      </c>
    </row>
    <row r="64" spans="1:10" ht="12.75">
      <c r="A64" s="114">
        <v>421</v>
      </c>
      <c r="B64" s="104"/>
      <c r="C64" s="134" t="s">
        <v>896</v>
      </c>
      <c r="D64" s="102">
        <v>6790933</v>
      </c>
      <c r="E64" s="102">
        <v>3786991</v>
      </c>
      <c r="F64" s="103">
        <v>-22.7</v>
      </c>
      <c r="G64" s="103"/>
      <c r="H64" s="102">
        <v>5997994</v>
      </c>
      <c r="I64" s="102">
        <v>3124638</v>
      </c>
      <c r="J64" s="103">
        <v>-12.7</v>
      </c>
    </row>
    <row r="65" spans="1:10" ht="12.75">
      <c r="A65" s="114">
        <v>423</v>
      </c>
      <c r="B65" s="104"/>
      <c r="C65" s="134" t="s">
        <v>897</v>
      </c>
      <c r="D65" s="102">
        <v>659057</v>
      </c>
      <c r="E65" s="102">
        <v>1013230</v>
      </c>
      <c r="F65" s="103">
        <v>0.9</v>
      </c>
      <c r="G65" s="103"/>
      <c r="H65" s="102">
        <v>3889951</v>
      </c>
      <c r="I65" s="102">
        <v>5589245</v>
      </c>
      <c r="J65" s="103">
        <v>41.4</v>
      </c>
    </row>
    <row r="66" spans="1:10" ht="12.75">
      <c r="A66" s="114">
        <v>425</v>
      </c>
      <c r="B66" s="104"/>
      <c r="C66" s="134" t="s">
        <v>898</v>
      </c>
      <c r="D66" s="102">
        <v>32484</v>
      </c>
      <c r="E66" s="102">
        <v>21789</v>
      </c>
      <c r="F66" s="103">
        <v>117.9</v>
      </c>
      <c r="G66" s="103"/>
      <c r="H66" s="102">
        <v>13189864</v>
      </c>
      <c r="I66" s="102">
        <v>4504191</v>
      </c>
      <c r="J66" s="103">
        <v>293.4</v>
      </c>
    </row>
    <row r="67" spans="1:11" ht="25.5" customHeight="1">
      <c r="A67" s="547" t="s">
        <v>1128</v>
      </c>
      <c r="B67" s="547"/>
      <c r="C67" s="547"/>
      <c r="D67" s="547"/>
      <c r="E67" s="547"/>
      <c r="F67" s="547"/>
      <c r="G67" s="547"/>
      <c r="H67" s="547"/>
      <c r="I67" s="547"/>
      <c r="J67" s="547"/>
      <c r="K67" s="547"/>
    </row>
    <row r="68" spans="3:10" ht="12.75">
      <c r="C68" s="59"/>
      <c r="D68" s="93"/>
      <c r="E68" s="93"/>
      <c r="F68" s="96"/>
      <c r="G68" s="96"/>
      <c r="H68" s="94"/>
      <c r="I68" s="94"/>
      <c r="J68" s="94"/>
    </row>
    <row r="69" spans="1:11" ht="18" customHeight="1">
      <c r="A69" s="557" t="s">
        <v>67</v>
      </c>
      <c r="B69" s="464" t="s">
        <v>810</v>
      </c>
      <c r="C69" s="560"/>
      <c r="D69" s="534" t="s">
        <v>37</v>
      </c>
      <c r="E69" s="535"/>
      <c r="F69" s="535"/>
      <c r="G69" s="536"/>
      <c r="H69" s="531" t="s">
        <v>38</v>
      </c>
      <c r="I69" s="532"/>
      <c r="J69" s="532"/>
      <c r="K69" s="533"/>
    </row>
    <row r="70" spans="1:11" ht="16.5" customHeight="1">
      <c r="A70" s="558"/>
      <c r="B70" s="465"/>
      <c r="C70" s="439"/>
      <c r="D70" s="9" t="s">
        <v>60</v>
      </c>
      <c r="E70" s="537" t="s">
        <v>61</v>
      </c>
      <c r="F70" s="538"/>
      <c r="G70" s="539"/>
      <c r="H70" s="50" t="s">
        <v>60</v>
      </c>
      <c r="I70" s="537" t="s">
        <v>61</v>
      </c>
      <c r="J70" s="538"/>
      <c r="K70" s="540"/>
    </row>
    <row r="71" spans="1:11" ht="15" customHeight="1">
      <c r="A71" s="558"/>
      <c r="B71" s="465"/>
      <c r="C71" s="439"/>
      <c r="D71" s="465" t="s">
        <v>72</v>
      </c>
      <c r="E71" s="543" t="s">
        <v>36</v>
      </c>
      <c r="F71" s="548" t="s">
        <v>1126</v>
      </c>
      <c r="G71" s="549"/>
      <c r="H71" s="546" t="s">
        <v>72</v>
      </c>
      <c r="I71" s="541" t="s">
        <v>36</v>
      </c>
      <c r="J71" s="548" t="s">
        <v>1126</v>
      </c>
      <c r="K71" s="552"/>
    </row>
    <row r="72" spans="1:11" ht="12.75">
      <c r="A72" s="558"/>
      <c r="B72" s="465"/>
      <c r="C72" s="439"/>
      <c r="D72" s="465"/>
      <c r="E72" s="544"/>
      <c r="F72" s="550"/>
      <c r="G72" s="462"/>
      <c r="H72" s="541"/>
      <c r="I72" s="541"/>
      <c r="J72" s="550"/>
      <c r="K72" s="553"/>
    </row>
    <row r="73" spans="1:11" ht="18.75" customHeight="1">
      <c r="A73" s="558"/>
      <c r="B73" s="465"/>
      <c r="C73" s="439"/>
      <c r="D73" s="465"/>
      <c r="E73" s="544"/>
      <c r="F73" s="550"/>
      <c r="G73" s="462"/>
      <c r="H73" s="541"/>
      <c r="I73" s="541"/>
      <c r="J73" s="550"/>
      <c r="K73" s="553"/>
    </row>
    <row r="74" spans="1:11" ht="20.25" customHeight="1">
      <c r="A74" s="559"/>
      <c r="B74" s="467"/>
      <c r="C74" s="440"/>
      <c r="D74" s="467"/>
      <c r="E74" s="545"/>
      <c r="F74" s="551"/>
      <c r="G74" s="463"/>
      <c r="H74" s="542"/>
      <c r="I74" s="542"/>
      <c r="J74" s="551"/>
      <c r="K74" s="554"/>
    </row>
    <row r="75" spans="1:10" ht="12.75">
      <c r="A75" s="106"/>
      <c r="B75" s="107"/>
      <c r="C75" s="16"/>
      <c r="D75" s="17"/>
      <c r="E75" s="17"/>
      <c r="H75" s="17"/>
      <c r="I75" s="17"/>
      <c r="J75" s="18"/>
    </row>
    <row r="76" spans="1:10" s="23" customFormat="1" ht="24.75" customHeight="1">
      <c r="A76" s="99" t="s">
        <v>18</v>
      </c>
      <c r="B76" s="26" t="s">
        <v>824</v>
      </c>
      <c r="C76" s="20"/>
      <c r="D76" s="100">
        <v>875321653</v>
      </c>
      <c r="E76" s="100">
        <v>2718519708</v>
      </c>
      <c r="F76" s="101">
        <v>27.3</v>
      </c>
      <c r="G76" s="101"/>
      <c r="H76" s="100">
        <v>805446651</v>
      </c>
      <c r="I76" s="100">
        <v>1573105572</v>
      </c>
      <c r="J76" s="101">
        <v>26.9</v>
      </c>
    </row>
    <row r="77" spans="1:10" s="23" customFormat="1" ht="24.75" customHeight="1">
      <c r="A77" s="43">
        <v>5</v>
      </c>
      <c r="B77" s="26" t="s">
        <v>80</v>
      </c>
      <c r="C77" s="20"/>
      <c r="D77" s="100">
        <v>55152991</v>
      </c>
      <c r="E77" s="100">
        <v>22514105</v>
      </c>
      <c r="F77" s="101">
        <v>12.7</v>
      </c>
      <c r="G77" s="101"/>
      <c r="H77" s="100">
        <v>318062719</v>
      </c>
      <c r="I77" s="100">
        <v>108493102</v>
      </c>
      <c r="J77" s="101">
        <v>27.8</v>
      </c>
    </row>
    <row r="78" spans="1:10" ht="24.75" customHeight="1">
      <c r="A78" s="113">
        <v>502</v>
      </c>
      <c r="B78" s="85"/>
      <c r="C78" s="134" t="s">
        <v>899</v>
      </c>
      <c r="D78" s="102">
        <v>60001</v>
      </c>
      <c r="E78" s="102">
        <v>688077</v>
      </c>
      <c r="F78" s="103">
        <v>108.2</v>
      </c>
      <c r="G78" s="103"/>
      <c r="H78" s="102">
        <v>683185</v>
      </c>
      <c r="I78" s="102">
        <v>905473</v>
      </c>
      <c r="J78" s="103">
        <v>19.5</v>
      </c>
    </row>
    <row r="79" spans="1:10" ht="12.75">
      <c r="A79" s="113">
        <v>503</v>
      </c>
      <c r="B79" s="85"/>
      <c r="C79" s="134" t="s">
        <v>900</v>
      </c>
      <c r="D79" s="102">
        <v>67355</v>
      </c>
      <c r="E79" s="102">
        <v>93292</v>
      </c>
      <c r="F79" s="103">
        <v>415.1</v>
      </c>
      <c r="G79" s="103"/>
      <c r="H79" s="102">
        <v>54958</v>
      </c>
      <c r="I79" s="102">
        <v>708384</v>
      </c>
      <c r="J79" s="103">
        <v>-44.9</v>
      </c>
    </row>
    <row r="80" spans="1:10" ht="12.75">
      <c r="A80" s="113">
        <v>504</v>
      </c>
      <c r="B80" s="85"/>
      <c r="C80" s="135" t="s">
        <v>901</v>
      </c>
      <c r="D80" s="102" t="s">
        <v>75</v>
      </c>
      <c r="E80" s="102" t="s">
        <v>75</v>
      </c>
      <c r="F80" s="103" t="s">
        <v>75</v>
      </c>
      <c r="G80" s="103"/>
      <c r="H80" s="102">
        <v>461365</v>
      </c>
      <c r="I80" s="102">
        <v>1035356</v>
      </c>
      <c r="J80" s="103">
        <v>32.7</v>
      </c>
    </row>
    <row r="81" spans="1:10" ht="12.75">
      <c r="A81" s="113">
        <v>505</v>
      </c>
      <c r="B81" s="85"/>
      <c r="C81" s="134" t="s">
        <v>902</v>
      </c>
      <c r="D81" s="102">
        <v>12451</v>
      </c>
      <c r="E81" s="102">
        <v>4542</v>
      </c>
      <c r="F81" s="396" t="s">
        <v>76</v>
      </c>
      <c r="G81" s="103"/>
      <c r="H81" s="102">
        <v>557662</v>
      </c>
      <c r="I81" s="102">
        <v>466819</v>
      </c>
      <c r="J81" s="103">
        <v>40.3</v>
      </c>
    </row>
    <row r="82" spans="1:10" ht="12.75">
      <c r="A82" s="113">
        <v>506</v>
      </c>
      <c r="B82" s="85"/>
      <c r="C82" s="134" t="s">
        <v>903</v>
      </c>
      <c r="D82" s="102">
        <v>9326745</v>
      </c>
      <c r="E82" s="102">
        <v>7089581</v>
      </c>
      <c r="F82" s="103">
        <v>20.9</v>
      </c>
      <c r="G82" s="103"/>
      <c r="H82" s="102">
        <v>35662</v>
      </c>
      <c r="I82" s="102">
        <v>36482</v>
      </c>
      <c r="J82" s="103">
        <v>57.7</v>
      </c>
    </row>
    <row r="83" spans="1:10" ht="12.75">
      <c r="A83" s="113">
        <v>507</v>
      </c>
      <c r="B83" s="85"/>
      <c r="C83" s="134" t="s">
        <v>904</v>
      </c>
      <c r="D83" s="102" t="s">
        <v>75</v>
      </c>
      <c r="E83" s="102" t="s">
        <v>75</v>
      </c>
      <c r="F83" s="103" t="s">
        <v>75</v>
      </c>
      <c r="G83" s="103"/>
      <c r="H83" s="102" t="s">
        <v>75</v>
      </c>
      <c r="I83" s="102" t="s">
        <v>75</v>
      </c>
      <c r="J83" s="103" t="s">
        <v>75</v>
      </c>
    </row>
    <row r="84" spans="1:10" ht="12.75">
      <c r="A84" s="113">
        <v>508</v>
      </c>
      <c r="B84" s="85"/>
      <c r="C84" s="134" t="s">
        <v>905</v>
      </c>
      <c r="D84" s="109" t="s">
        <v>75</v>
      </c>
      <c r="E84" s="109" t="s">
        <v>75</v>
      </c>
      <c r="F84" s="103">
        <v>-100</v>
      </c>
      <c r="G84" s="103"/>
      <c r="H84" s="102" t="s">
        <v>75</v>
      </c>
      <c r="I84" s="102" t="s">
        <v>75</v>
      </c>
      <c r="J84" s="103">
        <v>-100</v>
      </c>
    </row>
    <row r="85" spans="1:10" ht="12.75">
      <c r="A85" s="113">
        <v>511</v>
      </c>
      <c r="B85" s="85"/>
      <c r="C85" s="134" t="s">
        <v>906</v>
      </c>
      <c r="D85" s="102">
        <v>5291950</v>
      </c>
      <c r="E85" s="102">
        <v>305546</v>
      </c>
      <c r="F85" s="103">
        <v>5.2</v>
      </c>
      <c r="G85" s="103"/>
      <c r="H85" s="102">
        <v>9885616</v>
      </c>
      <c r="I85" s="102">
        <v>972429</v>
      </c>
      <c r="J85" s="103">
        <v>-46.8</v>
      </c>
    </row>
    <row r="86" spans="1:10" ht="12.75">
      <c r="A86" s="113">
        <v>513</v>
      </c>
      <c r="B86" s="85"/>
      <c r="C86" s="134" t="s">
        <v>907</v>
      </c>
      <c r="D86" s="109">
        <v>3955036</v>
      </c>
      <c r="E86" s="109">
        <v>10320939</v>
      </c>
      <c r="F86" s="103">
        <v>14.7</v>
      </c>
      <c r="G86" s="103"/>
      <c r="H86" s="102">
        <v>6285903</v>
      </c>
      <c r="I86" s="102">
        <v>16290738</v>
      </c>
      <c r="J86" s="103">
        <v>179</v>
      </c>
    </row>
    <row r="87" spans="1:10" ht="12.75">
      <c r="A87" s="113">
        <v>516</v>
      </c>
      <c r="B87" s="85"/>
      <c r="C87" s="134" t="s">
        <v>908</v>
      </c>
      <c r="D87" s="102" t="s">
        <v>75</v>
      </c>
      <c r="E87" s="102" t="s">
        <v>75</v>
      </c>
      <c r="F87" s="103" t="s">
        <v>75</v>
      </c>
      <c r="G87" s="103"/>
      <c r="H87" s="102" t="s">
        <v>75</v>
      </c>
      <c r="I87" s="102" t="s">
        <v>75</v>
      </c>
      <c r="J87" s="103" t="s">
        <v>75</v>
      </c>
    </row>
    <row r="88" spans="1:10" ht="12.75">
      <c r="A88" s="113">
        <v>517</v>
      </c>
      <c r="B88" s="85"/>
      <c r="C88" s="134" t="s">
        <v>909</v>
      </c>
      <c r="D88" s="102" t="s">
        <v>75</v>
      </c>
      <c r="E88" s="102" t="s">
        <v>75</v>
      </c>
      <c r="F88" s="103" t="s">
        <v>75</v>
      </c>
      <c r="G88" s="103"/>
      <c r="H88" s="102" t="s">
        <v>75</v>
      </c>
      <c r="I88" s="102" t="s">
        <v>75</v>
      </c>
      <c r="J88" s="103">
        <v>-100</v>
      </c>
    </row>
    <row r="89" spans="1:10" ht="12.75">
      <c r="A89" s="113">
        <v>518</v>
      </c>
      <c r="B89" s="85"/>
      <c r="C89" s="134" t="s">
        <v>910</v>
      </c>
      <c r="D89" s="102" t="s">
        <v>75</v>
      </c>
      <c r="E89" s="102" t="s">
        <v>75</v>
      </c>
      <c r="F89" s="103" t="s">
        <v>75</v>
      </c>
      <c r="G89" s="103"/>
      <c r="H89" s="102">
        <v>276879319</v>
      </c>
      <c r="I89" s="102">
        <v>84282407</v>
      </c>
      <c r="J89" s="103">
        <v>19.3</v>
      </c>
    </row>
    <row r="90" spans="1:10" ht="12.75">
      <c r="A90" s="113">
        <v>519</v>
      </c>
      <c r="B90" s="85"/>
      <c r="C90" s="134" t="s">
        <v>911</v>
      </c>
      <c r="D90" s="102" t="s">
        <v>75</v>
      </c>
      <c r="E90" s="102" t="s">
        <v>75</v>
      </c>
      <c r="F90" s="103">
        <v>-100</v>
      </c>
      <c r="G90" s="103"/>
      <c r="H90" s="102" t="s">
        <v>75</v>
      </c>
      <c r="I90" s="102" t="s">
        <v>75</v>
      </c>
      <c r="J90" s="103" t="s">
        <v>75</v>
      </c>
    </row>
    <row r="91" spans="1:10" ht="12.75">
      <c r="A91" s="113">
        <v>520</v>
      </c>
      <c r="B91" s="85"/>
      <c r="C91" s="134" t="s">
        <v>912</v>
      </c>
      <c r="D91" s="102" t="s">
        <v>75</v>
      </c>
      <c r="E91" s="102" t="s">
        <v>75</v>
      </c>
      <c r="F91" s="103" t="s">
        <v>75</v>
      </c>
      <c r="G91" s="103"/>
      <c r="H91" s="102">
        <v>747550</v>
      </c>
      <c r="I91" s="102">
        <v>39920</v>
      </c>
      <c r="J91" s="103">
        <v>-15.1</v>
      </c>
    </row>
    <row r="92" spans="1:10" ht="12.75">
      <c r="A92" s="113">
        <v>522</v>
      </c>
      <c r="B92" s="85"/>
      <c r="C92" s="134" t="s">
        <v>913</v>
      </c>
      <c r="D92" s="102" t="s">
        <v>75</v>
      </c>
      <c r="E92" s="102" t="s">
        <v>75</v>
      </c>
      <c r="F92" s="103" t="s">
        <v>75</v>
      </c>
      <c r="G92" s="103"/>
      <c r="H92" s="102">
        <v>40000</v>
      </c>
      <c r="I92" s="102">
        <v>6742</v>
      </c>
      <c r="J92" s="396" t="s">
        <v>76</v>
      </c>
    </row>
    <row r="93" spans="1:10" ht="12.75">
      <c r="A93" s="113">
        <v>523</v>
      </c>
      <c r="B93" s="85"/>
      <c r="C93" s="134" t="s">
        <v>914</v>
      </c>
      <c r="D93" s="102" t="s">
        <v>75</v>
      </c>
      <c r="E93" s="102" t="s">
        <v>75</v>
      </c>
      <c r="F93" s="103" t="s">
        <v>75</v>
      </c>
      <c r="G93" s="103"/>
      <c r="H93" s="102" t="s">
        <v>75</v>
      </c>
      <c r="I93" s="102" t="s">
        <v>75</v>
      </c>
      <c r="J93" s="103" t="s">
        <v>75</v>
      </c>
    </row>
    <row r="94" spans="1:10" ht="12.75">
      <c r="A94" s="113">
        <v>524</v>
      </c>
      <c r="B94" s="85"/>
      <c r="C94" s="134" t="s">
        <v>915</v>
      </c>
      <c r="D94" s="102" t="s">
        <v>75</v>
      </c>
      <c r="E94" s="102" t="s">
        <v>75</v>
      </c>
      <c r="F94" s="103" t="s">
        <v>75</v>
      </c>
      <c r="G94" s="103"/>
      <c r="H94" s="102" t="s">
        <v>75</v>
      </c>
      <c r="I94" s="102" t="s">
        <v>75</v>
      </c>
      <c r="J94" s="103" t="s">
        <v>75</v>
      </c>
    </row>
    <row r="95" spans="1:10" ht="12.75">
      <c r="A95" s="113">
        <v>526</v>
      </c>
      <c r="B95" s="85"/>
      <c r="C95" s="134" t="s">
        <v>916</v>
      </c>
      <c r="D95" s="102" t="s">
        <v>75</v>
      </c>
      <c r="E95" s="102" t="s">
        <v>75</v>
      </c>
      <c r="F95" s="103" t="s">
        <v>75</v>
      </c>
      <c r="G95" s="103"/>
      <c r="H95" s="102" t="s">
        <v>75</v>
      </c>
      <c r="I95" s="102" t="s">
        <v>75</v>
      </c>
      <c r="J95" s="103" t="s">
        <v>75</v>
      </c>
    </row>
    <row r="96" spans="1:10" ht="12.75">
      <c r="A96" s="113">
        <v>528</v>
      </c>
      <c r="B96" s="85"/>
      <c r="C96" s="134" t="s">
        <v>917</v>
      </c>
      <c r="D96" s="109">
        <v>165013</v>
      </c>
      <c r="E96" s="109">
        <v>163661</v>
      </c>
      <c r="F96" s="103">
        <v>209.4</v>
      </c>
      <c r="G96" s="103"/>
      <c r="H96" s="102">
        <v>1077536</v>
      </c>
      <c r="I96" s="102">
        <v>381240</v>
      </c>
      <c r="J96" s="103">
        <v>69.4</v>
      </c>
    </row>
    <row r="97" spans="1:10" ht="12.75">
      <c r="A97" s="113">
        <v>529</v>
      </c>
      <c r="B97" s="85"/>
      <c r="C97" s="134" t="s">
        <v>918</v>
      </c>
      <c r="D97" s="102" t="s">
        <v>75</v>
      </c>
      <c r="E97" s="102" t="s">
        <v>75</v>
      </c>
      <c r="F97" s="103" t="s">
        <v>75</v>
      </c>
      <c r="G97" s="103"/>
      <c r="H97" s="102">
        <v>1430740</v>
      </c>
      <c r="I97" s="102">
        <v>331626</v>
      </c>
      <c r="J97" s="103">
        <v>44.8</v>
      </c>
    </row>
    <row r="98" spans="1:10" ht="12.75">
      <c r="A98" s="113">
        <v>530</v>
      </c>
      <c r="B98" s="85"/>
      <c r="C98" s="134" t="s">
        <v>919</v>
      </c>
      <c r="D98" s="109">
        <v>43212</v>
      </c>
      <c r="E98" s="109">
        <v>25087</v>
      </c>
      <c r="F98" s="103">
        <v>460.7</v>
      </c>
      <c r="G98" s="103"/>
      <c r="H98" s="102">
        <v>2017278</v>
      </c>
      <c r="I98" s="102">
        <v>182347</v>
      </c>
      <c r="J98" s="103">
        <v>96.5</v>
      </c>
    </row>
    <row r="99" spans="1:10" ht="12.75">
      <c r="A99" s="113">
        <v>532</v>
      </c>
      <c r="B99" s="85"/>
      <c r="C99" s="134" t="s">
        <v>920</v>
      </c>
      <c r="D99" s="102">
        <v>23257802</v>
      </c>
      <c r="E99" s="102">
        <v>1637270</v>
      </c>
      <c r="F99" s="103">
        <v>-10.1</v>
      </c>
      <c r="G99" s="103"/>
      <c r="H99" s="102">
        <v>9501593</v>
      </c>
      <c r="I99" s="102">
        <v>1125162</v>
      </c>
      <c r="J99" s="103">
        <v>6.7</v>
      </c>
    </row>
    <row r="100" spans="1:10" ht="12.75">
      <c r="A100" s="113">
        <v>534</v>
      </c>
      <c r="B100" s="85"/>
      <c r="C100" s="134" t="s">
        <v>921</v>
      </c>
      <c r="D100" s="102">
        <v>567027</v>
      </c>
      <c r="E100" s="102">
        <v>173511</v>
      </c>
      <c r="F100" s="103">
        <v>-62.2</v>
      </c>
      <c r="G100" s="103"/>
      <c r="H100" s="102">
        <v>453787</v>
      </c>
      <c r="I100" s="102">
        <v>277301</v>
      </c>
      <c r="J100" s="103">
        <v>31.7</v>
      </c>
    </row>
    <row r="101" spans="1:10" ht="12.75">
      <c r="A101" s="113">
        <v>537</v>
      </c>
      <c r="B101" s="85"/>
      <c r="C101" s="134" t="s">
        <v>922</v>
      </c>
      <c r="D101" s="102" t="s">
        <v>75</v>
      </c>
      <c r="E101" s="102" t="s">
        <v>75</v>
      </c>
      <c r="F101" s="103" t="s">
        <v>75</v>
      </c>
      <c r="G101" s="103"/>
      <c r="H101" s="102">
        <v>5103</v>
      </c>
      <c r="I101" s="102">
        <v>341475</v>
      </c>
      <c r="J101" s="103">
        <v>6.5</v>
      </c>
    </row>
    <row r="102" spans="1:10" ht="12.75">
      <c r="A102" s="113">
        <v>590</v>
      </c>
      <c r="B102" s="85"/>
      <c r="C102" s="134" t="s">
        <v>923</v>
      </c>
      <c r="D102" s="102">
        <v>12406399</v>
      </c>
      <c r="E102" s="102">
        <v>2012599</v>
      </c>
      <c r="F102" s="103">
        <v>-3.5</v>
      </c>
      <c r="G102" s="103"/>
      <c r="H102" s="102">
        <v>7945462</v>
      </c>
      <c r="I102" s="102">
        <v>1109201</v>
      </c>
      <c r="J102" s="103">
        <v>0.3</v>
      </c>
    </row>
    <row r="103" spans="1:10" s="23" customFormat="1" ht="24.75" customHeight="1">
      <c r="A103" s="43">
        <v>6</v>
      </c>
      <c r="B103" s="26" t="s">
        <v>81</v>
      </c>
      <c r="C103" s="20"/>
      <c r="D103" s="100">
        <v>253729726</v>
      </c>
      <c r="E103" s="100">
        <v>140329249</v>
      </c>
      <c r="F103" s="101">
        <v>11.3</v>
      </c>
      <c r="G103" s="101"/>
      <c r="H103" s="100">
        <v>72819249</v>
      </c>
      <c r="I103" s="100">
        <v>84486112</v>
      </c>
      <c r="J103" s="101">
        <v>24.6</v>
      </c>
    </row>
    <row r="104" spans="1:10" ht="24.75" customHeight="1">
      <c r="A104" s="113">
        <v>602</v>
      </c>
      <c r="B104" s="85"/>
      <c r="C104" s="134" t="s">
        <v>924</v>
      </c>
      <c r="D104" s="102">
        <v>480685</v>
      </c>
      <c r="E104" s="102">
        <v>1925563</v>
      </c>
      <c r="F104" s="103">
        <v>40.3</v>
      </c>
      <c r="G104" s="103"/>
      <c r="H104" s="102">
        <v>917274</v>
      </c>
      <c r="I104" s="102">
        <v>3924005</v>
      </c>
      <c r="J104" s="103">
        <v>27.3</v>
      </c>
    </row>
    <row r="105" spans="1:10" ht="12.75">
      <c r="A105" s="113">
        <v>603</v>
      </c>
      <c r="B105" s="85"/>
      <c r="C105" s="134" t="s">
        <v>925</v>
      </c>
      <c r="D105" s="102">
        <v>134039</v>
      </c>
      <c r="E105" s="102">
        <v>1468265</v>
      </c>
      <c r="F105" s="103">
        <v>-38.9</v>
      </c>
      <c r="G105" s="103"/>
      <c r="H105" s="102">
        <v>23438</v>
      </c>
      <c r="I105" s="102">
        <v>52370</v>
      </c>
      <c r="J105" s="103">
        <v>-79.3</v>
      </c>
    </row>
    <row r="106" spans="1:10" ht="12.75">
      <c r="A106" s="113">
        <v>604</v>
      </c>
      <c r="B106" s="85"/>
      <c r="C106" s="134" t="s">
        <v>926</v>
      </c>
      <c r="D106" s="102">
        <v>320406</v>
      </c>
      <c r="E106" s="102">
        <v>4223573</v>
      </c>
      <c r="F106" s="103">
        <v>118.8</v>
      </c>
      <c r="G106" s="103"/>
      <c r="H106" s="102">
        <v>6</v>
      </c>
      <c r="I106" s="102">
        <v>382</v>
      </c>
      <c r="J106" s="103">
        <v>-97.8</v>
      </c>
    </row>
    <row r="107" spans="1:10" ht="12.75">
      <c r="A107" s="113">
        <v>605</v>
      </c>
      <c r="B107" s="85"/>
      <c r="C107" s="134" t="s">
        <v>927</v>
      </c>
      <c r="D107" s="102">
        <v>173981</v>
      </c>
      <c r="E107" s="102">
        <v>1992970</v>
      </c>
      <c r="F107" s="103">
        <v>13.8</v>
      </c>
      <c r="G107" s="103"/>
      <c r="H107" s="102">
        <v>344760</v>
      </c>
      <c r="I107" s="102">
        <v>2355863</v>
      </c>
      <c r="J107" s="103">
        <v>36.3</v>
      </c>
    </row>
    <row r="108" spans="1:10" ht="12.75">
      <c r="A108" s="113">
        <v>606</v>
      </c>
      <c r="B108" s="85"/>
      <c r="C108" s="134" t="s">
        <v>928</v>
      </c>
      <c r="D108" s="102" t="s">
        <v>75</v>
      </c>
      <c r="E108" s="102" t="s">
        <v>75</v>
      </c>
      <c r="F108" s="103" t="s">
        <v>75</v>
      </c>
      <c r="G108" s="103"/>
      <c r="H108" s="102" t="s">
        <v>75</v>
      </c>
      <c r="I108" s="102" t="s">
        <v>75</v>
      </c>
      <c r="J108" s="103">
        <v>-100</v>
      </c>
    </row>
    <row r="109" spans="1:10" ht="12.75">
      <c r="A109" s="113">
        <v>607</v>
      </c>
      <c r="B109" s="85"/>
      <c r="C109" s="134" t="s">
        <v>929</v>
      </c>
      <c r="D109" s="102">
        <v>91678114</v>
      </c>
      <c r="E109" s="102">
        <v>35533836</v>
      </c>
      <c r="F109" s="103">
        <v>4.8</v>
      </c>
      <c r="G109" s="103"/>
      <c r="H109" s="102">
        <v>12339365</v>
      </c>
      <c r="I109" s="102">
        <v>7135734</v>
      </c>
      <c r="J109" s="103">
        <v>-5.6</v>
      </c>
    </row>
    <row r="110" spans="1:10" ht="12.75">
      <c r="A110" s="113">
        <v>608</v>
      </c>
      <c r="B110" s="85"/>
      <c r="C110" s="134" t="s">
        <v>82</v>
      </c>
      <c r="D110" s="102">
        <v>48815405</v>
      </c>
      <c r="E110" s="102">
        <v>29575049</v>
      </c>
      <c r="F110" s="103">
        <v>26.6</v>
      </c>
      <c r="G110" s="103"/>
      <c r="H110" s="102">
        <v>1025105</v>
      </c>
      <c r="I110" s="102">
        <v>961695</v>
      </c>
      <c r="J110" s="103">
        <v>-44.7</v>
      </c>
    </row>
    <row r="111" spans="1:10" ht="12.75">
      <c r="A111" s="113">
        <v>609</v>
      </c>
      <c r="B111" s="85"/>
      <c r="C111" s="134" t="s">
        <v>930</v>
      </c>
      <c r="D111" s="102">
        <v>3459220</v>
      </c>
      <c r="E111" s="102">
        <v>15583300</v>
      </c>
      <c r="F111" s="103">
        <v>0.7</v>
      </c>
      <c r="G111" s="103"/>
      <c r="H111" s="102">
        <v>469602</v>
      </c>
      <c r="I111" s="102">
        <v>1571826</v>
      </c>
      <c r="J111" s="103">
        <v>124</v>
      </c>
    </row>
    <row r="112" spans="1:10" ht="12.75">
      <c r="A112" s="113">
        <v>611</v>
      </c>
      <c r="B112" s="85"/>
      <c r="C112" s="134" t="s">
        <v>931</v>
      </c>
      <c r="D112" s="102">
        <v>4153568</v>
      </c>
      <c r="E112" s="102">
        <v>311821</v>
      </c>
      <c r="F112" s="103">
        <v>-38.5</v>
      </c>
      <c r="G112" s="103"/>
      <c r="H112" s="102">
        <v>37427</v>
      </c>
      <c r="I112" s="102">
        <v>9467</v>
      </c>
      <c r="J112" s="103">
        <v>-35.6</v>
      </c>
    </row>
    <row r="113" spans="1:10" ht="12.75">
      <c r="A113" s="113">
        <v>612</v>
      </c>
      <c r="B113" s="85"/>
      <c r="C113" s="134" t="s">
        <v>932</v>
      </c>
      <c r="D113" s="102">
        <v>23952149</v>
      </c>
      <c r="E113" s="102">
        <v>8540177</v>
      </c>
      <c r="F113" s="103">
        <v>28</v>
      </c>
      <c r="G113" s="103"/>
      <c r="H113" s="102">
        <v>4931386</v>
      </c>
      <c r="I113" s="102">
        <v>3481181</v>
      </c>
      <c r="J113" s="103">
        <v>-20.5</v>
      </c>
    </row>
    <row r="114" spans="1:10" ht="12.75">
      <c r="A114" s="113">
        <v>641</v>
      </c>
      <c r="B114" s="85"/>
      <c r="C114" s="134" t="s">
        <v>933</v>
      </c>
      <c r="D114" s="102" t="s">
        <v>75</v>
      </c>
      <c r="E114" s="102" t="s">
        <v>75</v>
      </c>
      <c r="F114" s="103" t="s">
        <v>75</v>
      </c>
      <c r="G114" s="103"/>
      <c r="H114" s="102">
        <v>325660</v>
      </c>
      <c r="I114" s="102">
        <v>132959</v>
      </c>
      <c r="J114" s="103">
        <v>71.6</v>
      </c>
    </row>
    <row r="115" spans="1:10" ht="12.75">
      <c r="A115" s="113">
        <v>642</v>
      </c>
      <c r="B115" s="85"/>
      <c r="C115" s="134" t="s">
        <v>934</v>
      </c>
      <c r="D115" s="102">
        <v>16153879</v>
      </c>
      <c r="E115" s="102">
        <v>8849307</v>
      </c>
      <c r="F115" s="103">
        <v>136.7</v>
      </c>
      <c r="G115" s="103"/>
      <c r="H115" s="102">
        <v>3844288</v>
      </c>
      <c r="I115" s="102">
        <v>1409869</v>
      </c>
      <c r="J115" s="103">
        <v>-63.2</v>
      </c>
    </row>
    <row r="116" spans="1:10" ht="12.75">
      <c r="A116" s="113">
        <v>643</v>
      </c>
      <c r="B116" s="85"/>
      <c r="C116" s="134" t="s">
        <v>935</v>
      </c>
      <c r="D116" s="102" t="s">
        <v>75</v>
      </c>
      <c r="E116" s="102" t="s">
        <v>75</v>
      </c>
      <c r="F116" s="103" t="s">
        <v>75</v>
      </c>
      <c r="G116" s="103"/>
      <c r="H116" s="102">
        <v>1187157</v>
      </c>
      <c r="I116" s="102">
        <v>2008318</v>
      </c>
      <c r="J116" s="103">
        <v>-19.1</v>
      </c>
    </row>
    <row r="117" spans="1:10" ht="12.75">
      <c r="A117" s="113">
        <v>644</v>
      </c>
      <c r="B117" s="85"/>
      <c r="C117" s="134" t="s">
        <v>936</v>
      </c>
      <c r="D117" s="102">
        <v>304325</v>
      </c>
      <c r="E117" s="102">
        <v>338781</v>
      </c>
      <c r="F117" s="103">
        <v>110</v>
      </c>
      <c r="G117" s="103"/>
      <c r="H117" s="102">
        <v>24745</v>
      </c>
      <c r="I117" s="102">
        <v>29637</v>
      </c>
      <c r="J117" s="103">
        <v>-76</v>
      </c>
    </row>
    <row r="118" spans="1:10" ht="12.75">
      <c r="A118" s="113">
        <v>645</v>
      </c>
      <c r="B118" s="85"/>
      <c r="C118" s="134" t="s">
        <v>937</v>
      </c>
      <c r="D118" s="102">
        <v>702265</v>
      </c>
      <c r="E118" s="102">
        <v>990616</v>
      </c>
      <c r="F118" s="103">
        <v>-11.6</v>
      </c>
      <c r="G118" s="103"/>
      <c r="H118" s="102">
        <v>8970670</v>
      </c>
      <c r="I118" s="102">
        <v>18813487</v>
      </c>
      <c r="J118" s="103">
        <v>49.4</v>
      </c>
    </row>
    <row r="119" spans="1:10" ht="12.75">
      <c r="A119" s="113">
        <v>646</v>
      </c>
      <c r="B119" s="85"/>
      <c r="C119" s="134" t="s">
        <v>938</v>
      </c>
      <c r="D119" s="102">
        <v>1453340</v>
      </c>
      <c r="E119" s="102">
        <v>5766847</v>
      </c>
      <c r="F119" s="103">
        <v>-57.5</v>
      </c>
      <c r="G119" s="103"/>
      <c r="H119" s="102">
        <v>2729397</v>
      </c>
      <c r="I119" s="102">
        <v>15304361</v>
      </c>
      <c r="J119" s="103">
        <v>23.6</v>
      </c>
    </row>
    <row r="120" spans="1:10" ht="12.75">
      <c r="A120" s="113">
        <v>647</v>
      </c>
      <c r="B120" s="85"/>
      <c r="C120" s="134" t="s">
        <v>939</v>
      </c>
      <c r="D120" s="102" t="s">
        <v>75</v>
      </c>
      <c r="E120" s="102" t="s">
        <v>75</v>
      </c>
      <c r="F120" s="103" t="s">
        <v>75</v>
      </c>
      <c r="G120" s="103"/>
      <c r="H120" s="102">
        <v>12700</v>
      </c>
      <c r="I120" s="102">
        <v>251080</v>
      </c>
      <c r="J120" s="103">
        <v>122.1</v>
      </c>
    </row>
    <row r="121" spans="1:10" ht="12.75">
      <c r="A121" s="113">
        <v>648</v>
      </c>
      <c r="B121" s="85"/>
      <c r="C121" s="134" t="s">
        <v>940</v>
      </c>
      <c r="D121" s="102" t="s">
        <v>75</v>
      </c>
      <c r="E121" s="102" t="s">
        <v>75</v>
      </c>
      <c r="F121" s="103">
        <v>-100</v>
      </c>
      <c r="G121" s="103"/>
      <c r="H121" s="102">
        <v>38340</v>
      </c>
      <c r="I121" s="102">
        <v>50528</v>
      </c>
      <c r="J121" s="103">
        <v>-85.1</v>
      </c>
    </row>
    <row r="122" spans="1:10" ht="12.75">
      <c r="A122" s="113">
        <v>649</v>
      </c>
      <c r="B122" s="85"/>
      <c r="C122" s="134" t="s">
        <v>941</v>
      </c>
      <c r="D122" s="102" t="s">
        <v>75</v>
      </c>
      <c r="E122" s="102" t="s">
        <v>75</v>
      </c>
      <c r="F122" s="103">
        <v>-100</v>
      </c>
      <c r="G122" s="103"/>
      <c r="H122" s="102">
        <v>24829</v>
      </c>
      <c r="I122" s="102">
        <v>495226</v>
      </c>
      <c r="J122" s="396" t="s">
        <v>76</v>
      </c>
    </row>
    <row r="123" spans="1:10" ht="12.75">
      <c r="A123" s="113">
        <v>650</v>
      </c>
      <c r="B123" s="85"/>
      <c r="C123" s="134" t="s">
        <v>942</v>
      </c>
      <c r="D123" s="102">
        <v>50031</v>
      </c>
      <c r="E123" s="102">
        <v>89606</v>
      </c>
      <c r="F123" s="103">
        <v>-73</v>
      </c>
      <c r="G123" s="103"/>
      <c r="H123" s="102">
        <v>327175</v>
      </c>
      <c r="I123" s="102">
        <v>650314</v>
      </c>
      <c r="J123" s="103">
        <v>-7.6</v>
      </c>
    </row>
    <row r="124" spans="1:10" ht="12.75">
      <c r="A124" s="113">
        <v>656</v>
      </c>
      <c r="B124" s="85"/>
      <c r="C124" s="134" t="s">
        <v>943</v>
      </c>
      <c r="D124" s="102" t="s">
        <v>75</v>
      </c>
      <c r="E124" s="102" t="s">
        <v>75</v>
      </c>
      <c r="F124" s="103" t="s">
        <v>75</v>
      </c>
      <c r="G124" s="103"/>
      <c r="H124" s="102" t="s">
        <v>75</v>
      </c>
      <c r="I124" s="102">
        <v>81013</v>
      </c>
      <c r="J124" s="103">
        <v>-18.2</v>
      </c>
    </row>
    <row r="125" spans="1:10" ht="12.75">
      <c r="A125" s="113">
        <v>659</v>
      </c>
      <c r="B125" s="85"/>
      <c r="C125" s="134" t="s">
        <v>944</v>
      </c>
      <c r="D125" s="102">
        <v>340053</v>
      </c>
      <c r="E125" s="102">
        <v>2880067</v>
      </c>
      <c r="F125" s="103">
        <v>184</v>
      </c>
      <c r="G125" s="103"/>
      <c r="H125" s="102">
        <v>72447</v>
      </c>
      <c r="I125" s="102">
        <v>4069089</v>
      </c>
      <c r="J125" s="103">
        <v>51.2</v>
      </c>
    </row>
    <row r="126" spans="1:10" ht="12.75">
      <c r="A126" s="113">
        <v>661</v>
      </c>
      <c r="B126" s="85"/>
      <c r="C126" s="134" t="s">
        <v>945</v>
      </c>
      <c r="D126" s="102">
        <v>1704</v>
      </c>
      <c r="E126" s="102">
        <v>4751</v>
      </c>
      <c r="F126" s="103">
        <v>-98.8</v>
      </c>
      <c r="G126" s="103"/>
      <c r="H126" s="102">
        <v>779182</v>
      </c>
      <c r="I126" s="102">
        <v>983614</v>
      </c>
      <c r="J126" s="103">
        <v>162.7</v>
      </c>
    </row>
    <row r="127" spans="1:10" ht="12.75">
      <c r="A127" s="113">
        <v>665</v>
      </c>
      <c r="B127" s="85"/>
      <c r="C127" s="134" t="s">
        <v>946</v>
      </c>
      <c r="D127" s="102" t="s">
        <v>75</v>
      </c>
      <c r="E127" s="102" t="s">
        <v>75</v>
      </c>
      <c r="F127" s="103" t="s">
        <v>75</v>
      </c>
      <c r="G127" s="103"/>
      <c r="H127" s="102">
        <v>8168610</v>
      </c>
      <c r="I127" s="102">
        <v>2966628</v>
      </c>
      <c r="J127" s="103">
        <v>172</v>
      </c>
    </row>
    <row r="128" spans="1:10" ht="12.75">
      <c r="A128" s="113">
        <v>667</v>
      </c>
      <c r="B128" s="85"/>
      <c r="C128" s="134" t="s">
        <v>947</v>
      </c>
      <c r="D128" s="102" t="s">
        <v>75</v>
      </c>
      <c r="E128" s="102" t="s">
        <v>75</v>
      </c>
      <c r="F128" s="103">
        <v>-100</v>
      </c>
      <c r="G128" s="103"/>
      <c r="H128" s="102">
        <v>595083</v>
      </c>
      <c r="I128" s="102">
        <v>243871</v>
      </c>
      <c r="J128" s="103">
        <v>-38</v>
      </c>
    </row>
    <row r="129" spans="1:10" ht="12.75">
      <c r="A129" s="113">
        <v>669</v>
      </c>
      <c r="B129" s="85"/>
      <c r="C129" s="134" t="s">
        <v>948</v>
      </c>
      <c r="D129" s="109">
        <v>1732488</v>
      </c>
      <c r="E129" s="109">
        <v>1906392</v>
      </c>
      <c r="F129" s="103">
        <v>43.7</v>
      </c>
      <c r="G129" s="103"/>
      <c r="H129" s="102">
        <v>2532790</v>
      </c>
      <c r="I129" s="102">
        <v>2412001</v>
      </c>
      <c r="J129" s="103">
        <v>-33.7</v>
      </c>
    </row>
    <row r="130" spans="1:10" ht="12.75">
      <c r="A130" s="113">
        <v>671</v>
      </c>
      <c r="B130" s="85"/>
      <c r="C130" s="134" t="s">
        <v>949</v>
      </c>
      <c r="D130" s="102" t="s">
        <v>75</v>
      </c>
      <c r="E130" s="102" t="s">
        <v>75</v>
      </c>
      <c r="F130" s="103" t="s">
        <v>75</v>
      </c>
      <c r="G130" s="103"/>
      <c r="H130" s="102" t="s">
        <v>75</v>
      </c>
      <c r="I130" s="102" t="s">
        <v>75</v>
      </c>
      <c r="J130" s="103" t="s">
        <v>75</v>
      </c>
    </row>
    <row r="131" spans="1:10" ht="12.75">
      <c r="A131" s="113">
        <v>673</v>
      </c>
      <c r="B131" s="85"/>
      <c r="C131" s="134" t="s">
        <v>950</v>
      </c>
      <c r="D131" s="102">
        <v>38264895</v>
      </c>
      <c r="E131" s="102">
        <v>13028968</v>
      </c>
      <c r="F131" s="103">
        <v>26</v>
      </c>
      <c r="G131" s="103"/>
      <c r="H131" s="102">
        <v>16071619</v>
      </c>
      <c r="I131" s="102">
        <v>4219382</v>
      </c>
      <c r="J131" s="103">
        <v>155.8</v>
      </c>
    </row>
    <row r="132" spans="1:10" ht="12.75">
      <c r="A132" s="113">
        <v>679</v>
      </c>
      <c r="B132" s="85"/>
      <c r="C132" s="134" t="s">
        <v>951</v>
      </c>
      <c r="D132" s="102">
        <v>20790101</v>
      </c>
      <c r="E132" s="102">
        <v>6464746</v>
      </c>
      <c r="F132" s="103">
        <v>0.6</v>
      </c>
      <c r="G132" s="103"/>
      <c r="H132" s="102">
        <v>6952423</v>
      </c>
      <c r="I132" s="102">
        <v>9571527</v>
      </c>
      <c r="J132" s="103">
        <v>149.4</v>
      </c>
    </row>
    <row r="133" spans="1:10" ht="12.75">
      <c r="A133" s="113">
        <v>683</v>
      </c>
      <c r="B133" s="85"/>
      <c r="C133" s="134" t="s">
        <v>952</v>
      </c>
      <c r="D133" s="102" t="s">
        <v>75</v>
      </c>
      <c r="E133" s="102" t="s">
        <v>75</v>
      </c>
      <c r="F133" s="103" t="s">
        <v>75</v>
      </c>
      <c r="G133" s="103"/>
      <c r="H133" s="102">
        <v>3</v>
      </c>
      <c r="I133" s="102">
        <v>98925</v>
      </c>
      <c r="J133" s="396" t="s">
        <v>76</v>
      </c>
    </row>
    <row r="134" spans="1:10" ht="12.75">
      <c r="A134" s="113">
        <v>690</v>
      </c>
      <c r="B134" s="85"/>
      <c r="C134" s="134" t="s">
        <v>953</v>
      </c>
      <c r="D134" s="102">
        <v>769078</v>
      </c>
      <c r="E134" s="102">
        <v>854614</v>
      </c>
      <c r="F134" s="103">
        <v>229.3</v>
      </c>
      <c r="G134" s="103"/>
      <c r="H134" s="102">
        <v>73768</v>
      </c>
      <c r="I134" s="102">
        <v>1201760</v>
      </c>
      <c r="J134" s="103">
        <v>-36.8</v>
      </c>
    </row>
    <row r="135" spans="1:10" ht="12.75">
      <c r="A135" s="110"/>
      <c r="B135" s="110"/>
      <c r="C135" s="59"/>
      <c r="D135" s="102"/>
      <c r="E135" s="102"/>
      <c r="H135" s="17"/>
      <c r="I135" s="17"/>
      <c r="J135" s="18"/>
    </row>
    <row r="136" spans="1:10" ht="9.75" customHeight="1">
      <c r="A136" s="110"/>
      <c r="B136" s="110"/>
      <c r="C136" s="59"/>
      <c r="D136" s="102"/>
      <c r="E136" s="102"/>
      <c r="H136" s="17"/>
      <c r="I136" s="17"/>
      <c r="J136" s="18"/>
    </row>
    <row r="137" spans="1:11" ht="25.5" customHeight="1">
      <c r="A137" s="547" t="s">
        <v>1128</v>
      </c>
      <c r="B137" s="547"/>
      <c r="C137" s="547"/>
      <c r="D137" s="547"/>
      <c r="E137" s="547"/>
      <c r="F137" s="547"/>
      <c r="G137" s="547"/>
      <c r="H137" s="547"/>
      <c r="I137" s="547"/>
      <c r="J137" s="547"/>
      <c r="K137" s="547"/>
    </row>
    <row r="138" spans="3:10" ht="12.75">
      <c r="C138" s="59"/>
      <c r="D138" s="93"/>
      <c r="E138" s="93"/>
      <c r="F138" s="96"/>
      <c r="G138" s="96"/>
      <c r="H138" s="94"/>
      <c r="I138" s="94"/>
      <c r="J138" s="94"/>
    </row>
    <row r="139" spans="1:11" ht="18" customHeight="1">
      <c r="A139" s="557" t="s">
        <v>67</v>
      </c>
      <c r="B139" s="464" t="s">
        <v>810</v>
      </c>
      <c r="C139" s="560"/>
      <c r="D139" s="534" t="s">
        <v>37</v>
      </c>
      <c r="E139" s="535"/>
      <c r="F139" s="535"/>
      <c r="G139" s="536"/>
      <c r="H139" s="531" t="s">
        <v>38</v>
      </c>
      <c r="I139" s="532"/>
      <c r="J139" s="532"/>
      <c r="K139" s="533"/>
    </row>
    <row r="140" spans="1:11" ht="16.5" customHeight="1">
      <c r="A140" s="558"/>
      <c r="B140" s="465"/>
      <c r="C140" s="439"/>
      <c r="D140" s="9" t="s">
        <v>60</v>
      </c>
      <c r="E140" s="537" t="s">
        <v>61</v>
      </c>
      <c r="F140" s="538"/>
      <c r="G140" s="539"/>
      <c r="H140" s="50" t="s">
        <v>60</v>
      </c>
      <c r="I140" s="537" t="s">
        <v>61</v>
      </c>
      <c r="J140" s="538"/>
      <c r="K140" s="540"/>
    </row>
    <row r="141" spans="1:11" ht="15" customHeight="1">
      <c r="A141" s="558"/>
      <c r="B141" s="465"/>
      <c r="C141" s="439"/>
      <c r="D141" s="465" t="s">
        <v>72</v>
      </c>
      <c r="E141" s="543" t="s">
        <v>36</v>
      </c>
      <c r="F141" s="548" t="s">
        <v>1126</v>
      </c>
      <c r="G141" s="549"/>
      <c r="H141" s="546" t="s">
        <v>72</v>
      </c>
      <c r="I141" s="541" t="s">
        <v>36</v>
      </c>
      <c r="J141" s="548" t="s">
        <v>1126</v>
      </c>
      <c r="K141" s="552"/>
    </row>
    <row r="142" spans="1:11" ht="12.75">
      <c r="A142" s="558"/>
      <c r="B142" s="465"/>
      <c r="C142" s="439"/>
      <c r="D142" s="465"/>
      <c r="E142" s="544"/>
      <c r="F142" s="550"/>
      <c r="G142" s="462"/>
      <c r="H142" s="541"/>
      <c r="I142" s="541"/>
      <c r="J142" s="550"/>
      <c r="K142" s="553"/>
    </row>
    <row r="143" spans="1:11" ht="18.75" customHeight="1">
      <c r="A143" s="558"/>
      <c r="B143" s="465"/>
      <c r="C143" s="439"/>
      <c r="D143" s="465"/>
      <c r="E143" s="544"/>
      <c r="F143" s="550"/>
      <c r="G143" s="462"/>
      <c r="H143" s="541"/>
      <c r="I143" s="541"/>
      <c r="J143" s="550"/>
      <c r="K143" s="553"/>
    </row>
    <row r="144" spans="1:11" ht="20.25" customHeight="1">
      <c r="A144" s="559"/>
      <c r="B144" s="467"/>
      <c r="C144" s="440"/>
      <c r="D144" s="467"/>
      <c r="E144" s="545"/>
      <c r="F144" s="551"/>
      <c r="G144" s="463"/>
      <c r="H144" s="542"/>
      <c r="I144" s="542"/>
      <c r="J144" s="551"/>
      <c r="K144" s="554"/>
    </row>
    <row r="145" spans="1:10" ht="12.75">
      <c r="A145" s="106"/>
      <c r="B145" s="107"/>
      <c r="C145" s="16"/>
      <c r="D145" s="17"/>
      <c r="E145" s="17"/>
      <c r="H145" s="92"/>
      <c r="I145" s="92"/>
      <c r="J145" s="92"/>
    </row>
    <row r="146" spans="1:10" s="23" customFormat="1" ht="24.75" customHeight="1">
      <c r="A146" s="99" t="s">
        <v>19</v>
      </c>
      <c r="B146" s="26" t="s">
        <v>83</v>
      </c>
      <c r="C146" s="20"/>
      <c r="D146" s="100">
        <v>566438936</v>
      </c>
      <c r="E146" s="100">
        <v>2555676354</v>
      </c>
      <c r="F146" s="101">
        <v>28.4</v>
      </c>
      <c r="G146" s="101"/>
      <c r="H146" s="100">
        <v>414564683</v>
      </c>
      <c r="I146" s="100">
        <v>1380126358</v>
      </c>
      <c r="J146" s="101">
        <v>27</v>
      </c>
    </row>
    <row r="147" spans="1:10" s="23" customFormat="1" ht="24.75" customHeight="1">
      <c r="A147" s="43">
        <v>7</v>
      </c>
      <c r="B147" s="26" t="s">
        <v>84</v>
      </c>
      <c r="C147" s="20"/>
      <c r="D147" s="100">
        <v>241882373</v>
      </c>
      <c r="E147" s="100">
        <v>242377021</v>
      </c>
      <c r="F147" s="101">
        <v>11.9</v>
      </c>
      <c r="G147" s="101"/>
      <c r="H147" s="100">
        <v>209821413</v>
      </c>
      <c r="I147" s="100">
        <v>322212521</v>
      </c>
      <c r="J147" s="101">
        <v>38.7</v>
      </c>
    </row>
    <row r="148" spans="1:10" ht="24.75" customHeight="1">
      <c r="A148" s="113">
        <v>701</v>
      </c>
      <c r="B148" s="85"/>
      <c r="C148" s="134" t="s">
        <v>954</v>
      </c>
      <c r="D148" s="102">
        <v>15351</v>
      </c>
      <c r="E148" s="102">
        <v>315907</v>
      </c>
      <c r="F148" s="103">
        <v>101.4</v>
      </c>
      <c r="G148" s="103"/>
      <c r="H148" s="102">
        <v>1321053</v>
      </c>
      <c r="I148" s="102">
        <v>5999422</v>
      </c>
      <c r="J148" s="103">
        <v>51.5</v>
      </c>
    </row>
    <row r="149" spans="1:10" ht="12.75">
      <c r="A149" s="113">
        <v>702</v>
      </c>
      <c r="B149" s="85"/>
      <c r="C149" s="134" t="s">
        <v>955</v>
      </c>
      <c r="D149" s="102">
        <v>96593</v>
      </c>
      <c r="E149" s="102">
        <v>927164</v>
      </c>
      <c r="F149" s="103">
        <v>18.6</v>
      </c>
      <c r="G149" s="103"/>
      <c r="H149" s="102">
        <v>255863</v>
      </c>
      <c r="I149" s="102">
        <v>1314502</v>
      </c>
      <c r="J149" s="103">
        <v>8.5</v>
      </c>
    </row>
    <row r="150" spans="1:10" ht="12.75">
      <c r="A150" s="113">
        <v>703</v>
      </c>
      <c r="B150" s="85"/>
      <c r="C150" s="134" t="s">
        <v>956</v>
      </c>
      <c r="D150" s="102">
        <v>44</v>
      </c>
      <c r="E150" s="102">
        <v>1709</v>
      </c>
      <c r="F150" s="103">
        <v>-22.3</v>
      </c>
      <c r="G150" s="103"/>
      <c r="H150" s="102">
        <v>1740</v>
      </c>
      <c r="I150" s="102">
        <v>51064</v>
      </c>
      <c r="J150" s="103">
        <v>9.7</v>
      </c>
    </row>
    <row r="151" spans="1:10" ht="12.75">
      <c r="A151" s="113">
        <v>704</v>
      </c>
      <c r="B151" s="85"/>
      <c r="C151" s="134" t="s">
        <v>957</v>
      </c>
      <c r="D151" s="102">
        <v>227995</v>
      </c>
      <c r="E151" s="102">
        <v>3140374</v>
      </c>
      <c r="F151" s="103">
        <v>56.8</v>
      </c>
      <c r="G151" s="103"/>
      <c r="H151" s="102">
        <v>56142</v>
      </c>
      <c r="I151" s="102">
        <v>290419</v>
      </c>
      <c r="J151" s="103">
        <v>-30.8</v>
      </c>
    </row>
    <row r="152" spans="1:10" ht="12.75">
      <c r="A152" s="113">
        <v>705</v>
      </c>
      <c r="B152" s="85"/>
      <c r="C152" s="134" t="s">
        <v>958</v>
      </c>
      <c r="D152" s="102">
        <v>4875</v>
      </c>
      <c r="E152" s="102">
        <v>113658</v>
      </c>
      <c r="F152" s="103">
        <v>146.7</v>
      </c>
      <c r="G152" s="103"/>
      <c r="H152" s="102">
        <v>35760</v>
      </c>
      <c r="I152" s="102">
        <v>682251</v>
      </c>
      <c r="J152" s="103">
        <v>47.1</v>
      </c>
    </row>
    <row r="153" spans="1:10" ht="12.75">
      <c r="A153" s="113">
        <v>706</v>
      </c>
      <c r="B153" s="85"/>
      <c r="C153" s="134" t="s">
        <v>959</v>
      </c>
      <c r="D153" s="102">
        <v>29846</v>
      </c>
      <c r="E153" s="102">
        <v>827877</v>
      </c>
      <c r="F153" s="103">
        <v>-36.5</v>
      </c>
      <c r="G153" s="103"/>
      <c r="H153" s="102">
        <v>21458</v>
      </c>
      <c r="I153" s="102">
        <v>466539</v>
      </c>
      <c r="J153" s="103">
        <v>-56.3</v>
      </c>
    </row>
    <row r="154" spans="1:10" ht="12.75">
      <c r="A154" s="113">
        <v>707</v>
      </c>
      <c r="B154" s="85"/>
      <c r="C154" s="134" t="s">
        <v>960</v>
      </c>
      <c r="D154" s="102">
        <v>2320</v>
      </c>
      <c r="E154" s="102">
        <v>208043</v>
      </c>
      <c r="F154" s="103">
        <v>20.6</v>
      </c>
      <c r="G154" s="103"/>
      <c r="H154" s="102">
        <v>37552</v>
      </c>
      <c r="I154" s="102">
        <v>637112</v>
      </c>
      <c r="J154" s="103">
        <v>219.4</v>
      </c>
    </row>
    <row r="155" spans="1:10" ht="12.75">
      <c r="A155" s="113">
        <v>708</v>
      </c>
      <c r="B155" s="85"/>
      <c r="C155" s="134" t="s">
        <v>961</v>
      </c>
      <c r="D155" s="102">
        <v>77677297</v>
      </c>
      <c r="E155" s="102">
        <v>37749567</v>
      </c>
      <c r="F155" s="103">
        <v>50.6</v>
      </c>
      <c r="G155" s="103"/>
      <c r="H155" s="102">
        <v>54135312</v>
      </c>
      <c r="I155" s="102">
        <v>49757073</v>
      </c>
      <c r="J155" s="103">
        <v>68.1</v>
      </c>
    </row>
    <row r="156" spans="1:10" ht="12.75">
      <c r="A156" s="113">
        <v>709</v>
      </c>
      <c r="B156" s="85"/>
      <c r="C156" s="134" t="s">
        <v>962</v>
      </c>
      <c r="D156" s="109">
        <v>8454348</v>
      </c>
      <c r="E156" s="109">
        <v>4407736</v>
      </c>
      <c r="F156" s="103">
        <v>-58.4</v>
      </c>
      <c r="G156" s="103"/>
      <c r="H156" s="102">
        <v>4794352</v>
      </c>
      <c r="I156" s="102">
        <v>2656656</v>
      </c>
      <c r="J156" s="103">
        <v>-17.2</v>
      </c>
    </row>
    <row r="157" spans="1:10" ht="12.75">
      <c r="A157" s="113">
        <v>711</v>
      </c>
      <c r="B157" s="85"/>
      <c r="C157" s="134" t="s">
        <v>963</v>
      </c>
      <c r="D157" s="102">
        <v>4012828</v>
      </c>
      <c r="E157" s="102">
        <v>18695974</v>
      </c>
      <c r="F157" s="103">
        <v>5.2</v>
      </c>
      <c r="G157" s="103"/>
      <c r="H157" s="102">
        <v>7290291</v>
      </c>
      <c r="I157" s="102">
        <v>7160855</v>
      </c>
      <c r="J157" s="103">
        <v>10.4</v>
      </c>
    </row>
    <row r="158" spans="1:10" ht="12.75">
      <c r="A158" s="113">
        <v>732</v>
      </c>
      <c r="B158" s="85"/>
      <c r="C158" s="134" t="s">
        <v>964</v>
      </c>
      <c r="D158" s="102">
        <v>11547762</v>
      </c>
      <c r="E158" s="102">
        <v>11068681</v>
      </c>
      <c r="F158" s="103">
        <v>59.6</v>
      </c>
      <c r="G158" s="103"/>
      <c r="H158" s="102">
        <v>33785466</v>
      </c>
      <c r="I158" s="102">
        <v>51843162</v>
      </c>
      <c r="J158" s="103">
        <v>-1</v>
      </c>
    </row>
    <row r="159" spans="1:10" ht="12.75">
      <c r="A159" s="113">
        <v>734</v>
      </c>
      <c r="B159" s="85"/>
      <c r="C159" s="134" t="s">
        <v>965</v>
      </c>
      <c r="D159" s="102">
        <v>13947594</v>
      </c>
      <c r="E159" s="102">
        <v>8427621</v>
      </c>
      <c r="F159" s="103">
        <v>53.9</v>
      </c>
      <c r="G159" s="103"/>
      <c r="H159" s="102">
        <v>1674986</v>
      </c>
      <c r="I159" s="102">
        <v>15966037</v>
      </c>
      <c r="J159" s="103">
        <v>58.2</v>
      </c>
    </row>
    <row r="160" spans="1:10" ht="12.75">
      <c r="A160" s="113">
        <v>736</v>
      </c>
      <c r="B160" s="85"/>
      <c r="C160" s="134" t="s">
        <v>966</v>
      </c>
      <c r="D160" s="102">
        <v>662552</v>
      </c>
      <c r="E160" s="102">
        <v>1058504</v>
      </c>
      <c r="F160" s="103">
        <v>53.5</v>
      </c>
      <c r="G160" s="103"/>
      <c r="H160" s="102">
        <v>2138833</v>
      </c>
      <c r="I160" s="102">
        <v>3668580</v>
      </c>
      <c r="J160" s="103">
        <v>78.3</v>
      </c>
    </row>
    <row r="161" spans="1:10" ht="12.75">
      <c r="A161" s="113">
        <v>738</v>
      </c>
      <c r="B161" s="85"/>
      <c r="C161" s="134" t="s">
        <v>967</v>
      </c>
      <c r="D161" s="102">
        <v>3841849</v>
      </c>
      <c r="E161" s="102">
        <v>4154368</v>
      </c>
      <c r="F161" s="103">
        <v>-7.7</v>
      </c>
      <c r="G161" s="103"/>
      <c r="H161" s="102">
        <v>128033</v>
      </c>
      <c r="I161" s="102">
        <v>771419</v>
      </c>
      <c r="J161" s="103">
        <v>145.8</v>
      </c>
    </row>
    <row r="162" spans="1:10" ht="12.75">
      <c r="A162" s="113">
        <v>740</v>
      </c>
      <c r="B162" s="85"/>
      <c r="C162" s="134" t="s">
        <v>968</v>
      </c>
      <c r="D162" s="102">
        <v>5991</v>
      </c>
      <c r="E162" s="102">
        <v>407158</v>
      </c>
      <c r="F162" s="103">
        <v>-20.4</v>
      </c>
      <c r="G162" s="103"/>
      <c r="H162" s="102">
        <v>233176</v>
      </c>
      <c r="I162" s="102">
        <v>2865037</v>
      </c>
      <c r="J162" s="103">
        <v>-26</v>
      </c>
    </row>
    <row r="163" spans="1:10" ht="12.75">
      <c r="A163" s="113">
        <v>749</v>
      </c>
      <c r="B163" s="85"/>
      <c r="C163" s="134" t="s">
        <v>969</v>
      </c>
      <c r="D163" s="102">
        <v>12888162</v>
      </c>
      <c r="E163" s="102">
        <v>59571729</v>
      </c>
      <c r="F163" s="103">
        <v>72.6</v>
      </c>
      <c r="G163" s="103"/>
      <c r="H163" s="102">
        <v>14521231</v>
      </c>
      <c r="I163" s="102">
        <v>85221760</v>
      </c>
      <c r="J163" s="103">
        <v>61</v>
      </c>
    </row>
    <row r="164" spans="1:10" ht="12.75">
      <c r="A164" s="113">
        <v>751</v>
      </c>
      <c r="B164" s="85"/>
      <c r="C164" s="134" t="s">
        <v>970</v>
      </c>
      <c r="D164" s="102">
        <v>2650487</v>
      </c>
      <c r="E164" s="102">
        <v>7848614</v>
      </c>
      <c r="F164" s="103">
        <v>14.3</v>
      </c>
      <c r="G164" s="103"/>
      <c r="H164" s="102">
        <v>4463759</v>
      </c>
      <c r="I164" s="102">
        <v>8037719</v>
      </c>
      <c r="J164" s="103">
        <v>-30.7</v>
      </c>
    </row>
    <row r="165" spans="1:10" ht="12.75">
      <c r="A165" s="113">
        <v>753</v>
      </c>
      <c r="B165" s="85"/>
      <c r="C165" s="134" t="s">
        <v>971</v>
      </c>
      <c r="D165" s="102">
        <v>84371758</v>
      </c>
      <c r="E165" s="102">
        <v>52810932</v>
      </c>
      <c r="F165" s="103">
        <v>-23.2</v>
      </c>
      <c r="G165" s="103"/>
      <c r="H165" s="102">
        <v>7175899</v>
      </c>
      <c r="I165" s="102">
        <v>5634083</v>
      </c>
      <c r="J165" s="103">
        <v>37.7</v>
      </c>
    </row>
    <row r="166" spans="1:10" ht="12.75">
      <c r="A166" s="113">
        <v>755</v>
      </c>
      <c r="B166" s="85"/>
      <c r="C166" s="134" t="s">
        <v>972</v>
      </c>
      <c r="D166" s="109">
        <v>18835321</v>
      </c>
      <c r="E166" s="109">
        <v>15627395</v>
      </c>
      <c r="F166" s="103">
        <v>-6.3</v>
      </c>
      <c r="G166" s="103"/>
      <c r="H166" s="102">
        <v>68581606</v>
      </c>
      <c r="I166" s="102">
        <v>51256955</v>
      </c>
      <c r="J166" s="103">
        <v>68.5</v>
      </c>
    </row>
    <row r="167" spans="1:10" ht="12.75">
      <c r="A167" s="113">
        <v>757</v>
      </c>
      <c r="B167" s="85"/>
      <c r="C167" s="134" t="s">
        <v>973</v>
      </c>
      <c r="D167" s="102">
        <v>465680</v>
      </c>
      <c r="E167" s="102">
        <v>1362273</v>
      </c>
      <c r="F167" s="103">
        <v>22.3</v>
      </c>
      <c r="G167" s="103"/>
      <c r="H167" s="102">
        <v>4605665</v>
      </c>
      <c r="I167" s="102">
        <v>10448619</v>
      </c>
      <c r="J167" s="103">
        <v>78.6</v>
      </c>
    </row>
    <row r="168" spans="1:10" ht="12.75">
      <c r="A168" s="113">
        <v>759</v>
      </c>
      <c r="B168" s="85"/>
      <c r="C168" s="134" t="s">
        <v>974</v>
      </c>
      <c r="D168" s="109">
        <v>1160520</v>
      </c>
      <c r="E168" s="109">
        <v>766195</v>
      </c>
      <c r="F168" s="103">
        <v>-64</v>
      </c>
      <c r="G168" s="103"/>
      <c r="H168" s="102">
        <v>132</v>
      </c>
      <c r="I168" s="102">
        <v>1246</v>
      </c>
      <c r="J168" s="103">
        <v>-71.5</v>
      </c>
    </row>
    <row r="169" spans="1:10" ht="12.75">
      <c r="A169" s="113">
        <v>771</v>
      </c>
      <c r="B169" s="85"/>
      <c r="C169" s="134" t="s">
        <v>975</v>
      </c>
      <c r="D169" s="102">
        <v>360483</v>
      </c>
      <c r="E169" s="102">
        <v>7133496</v>
      </c>
      <c r="F169" s="103">
        <v>6</v>
      </c>
      <c r="G169" s="103"/>
      <c r="H169" s="102">
        <v>195217</v>
      </c>
      <c r="I169" s="102">
        <v>1947818</v>
      </c>
      <c r="J169" s="103">
        <v>-17.1</v>
      </c>
    </row>
    <row r="170" spans="1:10" ht="12.75">
      <c r="A170" s="113">
        <v>772</v>
      </c>
      <c r="B170" s="85"/>
      <c r="C170" s="134" t="s">
        <v>976</v>
      </c>
      <c r="D170" s="102">
        <v>584804</v>
      </c>
      <c r="E170" s="102">
        <v>2778586</v>
      </c>
      <c r="F170" s="103">
        <v>33.4</v>
      </c>
      <c r="G170" s="103"/>
      <c r="H170" s="102">
        <v>4254574</v>
      </c>
      <c r="I170" s="102">
        <v>13019666</v>
      </c>
      <c r="J170" s="103">
        <v>55.6</v>
      </c>
    </row>
    <row r="171" spans="1:10" ht="12.75">
      <c r="A171" s="113">
        <v>779</v>
      </c>
      <c r="B171" s="85"/>
      <c r="C171" s="134" t="s">
        <v>977</v>
      </c>
      <c r="D171" s="102">
        <v>23115</v>
      </c>
      <c r="E171" s="102">
        <v>1236057</v>
      </c>
      <c r="F171" s="103">
        <v>179.8</v>
      </c>
      <c r="G171" s="103"/>
      <c r="H171" s="102">
        <v>108432</v>
      </c>
      <c r="I171" s="102">
        <v>2374447</v>
      </c>
      <c r="J171" s="103">
        <v>153.8</v>
      </c>
    </row>
    <row r="172" spans="1:10" ht="12.75">
      <c r="A172" s="113">
        <v>781</v>
      </c>
      <c r="B172" s="85"/>
      <c r="C172" s="134" t="s">
        <v>978</v>
      </c>
      <c r="D172" s="102">
        <v>4190</v>
      </c>
      <c r="E172" s="102">
        <v>1639633</v>
      </c>
      <c r="F172" s="103">
        <v>24.3</v>
      </c>
      <c r="G172" s="103"/>
      <c r="H172" s="102">
        <v>711</v>
      </c>
      <c r="I172" s="102">
        <v>121184</v>
      </c>
      <c r="J172" s="103">
        <v>-61.4</v>
      </c>
    </row>
    <row r="173" spans="1:10" ht="12.75">
      <c r="A173" s="113">
        <v>790</v>
      </c>
      <c r="B173" s="85"/>
      <c r="C173" s="134" t="s">
        <v>979</v>
      </c>
      <c r="D173" s="102">
        <v>10608</v>
      </c>
      <c r="E173" s="102">
        <v>97770</v>
      </c>
      <c r="F173" s="103">
        <v>110.1</v>
      </c>
      <c r="G173" s="103"/>
      <c r="H173" s="102">
        <v>4170</v>
      </c>
      <c r="I173" s="102">
        <v>18896</v>
      </c>
      <c r="J173" s="103">
        <v>826.3</v>
      </c>
    </row>
    <row r="174" spans="1:10" s="23" customFormat="1" ht="24.75" customHeight="1">
      <c r="A174" s="43">
        <v>8</v>
      </c>
      <c r="B174" s="26" t="s">
        <v>85</v>
      </c>
      <c r="C174" s="20"/>
      <c r="D174" s="100">
        <v>324556563</v>
      </c>
      <c r="E174" s="100">
        <v>2313299333</v>
      </c>
      <c r="F174" s="101">
        <v>30.4</v>
      </c>
      <c r="G174" s="101"/>
      <c r="H174" s="100">
        <v>204743270</v>
      </c>
      <c r="I174" s="100">
        <v>1057913837</v>
      </c>
      <c r="J174" s="101">
        <v>23.8</v>
      </c>
    </row>
    <row r="175" spans="1:10" ht="24.75" customHeight="1">
      <c r="A175" s="113">
        <v>801</v>
      </c>
      <c r="B175" s="85"/>
      <c r="C175" s="134" t="s">
        <v>980</v>
      </c>
      <c r="D175" s="102">
        <v>25694</v>
      </c>
      <c r="E175" s="102">
        <v>2064863</v>
      </c>
      <c r="F175" s="103">
        <v>-1.4</v>
      </c>
      <c r="G175" s="103"/>
      <c r="H175" s="102">
        <v>115453</v>
      </c>
      <c r="I175" s="102">
        <v>1981057</v>
      </c>
      <c r="J175" s="103">
        <v>51.4</v>
      </c>
    </row>
    <row r="176" spans="1:10" ht="12.75">
      <c r="A176" s="113">
        <v>802</v>
      </c>
      <c r="B176" s="85"/>
      <c r="C176" s="134" t="s">
        <v>981</v>
      </c>
      <c r="D176" s="102">
        <v>443</v>
      </c>
      <c r="E176" s="102">
        <v>41593</v>
      </c>
      <c r="F176" s="103">
        <v>102.1</v>
      </c>
      <c r="G176" s="103"/>
      <c r="H176" s="102">
        <v>3655</v>
      </c>
      <c r="I176" s="102">
        <v>116219</v>
      </c>
      <c r="J176" s="103" t="s">
        <v>76</v>
      </c>
    </row>
    <row r="177" spans="1:10" ht="12.75">
      <c r="A177" s="113">
        <v>803</v>
      </c>
      <c r="B177" s="85"/>
      <c r="C177" s="134" t="s">
        <v>982</v>
      </c>
      <c r="D177" s="102">
        <v>4282</v>
      </c>
      <c r="E177" s="102">
        <v>375841</v>
      </c>
      <c r="F177" s="103">
        <v>-1.7</v>
      </c>
      <c r="G177" s="103"/>
      <c r="H177" s="102">
        <v>441414</v>
      </c>
      <c r="I177" s="102">
        <v>5141690</v>
      </c>
      <c r="J177" s="103">
        <v>4.3</v>
      </c>
    </row>
    <row r="178" spans="1:10" ht="12.75">
      <c r="A178" s="113">
        <v>804</v>
      </c>
      <c r="B178" s="85"/>
      <c r="C178" s="134" t="s">
        <v>995</v>
      </c>
      <c r="D178" s="102">
        <v>10563</v>
      </c>
      <c r="E178" s="102">
        <v>464802</v>
      </c>
      <c r="F178" s="103">
        <v>15.1</v>
      </c>
      <c r="G178" s="103"/>
      <c r="H178" s="102">
        <v>168284</v>
      </c>
      <c r="I178" s="102">
        <v>4529855</v>
      </c>
      <c r="J178" s="103">
        <v>-3.3</v>
      </c>
    </row>
    <row r="179" spans="1:10" ht="12.75">
      <c r="A179" s="113">
        <v>805</v>
      </c>
      <c r="B179" s="85"/>
      <c r="C179" s="134" t="s">
        <v>996</v>
      </c>
      <c r="D179" s="102" t="s">
        <v>75</v>
      </c>
      <c r="E179" s="102" t="s">
        <v>75</v>
      </c>
      <c r="F179" s="103">
        <v>-100</v>
      </c>
      <c r="G179" s="103"/>
      <c r="H179" s="102">
        <v>502</v>
      </c>
      <c r="I179" s="102">
        <v>28093</v>
      </c>
      <c r="J179" s="103">
        <v>28.8</v>
      </c>
    </row>
    <row r="180" spans="1:10" ht="12.75">
      <c r="A180" s="113">
        <v>806</v>
      </c>
      <c r="B180" s="85"/>
      <c r="C180" s="134" t="s">
        <v>997</v>
      </c>
      <c r="D180" s="102">
        <v>5886</v>
      </c>
      <c r="E180" s="102">
        <v>184267</v>
      </c>
      <c r="F180" s="103">
        <v>-22.6</v>
      </c>
      <c r="G180" s="103"/>
      <c r="H180" s="102">
        <v>269827</v>
      </c>
      <c r="I180" s="102">
        <v>5448905</v>
      </c>
      <c r="J180" s="103">
        <v>-23.5</v>
      </c>
    </row>
    <row r="181" spans="1:10" ht="12.75">
      <c r="A181" s="113">
        <v>807</v>
      </c>
      <c r="B181" s="85"/>
      <c r="C181" s="134" t="s">
        <v>998</v>
      </c>
      <c r="D181" s="102">
        <v>575</v>
      </c>
      <c r="E181" s="102">
        <v>26019</v>
      </c>
      <c r="F181" s="103">
        <v>151.7</v>
      </c>
      <c r="G181" s="103"/>
      <c r="H181" s="102">
        <v>15660</v>
      </c>
      <c r="I181" s="102">
        <v>660780</v>
      </c>
      <c r="J181" s="103">
        <v>-33.8</v>
      </c>
    </row>
    <row r="182" spans="1:10" ht="12.75">
      <c r="A182" s="113">
        <v>808</v>
      </c>
      <c r="B182" s="85"/>
      <c r="C182" s="134" t="s">
        <v>999</v>
      </c>
      <c r="D182" s="102">
        <v>757</v>
      </c>
      <c r="E182" s="102">
        <v>24269</v>
      </c>
      <c r="F182" s="103">
        <v>24.9</v>
      </c>
      <c r="G182" s="103"/>
      <c r="H182" s="102">
        <v>3134</v>
      </c>
      <c r="I182" s="102">
        <v>82808</v>
      </c>
      <c r="J182" s="103">
        <v>162.2</v>
      </c>
    </row>
    <row r="183" spans="1:10" ht="12.75">
      <c r="A183" s="113">
        <v>809</v>
      </c>
      <c r="B183" s="85"/>
      <c r="C183" s="134" t="s">
        <v>1000</v>
      </c>
      <c r="D183" s="102">
        <v>1617705</v>
      </c>
      <c r="E183" s="102">
        <v>10305859</v>
      </c>
      <c r="F183" s="103">
        <v>-2.4</v>
      </c>
      <c r="G183" s="103"/>
      <c r="H183" s="102">
        <v>6392534</v>
      </c>
      <c r="I183" s="102">
        <v>25430811</v>
      </c>
      <c r="J183" s="103">
        <v>19.9</v>
      </c>
    </row>
    <row r="184" spans="1:10" ht="12.75">
      <c r="A184" s="113">
        <v>810</v>
      </c>
      <c r="B184" s="85"/>
      <c r="C184" s="134" t="s">
        <v>1001</v>
      </c>
      <c r="D184" s="102">
        <v>214</v>
      </c>
      <c r="E184" s="102">
        <v>830</v>
      </c>
      <c r="F184" s="103">
        <v>-57.3</v>
      </c>
      <c r="G184" s="103"/>
      <c r="H184" s="102">
        <v>1203</v>
      </c>
      <c r="I184" s="102">
        <v>121180</v>
      </c>
      <c r="J184" s="103">
        <v>34.6</v>
      </c>
    </row>
    <row r="185" spans="1:10" ht="12.75">
      <c r="A185" s="113">
        <v>811</v>
      </c>
      <c r="B185" s="85"/>
      <c r="C185" s="134" t="s">
        <v>1002</v>
      </c>
      <c r="D185" s="102">
        <v>10082</v>
      </c>
      <c r="E185" s="102">
        <v>295988</v>
      </c>
      <c r="F185" s="103">
        <v>1</v>
      </c>
      <c r="G185" s="103"/>
      <c r="H185" s="102">
        <v>180320</v>
      </c>
      <c r="I185" s="102">
        <v>3183065</v>
      </c>
      <c r="J185" s="103">
        <v>-16.8</v>
      </c>
    </row>
    <row r="186" spans="1:10" ht="12.75">
      <c r="A186" s="113">
        <v>812</v>
      </c>
      <c r="B186" s="85"/>
      <c r="C186" s="134" t="s">
        <v>1003</v>
      </c>
      <c r="D186" s="102">
        <v>162598</v>
      </c>
      <c r="E186" s="102">
        <v>1033824</v>
      </c>
      <c r="F186" s="103">
        <v>35.6</v>
      </c>
      <c r="G186" s="103"/>
      <c r="H186" s="102">
        <v>46991</v>
      </c>
      <c r="I186" s="102">
        <v>615695</v>
      </c>
      <c r="J186" s="103">
        <v>-74.4</v>
      </c>
    </row>
    <row r="187" spans="1:10" ht="12.75">
      <c r="A187" s="113">
        <v>813</v>
      </c>
      <c r="B187" s="85"/>
      <c r="C187" s="134" t="s">
        <v>1004</v>
      </c>
      <c r="D187" s="102">
        <v>19042248</v>
      </c>
      <c r="E187" s="102">
        <v>27487565</v>
      </c>
      <c r="F187" s="103">
        <v>41</v>
      </c>
      <c r="G187" s="103"/>
      <c r="H187" s="102">
        <v>7978722</v>
      </c>
      <c r="I187" s="102">
        <v>11166447</v>
      </c>
      <c r="J187" s="103">
        <v>-13.4</v>
      </c>
    </row>
    <row r="188" spans="1:10" ht="12.75">
      <c r="A188" s="113">
        <v>814</v>
      </c>
      <c r="B188" s="85"/>
      <c r="C188" s="134" t="s">
        <v>1005</v>
      </c>
      <c r="D188" s="102">
        <v>9720971</v>
      </c>
      <c r="E188" s="102">
        <v>25305202</v>
      </c>
      <c r="F188" s="103">
        <v>12.2</v>
      </c>
      <c r="G188" s="103"/>
      <c r="H188" s="102">
        <v>326394</v>
      </c>
      <c r="I188" s="102">
        <v>846859</v>
      </c>
      <c r="J188" s="103">
        <v>-47.7</v>
      </c>
    </row>
    <row r="189" spans="1:10" ht="12.75">
      <c r="A189" s="113">
        <v>815</v>
      </c>
      <c r="B189" s="85"/>
      <c r="C189" s="134" t="s">
        <v>1006</v>
      </c>
      <c r="D189" s="102">
        <v>5698010</v>
      </c>
      <c r="E189" s="102">
        <v>4978136</v>
      </c>
      <c r="F189" s="103">
        <v>-19.2</v>
      </c>
      <c r="G189" s="103"/>
      <c r="H189" s="102">
        <v>7143015</v>
      </c>
      <c r="I189" s="102">
        <v>9092451</v>
      </c>
      <c r="J189" s="103">
        <v>4.6</v>
      </c>
    </row>
    <row r="190" spans="1:10" ht="12.75">
      <c r="A190" s="113">
        <v>816</v>
      </c>
      <c r="B190" s="85"/>
      <c r="C190" s="134" t="s">
        <v>1007</v>
      </c>
      <c r="D190" s="102">
        <v>6287427</v>
      </c>
      <c r="E190" s="102">
        <v>40240850</v>
      </c>
      <c r="F190" s="103">
        <v>72.5</v>
      </c>
      <c r="G190" s="103"/>
      <c r="H190" s="102">
        <v>5815411</v>
      </c>
      <c r="I190" s="102">
        <v>27973280</v>
      </c>
      <c r="J190" s="103">
        <v>104.3</v>
      </c>
    </row>
    <row r="191" spans="1:10" ht="12.75">
      <c r="A191" s="113">
        <v>817</v>
      </c>
      <c r="B191" s="85"/>
      <c r="C191" s="134" t="s">
        <v>1008</v>
      </c>
      <c r="D191" s="102">
        <v>59297</v>
      </c>
      <c r="E191" s="102">
        <v>486835</v>
      </c>
      <c r="F191" s="103">
        <v>144.3</v>
      </c>
      <c r="G191" s="103"/>
      <c r="H191" s="102">
        <v>1267765</v>
      </c>
      <c r="I191" s="102">
        <v>1409515</v>
      </c>
      <c r="J191" s="103">
        <v>65.6</v>
      </c>
    </row>
    <row r="192" spans="1:10" ht="12.75">
      <c r="A192" s="113">
        <v>818</v>
      </c>
      <c r="B192" s="85"/>
      <c r="C192" s="134" t="s">
        <v>86</v>
      </c>
      <c r="D192" s="102">
        <v>1803195</v>
      </c>
      <c r="E192" s="102">
        <v>8797755</v>
      </c>
      <c r="F192" s="103">
        <v>4.2</v>
      </c>
      <c r="G192" s="103"/>
      <c r="H192" s="102">
        <v>3552040</v>
      </c>
      <c r="I192" s="102">
        <v>4591758</v>
      </c>
      <c r="J192" s="103">
        <v>12.5</v>
      </c>
    </row>
    <row r="193" spans="1:10" ht="12.75">
      <c r="A193" s="113">
        <v>819</v>
      </c>
      <c r="B193" s="85"/>
      <c r="C193" s="134" t="s">
        <v>1009</v>
      </c>
      <c r="D193" s="102">
        <v>47761500</v>
      </c>
      <c r="E193" s="102">
        <v>48341579</v>
      </c>
      <c r="F193" s="103">
        <v>20.5</v>
      </c>
      <c r="G193" s="103"/>
      <c r="H193" s="102">
        <v>23214783</v>
      </c>
      <c r="I193" s="102">
        <v>27976183</v>
      </c>
      <c r="J193" s="103">
        <v>-3.3</v>
      </c>
    </row>
    <row r="194" spans="1:10" ht="12.75">
      <c r="A194" s="113">
        <v>820</v>
      </c>
      <c r="B194" s="85"/>
      <c r="C194" s="134" t="s">
        <v>1010</v>
      </c>
      <c r="D194" s="102">
        <v>1070799</v>
      </c>
      <c r="E194" s="102">
        <v>26929296</v>
      </c>
      <c r="F194" s="103">
        <v>17</v>
      </c>
      <c r="G194" s="103"/>
      <c r="H194" s="102">
        <v>693458</v>
      </c>
      <c r="I194" s="102">
        <v>8651105</v>
      </c>
      <c r="J194" s="103">
        <v>0</v>
      </c>
    </row>
    <row r="195" spans="1:10" ht="12.75">
      <c r="A195" s="113">
        <v>823</v>
      </c>
      <c r="B195" s="85"/>
      <c r="C195" s="134" t="s">
        <v>1011</v>
      </c>
      <c r="D195" s="102">
        <v>79127</v>
      </c>
      <c r="E195" s="102">
        <v>1349424</v>
      </c>
      <c r="F195" s="103">
        <v>-1.2</v>
      </c>
      <c r="G195" s="103"/>
      <c r="H195" s="102">
        <v>81838</v>
      </c>
      <c r="I195" s="102">
        <v>1296706</v>
      </c>
      <c r="J195" s="103">
        <v>106.6</v>
      </c>
    </row>
    <row r="196" spans="1:10" ht="12.75">
      <c r="A196" s="113">
        <v>829</v>
      </c>
      <c r="B196" s="85"/>
      <c r="C196" s="134" t="s">
        <v>1012</v>
      </c>
      <c r="D196" s="102">
        <v>27928443</v>
      </c>
      <c r="E196" s="102">
        <v>124455709</v>
      </c>
      <c r="F196" s="103">
        <v>36.4</v>
      </c>
      <c r="G196" s="103"/>
      <c r="H196" s="102">
        <v>11823103</v>
      </c>
      <c r="I196" s="102">
        <v>44838048</v>
      </c>
      <c r="J196" s="103">
        <v>-1.6</v>
      </c>
    </row>
    <row r="197" spans="1:10" ht="12.75">
      <c r="A197" s="113">
        <v>831</v>
      </c>
      <c r="B197" s="85"/>
      <c r="C197" s="134" t="s">
        <v>1013</v>
      </c>
      <c r="D197" s="109">
        <v>374027</v>
      </c>
      <c r="E197" s="109">
        <v>466409</v>
      </c>
      <c r="F197" s="103">
        <v>-68.4</v>
      </c>
      <c r="G197" s="103"/>
      <c r="H197" s="102">
        <v>2690033</v>
      </c>
      <c r="I197" s="102">
        <v>3826243</v>
      </c>
      <c r="J197" s="103">
        <v>46.4</v>
      </c>
    </row>
    <row r="198" spans="1:10" ht="12.75">
      <c r="A198" s="113">
        <v>832</v>
      </c>
      <c r="B198" s="85"/>
      <c r="C198" s="134" t="s">
        <v>1014</v>
      </c>
      <c r="D198" s="102">
        <v>52338963</v>
      </c>
      <c r="E198" s="102">
        <v>162682423</v>
      </c>
      <c r="F198" s="103">
        <v>13.7</v>
      </c>
      <c r="G198" s="103"/>
      <c r="H198" s="102">
        <v>18194370</v>
      </c>
      <c r="I198" s="102">
        <v>56750589</v>
      </c>
      <c r="J198" s="103">
        <v>35.2</v>
      </c>
    </row>
    <row r="199" spans="1:10" ht="12.75">
      <c r="A199" s="113">
        <v>833</v>
      </c>
      <c r="B199" s="85"/>
      <c r="C199" s="134" t="s">
        <v>1015</v>
      </c>
      <c r="D199" s="109">
        <v>44030</v>
      </c>
      <c r="E199" s="109">
        <v>115934</v>
      </c>
      <c r="F199" s="103">
        <v>-29.7</v>
      </c>
      <c r="G199" s="103"/>
      <c r="H199" s="102">
        <v>220386</v>
      </c>
      <c r="I199" s="102">
        <v>1972823</v>
      </c>
      <c r="J199" s="103">
        <v>59.8</v>
      </c>
    </row>
    <row r="200" spans="1:10" ht="12.75">
      <c r="A200" s="113">
        <v>834</v>
      </c>
      <c r="B200" s="85"/>
      <c r="C200" s="134" t="s">
        <v>1016</v>
      </c>
      <c r="D200" s="102">
        <v>1282786</v>
      </c>
      <c r="E200" s="102">
        <v>184914645</v>
      </c>
      <c r="F200" s="103">
        <v>134.6</v>
      </c>
      <c r="G200" s="103"/>
      <c r="H200" s="102">
        <v>72306</v>
      </c>
      <c r="I200" s="102">
        <v>3217327</v>
      </c>
      <c r="J200" s="103">
        <v>-51.7</v>
      </c>
    </row>
    <row r="201" spans="1:10" ht="12.75">
      <c r="A201" s="113">
        <v>835</v>
      </c>
      <c r="B201" s="85"/>
      <c r="C201" s="134" t="s">
        <v>1017</v>
      </c>
      <c r="D201" s="102">
        <v>347933</v>
      </c>
      <c r="E201" s="102">
        <v>1811757</v>
      </c>
      <c r="F201" s="103">
        <v>-16.9</v>
      </c>
      <c r="G201" s="103"/>
      <c r="H201" s="102">
        <v>327660</v>
      </c>
      <c r="I201" s="102">
        <v>1298363</v>
      </c>
      <c r="J201" s="103">
        <v>-12.4</v>
      </c>
    </row>
    <row r="202" spans="1:10" ht="12.75">
      <c r="A202" s="113">
        <v>839</v>
      </c>
      <c r="B202" s="85"/>
      <c r="C202" s="134" t="s">
        <v>1018</v>
      </c>
      <c r="D202" s="102">
        <v>6275484</v>
      </c>
      <c r="E202" s="102">
        <v>16714943</v>
      </c>
      <c r="F202" s="103">
        <v>22.4</v>
      </c>
      <c r="G202" s="103"/>
      <c r="H202" s="102">
        <v>3990748</v>
      </c>
      <c r="I202" s="102">
        <v>13149821</v>
      </c>
      <c r="J202" s="103">
        <v>109.5</v>
      </c>
    </row>
    <row r="203" spans="1:10" ht="12.75">
      <c r="A203" s="113">
        <v>841</v>
      </c>
      <c r="B203" s="85"/>
      <c r="C203" s="134" t="s">
        <v>1019</v>
      </c>
      <c r="D203" s="102">
        <v>849574</v>
      </c>
      <c r="E203" s="102">
        <v>3734273</v>
      </c>
      <c r="F203" s="103">
        <v>5.7</v>
      </c>
      <c r="G203" s="103"/>
      <c r="H203" s="102">
        <v>139094</v>
      </c>
      <c r="I203" s="102">
        <v>1706119</v>
      </c>
      <c r="J203" s="103">
        <v>56.1</v>
      </c>
    </row>
    <row r="204" spans="1:10" ht="12.75">
      <c r="A204" s="113">
        <v>842</v>
      </c>
      <c r="B204" s="85"/>
      <c r="C204" s="134" t="s">
        <v>1020</v>
      </c>
      <c r="D204" s="102">
        <v>1653025</v>
      </c>
      <c r="E204" s="102">
        <v>38907187</v>
      </c>
      <c r="F204" s="103">
        <v>55.3</v>
      </c>
      <c r="G204" s="103"/>
      <c r="H204" s="102">
        <v>1013275</v>
      </c>
      <c r="I204" s="102">
        <v>15494400</v>
      </c>
      <c r="J204" s="103">
        <v>77.4</v>
      </c>
    </row>
    <row r="207" spans="1:11" ht="25.5" customHeight="1">
      <c r="A207" s="547" t="s">
        <v>1128</v>
      </c>
      <c r="B207" s="547"/>
      <c r="C207" s="547"/>
      <c r="D207" s="547"/>
      <c r="E207" s="547"/>
      <c r="F207" s="547"/>
      <c r="G207" s="547"/>
      <c r="H207" s="547"/>
      <c r="I207" s="547"/>
      <c r="J207" s="547"/>
      <c r="K207" s="547"/>
    </row>
    <row r="208" spans="3:10" ht="12.75">
      <c r="C208" s="59"/>
      <c r="D208" s="93"/>
      <c r="E208" s="93"/>
      <c r="F208" s="96"/>
      <c r="G208" s="96"/>
      <c r="H208" s="94"/>
      <c r="I208" s="94"/>
      <c r="J208" s="94"/>
    </row>
    <row r="209" spans="1:11" ht="18" customHeight="1">
      <c r="A209" s="557" t="s">
        <v>67</v>
      </c>
      <c r="B209" s="464" t="s">
        <v>810</v>
      </c>
      <c r="C209" s="560"/>
      <c r="D209" s="534" t="s">
        <v>37</v>
      </c>
      <c r="E209" s="535"/>
      <c r="F209" s="535"/>
      <c r="G209" s="536"/>
      <c r="H209" s="531" t="s">
        <v>38</v>
      </c>
      <c r="I209" s="532"/>
      <c r="J209" s="532"/>
      <c r="K209" s="533"/>
    </row>
    <row r="210" spans="1:11" ht="16.5" customHeight="1">
      <c r="A210" s="558"/>
      <c r="B210" s="465"/>
      <c r="C210" s="439"/>
      <c r="D210" s="9" t="s">
        <v>60</v>
      </c>
      <c r="E210" s="537" t="s">
        <v>61</v>
      </c>
      <c r="F210" s="538"/>
      <c r="G210" s="539"/>
      <c r="H210" s="50" t="s">
        <v>60</v>
      </c>
      <c r="I210" s="537" t="s">
        <v>61</v>
      </c>
      <c r="J210" s="538"/>
      <c r="K210" s="540"/>
    </row>
    <row r="211" spans="1:11" ht="15" customHeight="1">
      <c r="A211" s="558"/>
      <c r="B211" s="465"/>
      <c r="C211" s="439"/>
      <c r="D211" s="465" t="s">
        <v>72</v>
      </c>
      <c r="E211" s="543" t="s">
        <v>36</v>
      </c>
      <c r="F211" s="548" t="s">
        <v>1126</v>
      </c>
      <c r="G211" s="549"/>
      <c r="H211" s="546" t="s">
        <v>72</v>
      </c>
      <c r="I211" s="541" t="s">
        <v>36</v>
      </c>
      <c r="J211" s="548" t="s">
        <v>1126</v>
      </c>
      <c r="K211" s="552"/>
    </row>
    <row r="212" spans="1:11" ht="12.75">
      <c r="A212" s="558"/>
      <c r="B212" s="465"/>
      <c r="C212" s="439"/>
      <c r="D212" s="465"/>
      <c r="E212" s="544"/>
      <c r="F212" s="550"/>
      <c r="G212" s="462"/>
      <c r="H212" s="541"/>
      <c r="I212" s="541"/>
      <c r="J212" s="550"/>
      <c r="K212" s="553"/>
    </row>
    <row r="213" spans="1:11" ht="18.75" customHeight="1">
      <c r="A213" s="558"/>
      <c r="B213" s="465"/>
      <c r="C213" s="439"/>
      <c r="D213" s="465"/>
      <c r="E213" s="544"/>
      <c r="F213" s="550"/>
      <c r="G213" s="462"/>
      <c r="H213" s="541"/>
      <c r="I213" s="541"/>
      <c r="J213" s="550"/>
      <c r="K213" s="553"/>
    </row>
    <row r="214" spans="1:11" ht="20.25" customHeight="1">
      <c r="A214" s="559"/>
      <c r="B214" s="467"/>
      <c r="C214" s="440"/>
      <c r="D214" s="467"/>
      <c r="E214" s="545"/>
      <c r="F214" s="551"/>
      <c r="G214" s="463"/>
      <c r="H214" s="542"/>
      <c r="I214" s="542"/>
      <c r="J214" s="551"/>
      <c r="K214" s="554"/>
    </row>
    <row r="215" spans="1:10" ht="12.75">
      <c r="A215" s="215"/>
      <c r="B215" s="216"/>
      <c r="C215" s="16"/>
      <c r="D215" s="17"/>
      <c r="E215" s="17"/>
      <c r="H215" s="17"/>
      <c r="I215" s="17"/>
      <c r="J215" s="18"/>
    </row>
    <row r="216" spans="1:10" ht="12.75">
      <c r="A216" s="113"/>
      <c r="B216" s="15" t="s">
        <v>833</v>
      </c>
      <c r="C216" s="25"/>
      <c r="D216" s="17"/>
      <c r="E216" s="17"/>
      <c r="H216" s="17"/>
      <c r="I216" s="17"/>
      <c r="J216" s="18"/>
    </row>
    <row r="217" spans="1:10" ht="12.75">
      <c r="A217" s="113"/>
      <c r="B217" s="114"/>
      <c r="C217" s="24"/>
      <c r="D217" s="17"/>
      <c r="E217" s="17"/>
      <c r="H217" s="17"/>
      <c r="I217" s="17"/>
      <c r="J217" s="18"/>
    </row>
    <row r="218" spans="1:10" ht="12.75">
      <c r="A218" s="113">
        <v>843</v>
      </c>
      <c r="B218" s="85"/>
      <c r="C218" s="134" t="s">
        <v>1021</v>
      </c>
      <c r="D218" s="102">
        <v>579690</v>
      </c>
      <c r="E218" s="102">
        <v>9848149</v>
      </c>
      <c r="F218" s="103">
        <v>27.4</v>
      </c>
      <c r="G218" s="103"/>
      <c r="H218" s="102">
        <v>438845</v>
      </c>
      <c r="I218" s="102">
        <v>3726532</v>
      </c>
      <c r="J218" s="103">
        <v>-7.4</v>
      </c>
    </row>
    <row r="219" spans="1:10" ht="12.75">
      <c r="A219" s="113">
        <v>844</v>
      </c>
      <c r="B219" s="85"/>
      <c r="C219" s="134" t="s">
        <v>1022</v>
      </c>
      <c r="D219" s="109">
        <v>3428518</v>
      </c>
      <c r="E219" s="109">
        <v>33551811</v>
      </c>
      <c r="F219" s="103">
        <v>21.9</v>
      </c>
      <c r="G219" s="103"/>
      <c r="H219" s="102">
        <v>3265967</v>
      </c>
      <c r="I219" s="102">
        <v>11193675</v>
      </c>
      <c r="J219" s="103">
        <v>16.3</v>
      </c>
    </row>
    <row r="220" spans="1:10" ht="12.75">
      <c r="A220" s="113">
        <v>845</v>
      </c>
      <c r="B220" s="114"/>
      <c r="C220" s="134" t="s">
        <v>1023</v>
      </c>
      <c r="D220" s="102">
        <v>2459490</v>
      </c>
      <c r="E220" s="102">
        <v>15600850</v>
      </c>
      <c r="F220" s="103">
        <v>-8</v>
      </c>
      <c r="G220" s="103"/>
      <c r="H220" s="102">
        <v>1887727</v>
      </c>
      <c r="I220" s="102">
        <v>4571268</v>
      </c>
      <c r="J220" s="103">
        <v>108.7</v>
      </c>
    </row>
    <row r="221" spans="1:10" ht="12.75">
      <c r="A221" s="113">
        <v>846</v>
      </c>
      <c r="B221" s="114"/>
      <c r="C221" s="134" t="s">
        <v>87</v>
      </c>
      <c r="D221" s="109">
        <v>1236504</v>
      </c>
      <c r="E221" s="109">
        <v>15236576</v>
      </c>
      <c r="F221" s="103">
        <v>261.8</v>
      </c>
      <c r="G221" s="103"/>
      <c r="H221" s="102">
        <v>534459</v>
      </c>
      <c r="I221" s="102">
        <v>2873597</v>
      </c>
      <c r="J221" s="103">
        <v>21.6</v>
      </c>
    </row>
    <row r="222" spans="1:10" ht="12.75">
      <c r="A222" s="113">
        <v>847</v>
      </c>
      <c r="B222" s="114"/>
      <c r="C222" s="134" t="s">
        <v>1024</v>
      </c>
      <c r="D222" s="102">
        <v>197295</v>
      </c>
      <c r="E222" s="102">
        <v>1291605</v>
      </c>
      <c r="F222" s="103">
        <v>35</v>
      </c>
      <c r="G222" s="103"/>
      <c r="H222" s="102">
        <v>12654</v>
      </c>
      <c r="I222" s="102">
        <v>289750</v>
      </c>
      <c r="J222" s="103">
        <v>-58.3</v>
      </c>
    </row>
    <row r="223" spans="1:10" ht="12.75">
      <c r="A223" s="113">
        <v>848</v>
      </c>
      <c r="B223" s="114"/>
      <c r="C223" s="134" t="s">
        <v>1025</v>
      </c>
      <c r="D223" s="109">
        <v>650917</v>
      </c>
      <c r="E223" s="109">
        <v>7464945</v>
      </c>
      <c r="F223" s="103">
        <v>48.4</v>
      </c>
      <c r="G223" s="103"/>
      <c r="H223" s="102">
        <v>155236</v>
      </c>
      <c r="I223" s="102">
        <v>2066887</v>
      </c>
      <c r="J223" s="103">
        <v>-2</v>
      </c>
    </row>
    <row r="224" spans="1:10" ht="12.75">
      <c r="A224" s="113">
        <v>849</v>
      </c>
      <c r="B224" s="114"/>
      <c r="C224" s="134" t="s">
        <v>1026</v>
      </c>
      <c r="D224" s="102">
        <v>4012652</v>
      </c>
      <c r="E224" s="102">
        <v>14375284</v>
      </c>
      <c r="F224" s="103">
        <v>36</v>
      </c>
      <c r="G224" s="103"/>
      <c r="H224" s="102">
        <v>767722</v>
      </c>
      <c r="I224" s="102">
        <v>5210778</v>
      </c>
      <c r="J224" s="103">
        <v>94.1</v>
      </c>
    </row>
    <row r="225" spans="1:10" ht="12.75">
      <c r="A225" s="113">
        <v>850</v>
      </c>
      <c r="B225" s="114"/>
      <c r="C225" s="134" t="s">
        <v>1027</v>
      </c>
      <c r="D225" s="102">
        <v>30</v>
      </c>
      <c r="E225" s="102">
        <v>1375</v>
      </c>
      <c r="F225" s="103" t="s">
        <v>76</v>
      </c>
      <c r="G225" s="103"/>
      <c r="H225" s="102">
        <v>29492</v>
      </c>
      <c r="I225" s="102">
        <v>171271</v>
      </c>
      <c r="J225" s="103">
        <v>-78</v>
      </c>
    </row>
    <row r="226" spans="1:10" ht="12.75">
      <c r="A226" s="113">
        <v>851</v>
      </c>
      <c r="B226" s="114"/>
      <c r="C226" s="134" t="s">
        <v>1028</v>
      </c>
      <c r="D226" s="102">
        <v>748245</v>
      </c>
      <c r="E226" s="102">
        <v>9937083</v>
      </c>
      <c r="F226" s="103">
        <v>87</v>
      </c>
      <c r="G226" s="103"/>
      <c r="H226" s="102">
        <v>366254</v>
      </c>
      <c r="I226" s="102">
        <v>4034831</v>
      </c>
      <c r="J226" s="103">
        <v>-18.9</v>
      </c>
    </row>
    <row r="227" spans="1:10" ht="12.75">
      <c r="A227" s="113">
        <v>852</v>
      </c>
      <c r="B227" s="114"/>
      <c r="C227" s="134" t="s">
        <v>1029</v>
      </c>
      <c r="D227" s="102">
        <v>3439053</v>
      </c>
      <c r="E227" s="102">
        <v>58315680</v>
      </c>
      <c r="F227" s="103">
        <v>40.6</v>
      </c>
      <c r="G227" s="103"/>
      <c r="H227" s="102">
        <v>1149899</v>
      </c>
      <c r="I227" s="102">
        <v>9747516</v>
      </c>
      <c r="J227" s="103">
        <v>42.5</v>
      </c>
    </row>
    <row r="228" spans="1:10" ht="12.75">
      <c r="A228" s="113">
        <v>853</v>
      </c>
      <c r="B228" s="114"/>
      <c r="C228" s="134" t="s">
        <v>827</v>
      </c>
      <c r="D228" s="102">
        <v>121183</v>
      </c>
      <c r="E228" s="102">
        <v>16099189</v>
      </c>
      <c r="F228" s="103">
        <v>-9.3</v>
      </c>
      <c r="G228" s="103"/>
      <c r="H228" s="102">
        <v>410339</v>
      </c>
      <c r="I228" s="102">
        <v>26029208</v>
      </c>
      <c r="J228" s="103">
        <v>58.2</v>
      </c>
    </row>
    <row r="229" spans="1:10" ht="12.75">
      <c r="A229" s="113">
        <v>854</v>
      </c>
      <c r="B229" s="114"/>
      <c r="C229" s="134" t="s">
        <v>1030</v>
      </c>
      <c r="D229" s="102">
        <v>192976</v>
      </c>
      <c r="E229" s="102">
        <v>1739171</v>
      </c>
      <c r="F229" s="103">
        <v>-38.6</v>
      </c>
      <c r="G229" s="103"/>
      <c r="H229" s="102">
        <v>136617</v>
      </c>
      <c r="I229" s="102">
        <v>1025742</v>
      </c>
      <c r="J229" s="103">
        <v>-32.9</v>
      </c>
    </row>
    <row r="230" spans="1:10" ht="12.75">
      <c r="A230" s="113">
        <v>859</v>
      </c>
      <c r="B230" s="114"/>
      <c r="C230" s="134" t="s">
        <v>1031</v>
      </c>
      <c r="D230" s="109">
        <v>5381262</v>
      </c>
      <c r="E230" s="109">
        <v>77452111</v>
      </c>
      <c r="F230" s="103">
        <v>0</v>
      </c>
      <c r="G230" s="103"/>
      <c r="H230" s="102">
        <v>2255585</v>
      </c>
      <c r="I230" s="102">
        <v>35773915</v>
      </c>
      <c r="J230" s="103">
        <v>91.8</v>
      </c>
    </row>
    <row r="231" spans="1:10" ht="12.75">
      <c r="A231" s="113">
        <v>860</v>
      </c>
      <c r="B231" s="114"/>
      <c r="C231" s="134" t="s">
        <v>1032</v>
      </c>
      <c r="D231" s="102">
        <v>1711480</v>
      </c>
      <c r="E231" s="102">
        <v>3728779</v>
      </c>
      <c r="F231" s="103">
        <v>5.2</v>
      </c>
      <c r="G231" s="103"/>
      <c r="H231" s="102">
        <v>123339</v>
      </c>
      <c r="I231" s="102">
        <v>575608</v>
      </c>
      <c r="J231" s="103">
        <v>-33.3</v>
      </c>
    </row>
    <row r="232" spans="1:10" ht="12.75">
      <c r="A232" s="113">
        <v>861</v>
      </c>
      <c r="B232" s="114"/>
      <c r="C232" s="134" t="s">
        <v>1033</v>
      </c>
      <c r="D232" s="109">
        <v>7257383</v>
      </c>
      <c r="E232" s="109">
        <v>110433733</v>
      </c>
      <c r="F232" s="103">
        <v>27.4</v>
      </c>
      <c r="G232" s="103"/>
      <c r="H232" s="102">
        <v>3708163</v>
      </c>
      <c r="I232" s="102">
        <v>54401775</v>
      </c>
      <c r="J232" s="103">
        <v>41.4</v>
      </c>
    </row>
    <row r="233" spans="1:10" ht="12.75">
      <c r="A233" s="113">
        <v>862</v>
      </c>
      <c r="B233" s="114"/>
      <c r="C233" s="134" t="s">
        <v>1034</v>
      </c>
      <c r="D233" s="102">
        <v>389207</v>
      </c>
      <c r="E233" s="102">
        <v>6442116</v>
      </c>
      <c r="F233" s="103">
        <v>27.4</v>
      </c>
      <c r="G233" s="103"/>
      <c r="H233" s="102">
        <v>2571405</v>
      </c>
      <c r="I233" s="102">
        <v>12713066</v>
      </c>
      <c r="J233" s="103">
        <v>7.1</v>
      </c>
    </row>
    <row r="234" spans="1:10" ht="12.75">
      <c r="A234" s="113">
        <v>863</v>
      </c>
      <c r="B234" s="114"/>
      <c r="C234" s="134" t="s">
        <v>1035</v>
      </c>
      <c r="D234" s="102">
        <v>41744</v>
      </c>
      <c r="E234" s="102">
        <v>26703122</v>
      </c>
      <c r="F234" s="103">
        <v>-8.8</v>
      </c>
      <c r="G234" s="103"/>
      <c r="H234" s="102">
        <v>81545</v>
      </c>
      <c r="I234" s="102">
        <v>23898453</v>
      </c>
      <c r="J234" s="103">
        <v>20.3</v>
      </c>
    </row>
    <row r="235" spans="1:10" ht="12.75">
      <c r="A235" s="113">
        <v>864</v>
      </c>
      <c r="B235" s="114"/>
      <c r="C235" s="134" t="s">
        <v>1036</v>
      </c>
      <c r="D235" s="102">
        <v>114819</v>
      </c>
      <c r="E235" s="102">
        <v>11566368</v>
      </c>
      <c r="F235" s="103">
        <v>389.3</v>
      </c>
      <c r="G235" s="103"/>
      <c r="H235" s="102">
        <v>586410</v>
      </c>
      <c r="I235" s="102">
        <v>10546716</v>
      </c>
      <c r="J235" s="103">
        <v>64.3</v>
      </c>
    </row>
    <row r="236" spans="1:10" ht="12.75">
      <c r="A236" s="113">
        <v>865</v>
      </c>
      <c r="B236" s="114"/>
      <c r="C236" s="134" t="s">
        <v>1037</v>
      </c>
      <c r="D236" s="102">
        <v>1591759</v>
      </c>
      <c r="E236" s="102">
        <v>106352832</v>
      </c>
      <c r="F236" s="103">
        <v>56.7</v>
      </c>
      <c r="G236" s="103"/>
      <c r="H236" s="102">
        <v>2247316</v>
      </c>
      <c r="I236" s="102">
        <v>55897097</v>
      </c>
      <c r="J236" s="103">
        <v>69.2</v>
      </c>
    </row>
    <row r="237" spans="1:10" ht="12.75">
      <c r="A237" s="113">
        <v>869</v>
      </c>
      <c r="B237" s="114"/>
      <c r="C237" s="134" t="s">
        <v>1038</v>
      </c>
      <c r="D237" s="102">
        <v>2088033</v>
      </c>
      <c r="E237" s="102">
        <v>60240048</v>
      </c>
      <c r="F237" s="103">
        <v>1.9</v>
      </c>
      <c r="G237" s="103"/>
      <c r="H237" s="102">
        <v>2342108</v>
      </c>
      <c r="I237" s="102">
        <v>32686761</v>
      </c>
      <c r="J237" s="103">
        <v>72</v>
      </c>
    </row>
    <row r="238" spans="1:10" ht="12.75">
      <c r="A238" s="113">
        <v>871</v>
      </c>
      <c r="B238" s="114"/>
      <c r="C238" s="134" t="s">
        <v>1039</v>
      </c>
      <c r="D238" s="102">
        <v>785018</v>
      </c>
      <c r="E238" s="102">
        <v>64443866</v>
      </c>
      <c r="F238" s="103">
        <v>20</v>
      </c>
      <c r="G238" s="103"/>
      <c r="H238" s="102">
        <v>658018</v>
      </c>
      <c r="I238" s="102">
        <v>28380801</v>
      </c>
      <c r="J238" s="103">
        <v>65.6</v>
      </c>
    </row>
    <row r="239" spans="1:10" ht="12.75">
      <c r="A239" s="113">
        <v>872</v>
      </c>
      <c r="B239" s="114"/>
      <c r="C239" s="134" t="s">
        <v>1040</v>
      </c>
      <c r="D239" s="102">
        <v>1334622</v>
      </c>
      <c r="E239" s="102">
        <v>136897780</v>
      </c>
      <c r="F239" s="103">
        <v>28.7</v>
      </c>
      <c r="G239" s="103"/>
      <c r="H239" s="102">
        <v>282106</v>
      </c>
      <c r="I239" s="102">
        <v>16515024</v>
      </c>
      <c r="J239" s="103">
        <v>31.6</v>
      </c>
    </row>
    <row r="240" spans="1:10" ht="12.75">
      <c r="A240" s="113">
        <v>873</v>
      </c>
      <c r="B240" s="114"/>
      <c r="C240" s="134" t="s">
        <v>1041</v>
      </c>
      <c r="D240" s="102">
        <v>454035</v>
      </c>
      <c r="E240" s="102">
        <v>71365666</v>
      </c>
      <c r="F240" s="103">
        <v>30.9</v>
      </c>
      <c r="G240" s="103"/>
      <c r="H240" s="102">
        <v>245774</v>
      </c>
      <c r="I240" s="102">
        <v>20965318</v>
      </c>
      <c r="J240" s="103">
        <v>30.9</v>
      </c>
    </row>
    <row r="241" spans="1:10" ht="12.75">
      <c r="A241" s="113">
        <v>874</v>
      </c>
      <c r="B241" s="114"/>
      <c r="C241" s="134" t="s">
        <v>1042</v>
      </c>
      <c r="D241" s="102">
        <v>220</v>
      </c>
      <c r="E241" s="102">
        <v>68814</v>
      </c>
      <c r="F241" s="103">
        <v>-27</v>
      </c>
      <c r="G241" s="103"/>
      <c r="H241" s="102">
        <v>51799</v>
      </c>
      <c r="I241" s="102">
        <v>640643</v>
      </c>
      <c r="J241" s="103">
        <v>26.9</v>
      </c>
    </row>
    <row r="242" spans="1:10" ht="12.75">
      <c r="A242" s="113">
        <v>875</v>
      </c>
      <c r="B242" s="114"/>
      <c r="C242" s="134" t="s">
        <v>1043</v>
      </c>
      <c r="D242" s="109">
        <v>3131779</v>
      </c>
      <c r="E242" s="109">
        <v>12051307</v>
      </c>
      <c r="F242" s="103">
        <v>-4.8</v>
      </c>
      <c r="G242" s="103"/>
      <c r="H242" s="102">
        <v>58146654</v>
      </c>
      <c r="I242" s="102">
        <v>81915024</v>
      </c>
      <c r="J242" s="103">
        <v>-10.3</v>
      </c>
    </row>
    <row r="243" spans="1:10" ht="12.75">
      <c r="A243" s="113">
        <v>876</v>
      </c>
      <c r="B243" s="114"/>
      <c r="C243" s="134" t="s">
        <v>1044</v>
      </c>
      <c r="D243" s="102">
        <v>18428</v>
      </c>
      <c r="E243" s="102">
        <v>405406</v>
      </c>
      <c r="F243" s="103">
        <v>-34.7</v>
      </c>
      <c r="G243" s="103"/>
      <c r="H243" s="102">
        <v>32201</v>
      </c>
      <c r="I243" s="102">
        <v>166029</v>
      </c>
      <c r="J243" s="103">
        <v>-0.5</v>
      </c>
    </row>
    <row r="244" spans="1:10" ht="12.75">
      <c r="A244" s="113">
        <v>877</v>
      </c>
      <c r="B244" s="114"/>
      <c r="C244" s="134" t="s">
        <v>1045</v>
      </c>
      <c r="D244" s="109">
        <v>479095</v>
      </c>
      <c r="E244" s="109">
        <v>3780349</v>
      </c>
      <c r="F244" s="103">
        <v>22.2</v>
      </c>
      <c r="G244" s="103"/>
      <c r="H244" s="102">
        <v>444718</v>
      </c>
      <c r="I244" s="102">
        <v>4054837</v>
      </c>
      <c r="J244" s="103">
        <v>13.2</v>
      </c>
    </row>
    <row r="245" spans="1:10" ht="12.75">
      <c r="A245" s="113">
        <v>878</v>
      </c>
      <c r="B245" s="114"/>
      <c r="C245" s="134" t="s">
        <v>88</v>
      </c>
      <c r="D245" s="102">
        <v>59</v>
      </c>
      <c r="E245" s="102">
        <v>45289</v>
      </c>
      <c r="F245" s="103">
        <v>17.9</v>
      </c>
      <c r="G245" s="103"/>
      <c r="H245" s="102">
        <v>1607</v>
      </c>
      <c r="I245" s="102">
        <v>162000</v>
      </c>
      <c r="J245" s="103">
        <v>45.6</v>
      </c>
    </row>
    <row r="246" spans="1:10" ht="12.75">
      <c r="A246" s="113">
        <v>881</v>
      </c>
      <c r="B246" s="114"/>
      <c r="C246" s="134" t="s">
        <v>1046</v>
      </c>
      <c r="D246" s="102">
        <v>3631803</v>
      </c>
      <c r="E246" s="102">
        <v>6556268</v>
      </c>
      <c r="F246" s="103">
        <v>15.9</v>
      </c>
      <c r="G246" s="103"/>
      <c r="H246" s="102">
        <v>367411</v>
      </c>
      <c r="I246" s="102">
        <v>974541</v>
      </c>
      <c r="J246" s="103">
        <v>49.3</v>
      </c>
    </row>
    <row r="247" spans="1:10" ht="12.75">
      <c r="A247" s="113">
        <v>882</v>
      </c>
      <c r="B247" s="114"/>
      <c r="C247" s="134" t="s">
        <v>1047</v>
      </c>
      <c r="D247" s="102">
        <v>50</v>
      </c>
      <c r="E247" s="102">
        <v>15000</v>
      </c>
      <c r="F247" s="396" t="s">
        <v>76</v>
      </c>
      <c r="G247" s="103"/>
      <c r="H247" s="102">
        <v>800</v>
      </c>
      <c r="I247" s="102">
        <v>10751</v>
      </c>
      <c r="J247" s="103">
        <v>-91.1</v>
      </c>
    </row>
    <row r="248" spans="1:10" ht="12.75">
      <c r="A248" s="113">
        <v>883</v>
      </c>
      <c r="B248" s="114"/>
      <c r="C248" s="134" t="s">
        <v>1048</v>
      </c>
      <c r="D248" s="102">
        <v>4059</v>
      </c>
      <c r="E248" s="102">
        <v>724636</v>
      </c>
      <c r="F248" s="103">
        <v>8.9</v>
      </c>
      <c r="G248" s="103"/>
      <c r="H248" s="102">
        <v>9099</v>
      </c>
      <c r="I248" s="102">
        <v>64525587</v>
      </c>
      <c r="J248" s="103">
        <v>42.6</v>
      </c>
    </row>
    <row r="249" spans="1:10" ht="12.75">
      <c r="A249" s="113">
        <v>884</v>
      </c>
      <c r="B249" s="114"/>
      <c r="C249" s="134" t="s">
        <v>1049</v>
      </c>
      <c r="D249" s="102">
        <v>53143586</v>
      </c>
      <c r="E249" s="102">
        <v>390279527</v>
      </c>
      <c r="F249" s="103">
        <v>86.8</v>
      </c>
      <c r="G249" s="103"/>
      <c r="H249" s="102">
        <v>19980701</v>
      </c>
      <c r="I249" s="102">
        <v>228763945</v>
      </c>
      <c r="J249" s="103">
        <v>17</v>
      </c>
    </row>
    <row r="250" spans="1:10" ht="12.75">
      <c r="A250" s="113">
        <v>885</v>
      </c>
      <c r="B250" s="114"/>
      <c r="C250" s="134" t="s">
        <v>1050</v>
      </c>
      <c r="D250" s="102">
        <v>31338704</v>
      </c>
      <c r="E250" s="102">
        <v>238969218</v>
      </c>
      <c r="F250" s="103">
        <v>-15.7</v>
      </c>
      <c r="G250" s="103"/>
      <c r="H250" s="102">
        <v>1454451</v>
      </c>
      <c r="I250" s="102">
        <v>10940073</v>
      </c>
      <c r="J250" s="103">
        <v>27.6</v>
      </c>
    </row>
    <row r="251" spans="1:10" ht="12.75">
      <c r="A251" s="113">
        <v>886</v>
      </c>
      <c r="B251" s="114"/>
      <c r="C251" s="134" t="s">
        <v>1051</v>
      </c>
      <c r="D251" s="102">
        <v>71440</v>
      </c>
      <c r="E251" s="102">
        <v>1260082</v>
      </c>
      <c r="F251" s="103">
        <v>262.1</v>
      </c>
      <c r="G251" s="103"/>
      <c r="H251" s="102">
        <v>24800</v>
      </c>
      <c r="I251" s="102">
        <v>293783</v>
      </c>
      <c r="J251" s="396" t="s">
        <v>76</v>
      </c>
    </row>
    <row r="252" spans="1:10" ht="12.75">
      <c r="A252" s="113">
        <v>887</v>
      </c>
      <c r="B252" s="114"/>
      <c r="C252" s="134" t="s">
        <v>1052</v>
      </c>
      <c r="D252" s="102">
        <v>1662696</v>
      </c>
      <c r="E252" s="102">
        <v>12288807</v>
      </c>
      <c r="F252" s="103">
        <v>7.2</v>
      </c>
      <c r="G252" s="103"/>
      <c r="H252" s="102">
        <v>377954</v>
      </c>
      <c r="I252" s="102">
        <v>2119088</v>
      </c>
      <c r="J252" s="103">
        <v>3</v>
      </c>
    </row>
    <row r="253" spans="1:10" ht="12.75">
      <c r="A253" s="113">
        <v>888</v>
      </c>
      <c r="B253" s="114"/>
      <c r="C253" s="134" t="s">
        <v>0</v>
      </c>
      <c r="D253" s="102">
        <v>4016</v>
      </c>
      <c r="E253" s="102">
        <v>65975</v>
      </c>
      <c r="F253" s="103">
        <v>-79.6</v>
      </c>
      <c r="G253" s="103"/>
      <c r="H253" s="102">
        <v>111005</v>
      </c>
      <c r="I253" s="102">
        <v>1631602</v>
      </c>
      <c r="J253" s="103">
        <v>-3.7</v>
      </c>
    </row>
    <row r="254" spans="1:10" ht="12.75">
      <c r="A254" s="113">
        <v>889</v>
      </c>
      <c r="B254" s="114"/>
      <c r="C254" s="134" t="s">
        <v>1</v>
      </c>
      <c r="D254" s="102">
        <v>6747469</v>
      </c>
      <c r="E254" s="102">
        <v>27370878</v>
      </c>
      <c r="F254" s="103">
        <v>84.8</v>
      </c>
      <c r="G254" s="103"/>
      <c r="H254" s="102">
        <v>2269360</v>
      </c>
      <c r="I254" s="102">
        <v>7993674</v>
      </c>
      <c r="J254" s="103">
        <v>74.5</v>
      </c>
    </row>
    <row r="255" spans="1:10" s="23" customFormat="1" ht="12.75">
      <c r="A255" s="113">
        <v>891</v>
      </c>
      <c r="B255" s="114"/>
      <c r="C255" s="134" t="s">
        <v>2</v>
      </c>
      <c r="D255" s="102">
        <v>153471</v>
      </c>
      <c r="E255" s="102">
        <v>4836194</v>
      </c>
      <c r="F255" s="103">
        <v>-51</v>
      </c>
      <c r="G255" s="103"/>
      <c r="H255" s="102" t="s">
        <v>75</v>
      </c>
      <c r="I255" s="102" t="s">
        <v>75</v>
      </c>
      <c r="J255" s="103" t="s">
        <v>75</v>
      </c>
    </row>
    <row r="256" spans="1:10" ht="12.75">
      <c r="A256" s="113">
        <v>896</v>
      </c>
      <c r="B256" s="114"/>
      <c r="C256" s="134" t="s">
        <v>3</v>
      </c>
      <c r="D256" s="102">
        <v>1498135</v>
      </c>
      <c r="E256" s="102">
        <v>22955367</v>
      </c>
      <c r="F256" s="103">
        <v>40</v>
      </c>
      <c r="G256" s="103"/>
      <c r="H256" s="102">
        <v>1030352</v>
      </c>
      <c r="I256" s="102">
        <v>7828476</v>
      </c>
      <c r="J256" s="103">
        <v>-21.2</v>
      </c>
    </row>
    <row r="257" spans="1:10" s="23" customFormat="1" ht="24" customHeight="1">
      <c r="A257" s="39"/>
      <c r="B257" s="26" t="s">
        <v>89</v>
      </c>
      <c r="C257" s="20"/>
      <c r="D257" s="100">
        <v>1089766306</v>
      </c>
      <c r="E257" s="100">
        <v>3053661841</v>
      </c>
      <c r="F257" s="101">
        <v>26</v>
      </c>
      <c r="G257" s="101"/>
      <c r="H257" s="100">
        <v>1075909251</v>
      </c>
      <c r="I257" s="100">
        <v>1977937001</v>
      </c>
      <c r="J257" s="101">
        <v>27.7</v>
      </c>
    </row>
    <row r="258" spans="1:10" ht="12.75">
      <c r="A258" s="45"/>
      <c r="D258" s="102"/>
      <c r="E258" s="102"/>
      <c r="H258" s="17"/>
      <c r="I258" s="17"/>
      <c r="J258" s="18"/>
    </row>
    <row r="259" spans="1:10" ht="12.75">
      <c r="A259" s="85"/>
      <c r="D259" s="102"/>
      <c r="E259" s="102"/>
      <c r="H259" s="17"/>
      <c r="I259" s="17"/>
      <c r="J259" s="18"/>
    </row>
    <row r="260" spans="1:10" ht="12.75">
      <c r="A260" s="84"/>
      <c r="D260" s="102"/>
      <c r="E260" s="102"/>
      <c r="H260" s="54"/>
      <c r="I260" s="17"/>
      <c r="J260" s="18"/>
    </row>
    <row r="261" spans="4:10" ht="12.75">
      <c r="D261" s="102"/>
      <c r="E261" s="102"/>
      <c r="H261" s="17"/>
      <c r="I261" s="17"/>
      <c r="J261" s="18"/>
    </row>
    <row r="262" spans="4:10" ht="12.75">
      <c r="D262" s="102"/>
      <c r="E262" s="102"/>
      <c r="H262" s="17"/>
      <c r="I262" s="17"/>
      <c r="J262" s="18"/>
    </row>
    <row r="263" spans="4:10" ht="12.75">
      <c r="D263" s="102"/>
      <c r="E263" s="102"/>
      <c r="H263" s="17"/>
      <c r="I263" s="17"/>
      <c r="J263" s="18"/>
    </row>
    <row r="264" spans="4:10" ht="12.75">
      <c r="D264" s="102"/>
      <c r="E264" s="102"/>
      <c r="H264" s="17"/>
      <c r="I264" s="17"/>
      <c r="J264" s="18"/>
    </row>
    <row r="265" spans="4:10" ht="12.75">
      <c r="D265" s="102"/>
      <c r="E265" s="102"/>
      <c r="H265" s="17"/>
      <c r="I265" s="17"/>
      <c r="J265" s="18"/>
    </row>
    <row r="266" spans="4:10" ht="12.75">
      <c r="D266" s="102"/>
      <c r="E266" s="102"/>
      <c r="H266" s="17"/>
      <c r="I266" s="17"/>
      <c r="J266" s="18"/>
    </row>
    <row r="267" spans="4:10" ht="12.75">
      <c r="D267" s="102"/>
      <c r="E267" s="102"/>
      <c r="H267" s="17"/>
      <c r="I267" s="17"/>
      <c r="J267" s="18"/>
    </row>
    <row r="268" spans="4:10" ht="12.75">
      <c r="D268" s="102"/>
      <c r="E268" s="102"/>
      <c r="H268" s="17"/>
      <c r="I268" s="17"/>
      <c r="J268" s="18"/>
    </row>
    <row r="269" spans="4:10" ht="12.75">
      <c r="D269" s="102"/>
      <c r="E269" s="102"/>
      <c r="H269" s="17"/>
      <c r="I269" s="17"/>
      <c r="J269" s="18"/>
    </row>
    <row r="270" spans="4:10" ht="12.75">
      <c r="D270" s="102"/>
      <c r="E270" s="102"/>
      <c r="H270" s="17"/>
      <c r="I270" s="17"/>
      <c r="J270" s="18"/>
    </row>
    <row r="271" spans="4:10" ht="12.75">
      <c r="D271" s="102"/>
      <c r="E271" s="102"/>
      <c r="H271" s="17"/>
      <c r="I271" s="17"/>
      <c r="J271" s="18"/>
    </row>
    <row r="272" spans="4:10" ht="12.75">
      <c r="D272" s="102"/>
      <c r="E272" s="102"/>
      <c r="H272" s="17"/>
      <c r="I272" s="55"/>
      <c r="J272" s="18"/>
    </row>
    <row r="273" spans="4:10" ht="12.75">
      <c r="D273" s="102"/>
      <c r="E273" s="102"/>
      <c r="H273" s="111"/>
      <c r="I273" s="111"/>
      <c r="J273" s="112"/>
    </row>
    <row r="274" spans="4:5" ht="12.75">
      <c r="D274" s="109"/>
      <c r="E274" s="109"/>
    </row>
    <row r="275" spans="4:5" ht="12.75">
      <c r="D275" s="102"/>
      <c r="E275" s="102"/>
    </row>
    <row r="276" spans="4:5" ht="12.75">
      <c r="D276" s="109"/>
      <c r="E276" s="109"/>
    </row>
    <row r="277" spans="4:5" ht="12.75">
      <c r="D277" s="102"/>
      <c r="E277" s="102"/>
    </row>
    <row r="278" spans="4:5" ht="12.75">
      <c r="D278" s="102"/>
      <c r="E278" s="102"/>
    </row>
    <row r="279" spans="4:5" ht="12.75">
      <c r="D279" s="102"/>
      <c r="E279" s="102"/>
    </row>
    <row r="280" spans="4:5" ht="12.75">
      <c r="D280" s="102"/>
      <c r="E280" s="102"/>
    </row>
    <row r="281" spans="4:5" ht="12.75">
      <c r="D281" s="102"/>
      <c r="E281" s="102"/>
    </row>
    <row r="282" spans="4:5" ht="12.75">
      <c r="D282" s="102"/>
      <c r="E282" s="102"/>
    </row>
    <row r="283" spans="4:5" ht="12.75">
      <c r="D283" s="102"/>
      <c r="E283" s="102"/>
    </row>
    <row r="289" spans="3:4" ht="12.75">
      <c r="C289" s="85"/>
      <c r="D289" s="85"/>
    </row>
    <row r="290" spans="1:10" ht="12.75">
      <c r="A290" s="113"/>
      <c r="B290" s="114"/>
      <c r="C290" s="200"/>
      <c r="D290" s="201"/>
      <c r="E290" s="102"/>
      <c r="F290" s="103"/>
      <c r="G290" s="103"/>
      <c r="H290" s="102"/>
      <c r="I290" s="102"/>
      <c r="J290" s="103"/>
    </row>
    <row r="291" spans="3:4" ht="12.75">
      <c r="C291" s="85"/>
      <c r="D291" s="85"/>
    </row>
    <row r="292" spans="3:4" ht="12.75">
      <c r="C292" s="85"/>
      <c r="D292" s="85"/>
    </row>
  </sheetData>
  <sheetProtection/>
  <mergeCells count="52">
    <mergeCell ref="H211:H214"/>
    <mergeCell ref="I211:I214"/>
    <mergeCell ref="J211:K214"/>
    <mergeCell ref="A207:K207"/>
    <mergeCell ref="A209:A214"/>
    <mergeCell ref="B209:C214"/>
    <mergeCell ref="D209:G209"/>
    <mergeCell ref="H209:K209"/>
    <mergeCell ref="E210:G210"/>
    <mergeCell ref="I210:K210"/>
    <mergeCell ref="D211:D214"/>
    <mergeCell ref="E211:E214"/>
    <mergeCell ref="F211:G214"/>
    <mergeCell ref="A139:A144"/>
    <mergeCell ref="B139:C144"/>
    <mergeCell ref="D141:D144"/>
    <mergeCell ref="E140:G140"/>
    <mergeCell ref="D139:G139"/>
    <mergeCell ref="A69:A74"/>
    <mergeCell ref="B69:C74"/>
    <mergeCell ref="D71:D74"/>
    <mergeCell ref="H5:H8"/>
    <mergeCell ref="D5:D8"/>
    <mergeCell ref="E5:E8"/>
    <mergeCell ref="A67:K67"/>
    <mergeCell ref="J71:K74"/>
    <mergeCell ref="I5:I8"/>
    <mergeCell ref="F5:G8"/>
    <mergeCell ref="J5:K8"/>
    <mergeCell ref="A1:K1"/>
    <mergeCell ref="D3:G3"/>
    <mergeCell ref="H3:K3"/>
    <mergeCell ref="E4:G4"/>
    <mergeCell ref="I4:K4"/>
    <mergeCell ref="A3:A8"/>
    <mergeCell ref="B3:C8"/>
    <mergeCell ref="I140:K140"/>
    <mergeCell ref="F141:G144"/>
    <mergeCell ref="J141:K144"/>
    <mergeCell ref="E141:E144"/>
    <mergeCell ref="H141:H144"/>
    <mergeCell ref="I141:I144"/>
    <mergeCell ref="H139:K139"/>
    <mergeCell ref="D69:G69"/>
    <mergeCell ref="E70:G70"/>
    <mergeCell ref="I70:K70"/>
    <mergeCell ref="I71:I74"/>
    <mergeCell ref="E71:E74"/>
    <mergeCell ref="H71:H74"/>
    <mergeCell ref="H69:K69"/>
    <mergeCell ref="A137:K137"/>
    <mergeCell ref="F71:G74"/>
  </mergeCells>
  <printOptions/>
  <pageMargins left="0.7086614173228347" right="0.1968503937007874" top="0.984251968503937" bottom="0.5905511811023623" header="0.4330708661417323" footer="0.3149606299212598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59"/>
  <sheetViews>
    <sheetView zoomScalePageLayoutView="0" workbookViewId="0" topLeftCell="A1">
      <selection activeCell="A1" sqref="A1:K1"/>
    </sheetView>
  </sheetViews>
  <sheetFormatPr defaultColWidth="11.421875" defaultRowHeight="12.75"/>
  <cols>
    <col min="1" max="1" width="4.00390625" style="0" customWidth="1"/>
    <col min="2" max="2" width="3.8515625" style="45" customWidth="1"/>
    <col min="3" max="3" width="1.28515625" style="0" customWidth="1"/>
    <col min="4" max="4" width="34.421875" style="0" customWidth="1"/>
    <col min="5" max="5" width="13.28125" style="0" customWidth="1"/>
    <col min="6" max="6" width="13.8515625" style="0" customWidth="1"/>
    <col min="7" max="7" width="11.00390625" style="35" customWidth="1"/>
    <col min="8" max="8" width="2.00390625" style="35" customWidth="1"/>
    <col min="9" max="9" width="13.28125" style="0" customWidth="1"/>
    <col min="10" max="10" width="13.421875" style="0" customWidth="1"/>
    <col min="11" max="11" width="10.8515625" style="35" customWidth="1"/>
    <col min="12" max="12" width="2.140625" style="0" customWidth="1"/>
    <col min="13" max="13" width="12.7109375" style="0" bestFit="1" customWidth="1"/>
  </cols>
  <sheetData>
    <row r="1" spans="1:11" s="140" customFormat="1" ht="21" customHeight="1">
      <c r="A1" s="555" t="s">
        <v>1114</v>
      </c>
      <c r="B1" s="555"/>
      <c r="C1" s="555"/>
      <c r="D1" s="555"/>
      <c r="E1" s="555"/>
      <c r="F1" s="555"/>
      <c r="G1" s="555"/>
      <c r="H1" s="555"/>
      <c r="I1" s="555"/>
      <c r="J1" s="555"/>
      <c r="K1" s="556"/>
    </row>
    <row r="2" spans="4:11" ht="12.75">
      <c r="D2" s="59"/>
      <c r="E2" s="17"/>
      <c r="F2" s="55"/>
      <c r="I2" s="138"/>
      <c r="J2" s="139"/>
      <c r="K2" s="42"/>
    </row>
    <row r="3" spans="1:12" ht="17.25" customHeight="1">
      <c r="A3" s="464" t="s">
        <v>90</v>
      </c>
      <c r="B3" s="557"/>
      <c r="C3" s="569" t="s">
        <v>815</v>
      </c>
      <c r="D3" s="438"/>
      <c r="E3" s="534" t="s">
        <v>37</v>
      </c>
      <c r="F3" s="567"/>
      <c r="G3" s="567"/>
      <c r="H3" s="536"/>
      <c r="I3" s="531" t="s">
        <v>38</v>
      </c>
      <c r="J3" s="532"/>
      <c r="K3" s="532"/>
      <c r="L3" s="533"/>
    </row>
    <row r="4" spans="1:12" ht="16.5" customHeight="1">
      <c r="A4" s="465"/>
      <c r="B4" s="558"/>
      <c r="C4" s="544"/>
      <c r="D4" s="466"/>
      <c r="E4" s="115" t="s">
        <v>60</v>
      </c>
      <c r="F4" s="537" t="s">
        <v>61</v>
      </c>
      <c r="G4" s="538"/>
      <c r="H4" s="539"/>
      <c r="I4" s="50" t="s">
        <v>60</v>
      </c>
      <c r="J4" s="537" t="s">
        <v>61</v>
      </c>
      <c r="K4" s="538"/>
      <c r="L4" s="540"/>
    </row>
    <row r="5" spans="1:12" ht="12.75" customHeight="1">
      <c r="A5" s="465"/>
      <c r="B5" s="558"/>
      <c r="C5" s="544"/>
      <c r="D5" s="466"/>
      <c r="E5" s="561" t="s">
        <v>72</v>
      </c>
      <c r="F5" s="546" t="s">
        <v>36</v>
      </c>
      <c r="G5" s="543" t="s">
        <v>1126</v>
      </c>
      <c r="H5" s="549"/>
      <c r="I5" s="546" t="s">
        <v>72</v>
      </c>
      <c r="J5" s="541" t="s">
        <v>36</v>
      </c>
      <c r="K5" s="543" t="s">
        <v>1126</v>
      </c>
      <c r="L5" s="552"/>
    </row>
    <row r="6" spans="1:12" ht="12.75" customHeight="1">
      <c r="A6" s="465"/>
      <c r="B6" s="558"/>
      <c r="C6" s="544"/>
      <c r="D6" s="466"/>
      <c r="E6" s="562"/>
      <c r="F6" s="541"/>
      <c r="G6" s="544"/>
      <c r="H6" s="462"/>
      <c r="I6" s="541"/>
      <c r="J6" s="541"/>
      <c r="K6" s="544"/>
      <c r="L6" s="553"/>
    </row>
    <row r="7" spans="1:12" ht="12.75" customHeight="1">
      <c r="A7" s="465"/>
      <c r="B7" s="558"/>
      <c r="C7" s="544"/>
      <c r="D7" s="466"/>
      <c r="E7" s="562"/>
      <c r="F7" s="541"/>
      <c r="G7" s="544"/>
      <c r="H7" s="462"/>
      <c r="I7" s="541"/>
      <c r="J7" s="541"/>
      <c r="K7" s="544"/>
      <c r="L7" s="553"/>
    </row>
    <row r="8" spans="1:12" ht="27" customHeight="1">
      <c r="A8" s="467"/>
      <c r="B8" s="559"/>
      <c r="C8" s="545"/>
      <c r="D8" s="468"/>
      <c r="E8" s="563"/>
      <c r="F8" s="542"/>
      <c r="G8" s="545"/>
      <c r="H8" s="463"/>
      <c r="I8" s="542"/>
      <c r="J8" s="542"/>
      <c r="K8" s="545"/>
      <c r="L8" s="554"/>
    </row>
    <row r="9" spans="1:10" ht="9" customHeight="1">
      <c r="A9" s="59"/>
      <c r="B9" s="106"/>
      <c r="C9" s="15"/>
      <c r="D9" s="24"/>
      <c r="E9" s="17"/>
      <c r="F9" s="55"/>
      <c r="I9" s="17"/>
      <c r="J9" s="17"/>
    </row>
    <row r="10" spans="2:11" s="23" customFormat="1" ht="12.75">
      <c r="B10" s="43"/>
      <c r="C10" s="26" t="s">
        <v>94</v>
      </c>
      <c r="D10" s="20"/>
      <c r="E10" s="100">
        <v>958507056</v>
      </c>
      <c r="F10" s="100">
        <v>2290226679</v>
      </c>
      <c r="G10" s="101">
        <v>23.8</v>
      </c>
      <c r="H10" s="101"/>
      <c r="I10" s="100">
        <v>996963616</v>
      </c>
      <c r="J10" s="100">
        <v>1555802670</v>
      </c>
      <c r="K10" s="101">
        <v>26.7</v>
      </c>
    </row>
    <row r="11" spans="1:11" ht="21" customHeight="1">
      <c r="A11" s="59" t="s">
        <v>95</v>
      </c>
      <c r="B11" s="142">
        <v>1</v>
      </c>
      <c r="C11" s="15"/>
      <c r="D11" s="24" t="s">
        <v>529</v>
      </c>
      <c r="E11" s="102">
        <v>122407027</v>
      </c>
      <c r="F11" s="102">
        <v>270971027</v>
      </c>
      <c r="G11" s="103">
        <v>36.6</v>
      </c>
      <c r="H11" s="103"/>
      <c r="I11" s="102">
        <v>53502325</v>
      </c>
      <c r="J11" s="102">
        <v>104793160</v>
      </c>
      <c r="K11" s="103">
        <v>29.2</v>
      </c>
    </row>
    <row r="12" spans="1:11" ht="12.75">
      <c r="A12" s="59" t="s">
        <v>96</v>
      </c>
      <c r="B12" s="142">
        <v>3</v>
      </c>
      <c r="C12" s="15"/>
      <c r="D12" s="24" t="s">
        <v>532</v>
      </c>
      <c r="E12" s="102">
        <v>96166892</v>
      </c>
      <c r="F12" s="102">
        <v>148383068</v>
      </c>
      <c r="G12" s="103">
        <v>18.1</v>
      </c>
      <c r="H12" s="103"/>
      <c r="I12" s="102">
        <v>66615912</v>
      </c>
      <c r="J12" s="102">
        <v>123937214</v>
      </c>
      <c r="K12" s="103">
        <v>26.5</v>
      </c>
    </row>
    <row r="13" spans="1:11" ht="12.75">
      <c r="A13" s="59" t="s">
        <v>97</v>
      </c>
      <c r="B13" s="142">
        <v>5</v>
      </c>
      <c r="C13" s="15"/>
      <c r="D13" s="24" t="s">
        <v>539</v>
      </c>
      <c r="E13" s="102">
        <v>139094159</v>
      </c>
      <c r="F13" s="102">
        <v>203460497</v>
      </c>
      <c r="G13" s="103">
        <v>9.5</v>
      </c>
      <c r="H13" s="103"/>
      <c r="I13" s="102">
        <v>99524676</v>
      </c>
      <c r="J13" s="102">
        <v>164864290</v>
      </c>
      <c r="K13" s="103">
        <v>22</v>
      </c>
    </row>
    <row r="14" spans="1:11" ht="12.75">
      <c r="A14" s="59" t="s">
        <v>98</v>
      </c>
      <c r="B14" s="142">
        <v>6</v>
      </c>
      <c r="C14" s="15"/>
      <c r="D14" s="24" t="s">
        <v>408</v>
      </c>
      <c r="E14" s="102">
        <v>58522278</v>
      </c>
      <c r="F14" s="102">
        <v>230596645</v>
      </c>
      <c r="G14" s="103">
        <v>-15.9</v>
      </c>
      <c r="H14" s="103"/>
      <c r="I14" s="102">
        <v>26605463</v>
      </c>
      <c r="J14" s="102">
        <v>136394891</v>
      </c>
      <c r="K14" s="103">
        <v>58.8</v>
      </c>
    </row>
    <row r="15" spans="1:11" ht="12.75">
      <c r="A15" s="59" t="s">
        <v>99</v>
      </c>
      <c r="B15" s="142">
        <v>7</v>
      </c>
      <c r="C15" s="15"/>
      <c r="D15" s="24" t="s">
        <v>545</v>
      </c>
      <c r="E15" s="102">
        <v>2348396</v>
      </c>
      <c r="F15" s="102">
        <v>14737923</v>
      </c>
      <c r="G15" s="103">
        <v>36.9</v>
      </c>
      <c r="H15" s="103"/>
      <c r="I15" s="102">
        <v>2745743</v>
      </c>
      <c r="J15" s="102">
        <v>13123070</v>
      </c>
      <c r="K15" s="103">
        <v>32.6</v>
      </c>
    </row>
    <row r="16" spans="1:11" ht="12.75">
      <c r="A16" s="59" t="s">
        <v>100</v>
      </c>
      <c r="B16" s="142">
        <v>8</v>
      </c>
      <c r="C16" s="15"/>
      <c r="D16" s="24" t="s">
        <v>986</v>
      </c>
      <c r="E16" s="102">
        <v>15796482</v>
      </c>
      <c r="F16" s="102">
        <v>27674795</v>
      </c>
      <c r="G16" s="103">
        <v>-10.4</v>
      </c>
      <c r="H16" s="103"/>
      <c r="I16" s="102">
        <v>12674557</v>
      </c>
      <c r="J16" s="102">
        <v>30708596</v>
      </c>
      <c r="K16" s="103">
        <v>44</v>
      </c>
    </row>
    <row r="17" spans="1:11" ht="12.75">
      <c r="A17" s="59" t="s">
        <v>101</v>
      </c>
      <c r="B17" s="142">
        <v>9</v>
      </c>
      <c r="C17" s="15"/>
      <c r="D17" s="24" t="s">
        <v>551</v>
      </c>
      <c r="E17" s="102">
        <v>3754179</v>
      </c>
      <c r="F17" s="102">
        <v>13821819</v>
      </c>
      <c r="G17" s="103">
        <v>16.7</v>
      </c>
      <c r="H17" s="103"/>
      <c r="I17" s="102">
        <v>2163169</v>
      </c>
      <c r="J17" s="102">
        <v>4027703</v>
      </c>
      <c r="K17" s="103">
        <v>10.4</v>
      </c>
    </row>
    <row r="18" spans="1:11" ht="12.75">
      <c r="A18" s="59" t="s">
        <v>102</v>
      </c>
      <c r="B18" s="142">
        <v>10</v>
      </c>
      <c r="C18" s="15"/>
      <c r="D18" s="24" t="s">
        <v>554</v>
      </c>
      <c r="E18" s="102">
        <v>4981039</v>
      </c>
      <c r="F18" s="102">
        <v>29967466</v>
      </c>
      <c r="G18" s="103">
        <v>52</v>
      </c>
      <c r="H18" s="103"/>
      <c r="I18" s="102">
        <v>3803097</v>
      </c>
      <c r="J18" s="102">
        <v>21781009</v>
      </c>
      <c r="K18" s="103">
        <v>42.2</v>
      </c>
    </row>
    <row r="19" spans="1:11" ht="12.75">
      <c r="A19" s="59" t="s">
        <v>103</v>
      </c>
      <c r="B19" s="142">
        <v>11</v>
      </c>
      <c r="C19" s="15"/>
      <c r="D19" s="24" t="s">
        <v>557</v>
      </c>
      <c r="E19" s="102">
        <v>25826349</v>
      </c>
      <c r="F19" s="102">
        <v>163829012</v>
      </c>
      <c r="G19" s="103">
        <v>110.4</v>
      </c>
      <c r="H19" s="103"/>
      <c r="I19" s="102">
        <v>36321763</v>
      </c>
      <c r="J19" s="102">
        <v>120321176</v>
      </c>
      <c r="K19" s="103">
        <v>24.2</v>
      </c>
    </row>
    <row r="20" spans="1:11" ht="12.75">
      <c r="A20" s="59" t="s">
        <v>104</v>
      </c>
      <c r="B20" s="142">
        <v>13</v>
      </c>
      <c r="C20" s="15"/>
      <c r="D20" s="24" t="s">
        <v>560</v>
      </c>
      <c r="E20" s="102">
        <v>28284929</v>
      </c>
      <c r="F20" s="102">
        <v>45656272</v>
      </c>
      <c r="G20" s="103">
        <v>6.3</v>
      </c>
      <c r="H20" s="103"/>
      <c r="I20" s="102">
        <v>31188257</v>
      </c>
      <c r="J20" s="102">
        <v>30950697</v>
      </c>
      <c r="K20" s="103">
        <v>28.5</v>
      </c>
    </row>
    <row r="21" spans="1:11" ht="12.75">
      <c r="A21" s="59" t="s">
        <v>105</v>
      </c>
      <c r="B21" s="142">
        <v>14</v>
      </c>
      <c r="C21" s="15"/>
      <c r="D21" s="24" t="s">
        <v>563</v>
      </c>
      <c r="E21" s="102">
        <v>7099771</v>
      </c>
      <c r="F21" s="102">
        <v>18545205</v>
      </c>
      <c r="G21" s="103">
        <v>33.1</v>
      </c>
      <c r="H21" s="103"/>
      <c r="I21" s="102">
        <v>5867233</v>
      </c>
      <c r="J21" s="102">
        <v>8943904</v>
      </c>
      <c r="K21" s="103">
        <v>35</v>
      </c>
    </row>
    <row r="22" spans="1:11" ht="12.75">
      <c r="A22" s="59" t="s">
        <v>106</v>
      </c>
      <c r="B22" s="142">
        <v>15</v>
      </c>
      <c r="C22" s="15"/>
      <c r="D22" s="24" t="s">
        <v>566</v>
      </c>
      <c r="E22" s="102">
        <v>78700154</v>
      </c>
      <c r="F22" s="102">
        <v>176494519</v>
      </c>
      <c r="G22" s="103">
        <v>32.1</v>
      </c>
      <c r="H22" s="103"/>
      <c r="I22" s="102">
        <v>54285815</v>
      </c>
      <c r="J22" s="102">
        <v>121701942</v>
      </c>
      <c r="K22" s="103">
        <v>22.1</v>
      </c>
    </row>
    <row r="23" spans="1:11" ht="12.75">
      <c r="A23" s="59" t="s">
        <v>107</v>
      </c>
      <c r="B23" s="142">
        <v>17</v>
      </c>
      <c r="C23" s="15"/>
      <c r="D23" s="24" t="s">
        <v>569</v>
      </c>
      <c r="E23" s="102">
        <v>65787048</v>
      </c>
      <c r="F23" s="102">
        <v>125441437</v>
      </c>
      <c r="G23" s="103">
        <v>14.1</v>
      </c>
      <c r="H23" s="103"/>
      <c r="I23" s="102">
        <v>71863358</v>
      </c>
      <c r="J23" s="102">
        <v>92923110</v>
      </c>
      <c r="K23" s="103">
        <v>33.3</v>
      </c>
    </row>
    <row r="24" spans="1:11" ht="12.75">
      <c r="A24" s="59" t="s">
        <v>108</v>
      </c>
      <c r="B24" s="142">
        <v>18</v>
      </c>
      <c r="C24" s="15"/>
      <c r="D24" s="24" t="s">
        <v>572</v>
      </c>
      <c r="E24" s="102">
        <v>5780180</v>
      </c>
      <c r="F24" s="102">
        <v>12948206</v>
      </c>
      <c r="G24" s="103">
        <v>-23.3</v>
      </c>
      <c r="H24" s="103"/>
      <c r="I24" s="102">
        <v>13902597</v>
      </c>
      <c r="J24" s="102">
        <v>26637968</v>
      </c>
      <c r="K24" s="103">
        <v>139.6</v>
      </c>
    </row>
    <row r="25" spans="1:11" ht="12.75">
      <c r="A25" s="59" t="s">
        <v>109</v>
      </c>
      <c r="B25" s="142">
        <v>24</v>
      </c>
      <c r="C25" s="15"/>
      <c r="D25" s="24" t="s">
        <v>581</v>
      </c>
      <c r="E25" s="102">
        <v>119654</v>
      </c>
      <c r="F25" s="102">
        <v>397113</v>
      </c>
      <c r="G25" s="103">
        <v>24.6</v>
      </c>
      <c r="H25" s="103"/>
      <c r="I25" s="102">
        <v>48</v>
      </c>
      <c r="J25" s="102">
        <v>3444</v>
      </c>
      <c r="K25" s="103">
        <v>-44.2</v>
      </c>
    </row>
    <row r="26" spans="1:11" ht="12.75">
      <c r="A26" s="59" t="s">
        <v>110</v>
      </c>
      <c r="B26" s="142">
        <v>28</v>
      </c>
      <c r="C26" s="15"/>
      <c r="D26" s="24" t="s">
        <v>584</v>
      </c>
      <c r="E26" s="102">
        <v>8896852</v>
      </c>
      <c r="F26" s="102">
        <v>13146776</v>
      </c>
      <c r="G26" s="103">
        <v>21.1</v>
      </c>
      <c r="H26" s="103"/>
      <c r="I26" s="102">
        <v>1620847</v>
      </c>
      <c r="J26" s="102">
        <v>4698354</v>
      </c>
      <c r="K26" s="103">
        <v>-50</v>
      </c>
    </row>
    <row r="27" spans="1:11" ht="12.75">
      <c r="A27" s="59" t="s">
        <v>111</v>
      </c>
      <c r="B27" s="142">
        <v>37</v>
      </c>
      <c r="C27" s="15"/>
      <c r="D27" s="24" t="s">
        <v>587</v>
      </c>
      <c r="E27" s="102">
        <v>109042</v>
      </c>
      <c r="F27" s="102">
        <v>3869245</v>
      </c>
      <c r="G27" s="103">
        <v>22.8</v>
      </c>
      <c r="H27" s="103"/>
      <c r="I27" s="102">
        <v>87043</v>
      </c>
      <c r="J27" s="102">
        <v>1658871</v>
      </c>
      <c r="K27" s="103">
        <v>-5.9</v>
      </c>
    </row>
    <row r="28" spans="1:11" ht="12.75">
      <c r="A28" s="59" t="s">
        <v>112</v>
      </c>
      <c r="B28" s="142">
        <v>39</v>
      </c>
      <c r="C28" s="15"/>
      <c r="D28" s="24" t="s">
        <v>590</v>
      </c>
      <c r="E28" s="102">
        <v>43022759</v>
      </c>
      <c r="F28" s="102">
        <v>107097085</v>
      </c>
      <c r="G28" s="103">
        <v>35.5</v>
      </c>
      <c r="H28" s="103"/>
      <c r="I28" s="102">
        <v>10500810</v>
      </c>
      <c r="J28" s="102">
        <v>46741882</v>
      </c>
      <c r="K28" s="103">
        <v>72.9</v>
      </c>
    </row>
    <row r="29" spans="1:11" ht="12.75">
      <c r="A29" s="59" t="s">
        <v>113</v>
      </c>
      <c r="B29" s="142">
        <v>41</v>
      </c>
      <c r="C29" s="15"/>
      <c r="D29" s="24" t="s">
        <v>987</v>
      </c>
      <c r="E29" s="102">
        <v>286</v>
      </c>
      <c r="F29" s="102">
        <v>6332</v>
      </c>
      <c r="G29" s="103">
        <v>297.2</v>
      </c>
      <c r="H29" s="103"/>
      <c r="I29" s="102">
        <v>89</v>
      </c>
      <c r="J29" s="102">
        <v>1635</v>
      </c>
      <c r="K29" s="103">
        <v>-75.5</v>
      </c>
    </row>
    <row r="30" spans="1:11" ht="12.75">
      <c r="A30" s="59" t="s">
        <v>114</v>
      </c>
      <c r="B30" s="142">
        <v>43</v>
      </c>
      <c r="C30" s="15"/>
      <c r="D30" s="24" t="s">
        <v>596</v>
      </c>
      <c r="E30" s="102">
        <v>548</v>
      </c>
      <c r="F30" s="102">
        <v>9206</v>
      </c>
      <c r="G30" s="103">
        <v>-70.2</v>
      </c>
      <c r="H30" s="103"/>
      <c r="I30" s="102" t="s">
        <v>75</v>
      </c>
      <c r="J30" s="102" t="s">
        <v>75</v>
      </c>
      <c r="K30" s="103" t="s">
        <v>75</v>
      </c>
    </row>
    <row r="31" spans="1:11" ht="12.75">
      <c r="A31" s="59" t="s">
        <v>115</v>
      </c>
      <c r="B31" s="142">
        <v>44</v>
      </c>
      <c r="C31" s="15"/>
      <c r="D31" s="24" t="s">
        <v>599</v>
      </c>
      <c r="E31" s="102" t="s">
        <v>75</v>
      </c>
      <c r="F31" s="102" t="s">
        <v>75</v>
      </c>
      <c r="G31" s="103" t="s">
        <v>75</v>
      </c>
      <c r="H31" s="103"/>
      <c r="I31" s="102" t="s">
        <v>75</v>
      </c>
      <c r="J31" s="102" t="s">
        <v>75</v>
      </c>
      <c r="K31" s="103">
        <v>-100</v>
      </c>
    </row>
    <row r="32" spans="1:11" ht="12.75">
      <c r="A32" s="59" t="s">
        <v>116</v>
      </c>
      <c r="B32" s="142">
        <v>45</v>
      </c>
      <c r="C32" s="15"/>
      <c r="D32" s="24" t="s">
        <v>601</v>
      </c>
      <c r="E32" s="102">
        <v>210</v>
      </c>
      <c r="F32" s="102">
        <v>2600</v>
      </c>
      <c r="G32" s="103">
        <v>-13.3</v>
      </c>
      <c r="H32" s="103"/>
      <c r="I32" s="102" t="s">
        <v>75</v>
      </c>
      <c r="J32" s="102">
        <v>1162</v>
      </c>
      <c r="K32" s="103">
        <v>-64.3</v>
      </c>
    </row>
    <row r="33" spans="1:11" ht="12.75">
      <c r="A33" s="59" t="s">
        <v>117</v>
      </c>
      <c r="B33" s="142">
        <v>46</v>
      </c>
      <c r="C33" s="15"/>
      <c r="D33" s="24" t="s">
        <v>603</v>
      </c>
      <c r="E33" s="102">
        <v>202170</v>
      </c>
      <c r="F33" s="102">
        <v>1118558</v>
      </c>
      <c r="G33" s="103">
        <v>54.1</v>
      </c>
      <c r="H33" s="103"/>
      <c r="I33" s="102">
        <v>70979</v>
      </c>
      <c r="J33" s="102">
        <v>266735</v>
      </c>
      <c r="K33" s="103">
        <v>39.8</v>
      </c>
    </row>
    <row r="34" spans="1:11" ht="12.75">
      <c r="A34" s="59" t="s">
        <v>118</v>
      </c>
      <c r="B34" s="142">
        <v>47</v>
      </c>
      <c r="C34" s="15"/>
      <c r="D34" s="24" t="s">
        <v>606</v>
      </c>
      <c r="E34" s="102">
        <v>106</v>
      </c>
      <c r="F34" s="102">
        <v>40991</v>
      </c>
      <c r="G34" s="103">
        <v>-86.6</v>
      </c>
      <c r="H34" s="103"/>
      <c r="I34" s="102">
        <v>1909</v>
      </c>
      <c r="J34" s="102">
        <v>25326</v>
      </c>
      <c r="K34" s="103">
        <v>33.3</v>
      </c>
    </row>
    <row r="35" spans="1:11" ht="12.75">
      <c r="A35" s="59" t="s">
        <v>119</v>
      </c>
      <c r="B35" s="142">
        <v>52</v>
      </c>
      <c r="C35" s="15"/>
      <c r="D35" s="24" t="s">
        <v>423</v>
      </c>
      <c r="E35" s="102">
        <v>4990997</v>
      </c>
      <c r="F35" s="102">
        <v>25060133</v>
      </c>
      <c r="G35" s="103">
        <v>70.2</v>
      </c>
      <c r="H35" s="103"/>
      <c r="I35" s="102">
        <v>9273605</v>
      </c>
      <c r="J35" s="102">
        <v>34914289</v>
      </c>
      <c r="K35" s="103">
        <v>12.2</v>
      </c>
    </row>
    <row r="36" spans="1:11" ht="12.75">
      <c r="A36" s="59" t="s">
        <v>120</v>
      </c>
      <c r="B36" s="142">
        <v>53</v>
      </c>
      <c r="C36" s="15"/>
      <c r="D36" s="24" t="s">
        <v>612</v>
      </c>
      <c r="E36" s="102">
        <v>1206310</v>
      </c>
      <c r="F36" s="102">
        <v>2800340</v>
      </c>
      <c r="G36" s="103">
        <v>-34.1</v>
      </c>
      <c r="H36" s="103"/>
      <c r="I36" s="102">
        <v>493789</v>
      </c>
      <c r="J36" s="102">
        <v>1755302</v>
      </c>
      <c r="K36" s="103">
        <v>12.2</v>
      </c>
    </row>
    <row r="37" spans="1:11" ht="12.75">
      <c r="A37" s="59" t="s">
        <v>121</v>
      </c>
      <c r="B37" s="142">
        <v>54</v>
      </c>
      <c r="C37" s="15"/>
      <c r="D37" s="24" t="s">
        <v>615</v>
      </c>
      <c r="E37" s="102">
        <v>1566997</v>
      </c>
      <c r="F37" s="102">
        <v>3879151</v>
      </c>
      <c r="G37" s="103">
        <v>-18.9</v>
      </c>
      <c r="H37" s="103"/>
      <c r="I37" s="102">
        <v>2315212</v>
      </c>
      <c r="J37" s="102">
        <v>2915619</v>
      </c>
      <c r="K37" s="103">
        <v>39.8</v>
      </c>
    </row>
    <row r="38" spans="1:11" ht="12.75">
      <c r="A38" s="59" t="s">
        <v>122</v>
      </c>
      <c r="B38" s="142">
        <v>55</v>
      </c>
      <c r="C38" s="15"/>
      <c r="D38" s="24" t="s">
        <v>618</v>
      </c>
      <c r="E38" s="102">
        <v>3283366</v>
      </c>
      <c r="F38" s="102">
        <v>7937615</v>
      </c>
      <c r="G38" s="103">
        <v>135</v>
      </c>
      <c r="H38" s="103"/>
      <c r="I38" s="102">
        <v>7006812</v>
      </c>
      <c r="J38" s="102">
        <v>6557324</v>
      </c>
      <c r="K38" s="103">
        <v>-46.5</v>
      </c>
    </row>
    <row r="39" spans="1:11" ht="12.75">
      <c r="A39" s="59" t="s">
        <v>123</v>
      </c>
      <c r="B39" s="142">
        <v>60</v>
      </c>
      <c r="C39" s="15"/>
      <c r="D39" s="24" t="s">
        <v>621</v>
      </c>
      <c r="E39" s="102">
        <v>106531466</v>
      </c>
      <c r="F39" s="102">
        <v>149853647</v>
      </c>
      <c r="G39" s="103">
        <v>27.3</v>
      </c>
      <c r="H39" s="103"/>
      <c r="I39" s="102">
        <v>56148192</v>
      </c>
      <c r="J39" s="102">
        <v>127995762</v>
      </c>
      <c r="K39" s="103">
        <v>29.1</v>
      </c>
    </row>
    <row r="40" spans="1:11" ht="12.75">
      <c r="A40" s="59" t="s">
        <v>124</v>
      </c>
      <c r="B40" s="142">
        <v>61</v>
      </c>
      <c r="C40" s="15"/>
      <c r="D40" s="24" t="s">
        <v>624</v>
      </c>
      <c r="E40" s="102">
        <v>54750099</v>
      </c>
      <c r="F40" s="102">
        <v>165604229</v>
      </c>
      <c r="G40" s="103">
        <v>33</v>
      </c>
      <c r="H40" s="103"/>
      <c r="I40" s="102">
        <v>83081304</v>
      </c>
      <c r="J40" s="102">
        <v>90984113</v>
      </c>
      <c r="K40" s="103">
        <v>7.1</v>
      </c>
    </row>
    <row r="41" spans="1:11" ht="12.75">
      <c r="A41" s="59" t="s">
        <v>125</v>
      </c>
      <c r="B41" s="142">
        <v>63</v>
      </c>
      <c r="C41" s="15"/>
      <c r="D41" s="24" t="s">
        <v>627</v>
      </c>
      <c r="E41" s="102">
        <v>14858013</v>
      </c>
      <c r="F41" s="102">
        <v>53186366</v>
      </c>
      <c r="G41" s="103">
        <v>34.4</v>
      </c>
      <c r="H41" s="103"/>
      <c r="I41" s="102">
        <v>23139059</v>
      </c>
      <c r="J41" s="102">
        <v>38483153</v>
      </c>
      <c r="K41" s="103">
        <v>5.7</v>
      </c>
    </row>
    <row r="42" spans="1:11" ht="12.75">
      <c r="A42" s="59" t="s">
        <v>126</v>
      </c>
      <c r="B42" s="142">
        <v>64</v>
      </c>
      <c r="C42" s="15"/>
      <c r="D42" s="24" t="s">
        <v>630</v>
      </c>
      <c r="E42" s="102">
        <v>20095177</v>
      </c>
      <c r="F42" s="102">
        <v>93896451</v>
      </c>
      <c r="G42" s="103">
        <v>17.4</v>
      </c>
      <c r="H42" s="103"/>
      <c r="I42" s="102">
        <v>17044064</v>
      </c>
      <c r="J42" s="102">
        <v>36266445</v>
      </c>
      <c r="K42" s="103">
        <v>14.8</v>
      </c>
    </row>
    <row r="43" spans="1:11" ht="12.75">
      <c r="A43" s="59" t="s">
        <v>127</v>
      </c>
      <c r="B43" s="142">
        <v>66</v>
      </c>
      <c r="C43" s="15"/>
      <c r="D43" s="24" t="s">
        <v>988</v>
      </c>
      <c r="E43" s="102">
        <v>4933775</v>
      </c>
      <c r="F43" s="102">
        <v>20368694</v>
      </c>
      <c r="G43" s="103">
        <v>-7.9</v>
      </c>
      <c r="H43" s="103"/>
      <c r="I43" s="102">
        <v>7409417</v>
      </c>
      <c r="J43" s="102">
        <v>18458543</v>
      </c>
      <c r="K43" s="103">
        <v>20.6</v>
      </c>
    </row>
    <row r="44" spans="1:11" ht="12.75">
      <c r="A44" s="59" t="s">
        <v>128</v>
      </c>
      <c r="B44" s="142">
        <v>68</v>
      </c>
      <c r="C44" s="15"/>
      <c r="D44" s="24" t="s">
        <v>636</v>
      </c>
      <c r="E44" s="102">
        <v>4195648</v>
      </c>
      <c r="F44" s="102">
        <v>7990086</v>
      </c>
      <c r="G44" s="103">
        <v>19.4</v>
      </c>
      <c r="H44" s="103"/>
      <c r="I44" s="102">
        <v>3431468</v>
      </c>
      <c r="J44" s="102">
        <v>5901978</v>
      </c>
      <c r="K44" s="103">
        <v>21.4</v>
      </c>
    </row>
    <row r="45" spans="1:11" ht="12.75">
      <c r="A45" s="59" t="s">
        <v>129</v>
      </c>
      <c r="B45" s="142">
        <v>70</v>
      </c>
      <c r="C45" s="15"/>
      <c r="D45" s="24" t="s">
        <v>639</v>
      </c>
      <c r="E45" s="102">
        <v>49501</v>
      </c>
      <c r="F45" s="102">
        <v>353456</v>
      </c>
      <c r="G45" s="103">
        <v>25.1</v>
      </c>
      <c r="H45" s="103"/>
      <c r="I45" s="102">
        <v>58219</v>
      </c>
      <c r="J45" s="102">
        <v>147543</v>
      </c>
      <c r="K45" s="103">
        <v>-7.4</v>
      </c>
    </row>
    <row r="46" spans="1:11" ht="12.75">
      <c r="A46" s="59" t="s">
        <v>130</v>
      </c>
      <c r="B46" s="142">
        <v>72</v>
      </c>
      <c r="C46" s="15"/>
      <c r="D46" s="24" t="s">
        <v>642</v>
      </c>
      <c r="E46" s="102">
        <v>2770597</v>
      </c>
      <c r="F46" s="102">
        <v>15372824</v>
      </c>
      <c r="G46" s="103">
        <v>89</v>
      </c>
      <c r="H46" s="103"/>
      <c r="I46" s="102">
        <v>6090967</v>
      </c>
      <c r="J46" s="102">
        <v>12605435</v>
      </c>
      <c r="K46" s="103">
        <v>13.7</v>
      </c>
    </row>
    <row r="47" spans="1:11" ht="12.75">
      <c r="A47" s="59" t="s">
        <v>131</v>
      </c>
      <c r="B47" s="142">
        <v>73</v>
      </c>
      <c r="C47" s="15"/>
      <c r="D47" s="24" t="s">
        <v>645</v>
      </c>
      <c r="E47" s="102">
        <v>1193899</v>
      </c>
      <c r="F47" s="102">
        <v>9273969</v>
      </c>
      <c r="G47" s="103">
        <v>190.6</v>
      </c>
      <c r="H47" s="103"/>
      <c r="I47" s="102">
        <v>1607266</v>
      </c>
      <c r="J47" s="102">
        <v>5406687</v>
      </c>
      <c r="K47" s="103">
        <v>22.9</v>
      </c>
    </row>
    <row r="48" spans="1:11" ht="12.75">
      <c r="A48" s="59" t="s">
        <v>132</v>
      </c>
      <c r="B48" s="142">
        <v>74</v>
      </c>
      <c r="C48" s="15"/>
      <c r="D48" s="24" t="s">
        <v>648</v>
      </c>
      <c r="E48" s="102">
        <v>910174</v>
      </c>
      <c r="F48" s="102">
        <v>1109405</v>
      </c>
      <c r="G48" s="103">
        <v>22.5</v>
      </c>
      <c r="H48" s="103"/>
      <c r="I48" s="102">
        <v>97044</v>
      </c>
      <c r="J48" s="102">
        <v>191165</v>
      </c>
      <c r="K48" s="103">
        <v>152</v>
      </c>
    </row>
    <row r="49" spans="1:11" ht="12.75">
      <c r="A49" s="59" t="s">
        <v>133</v>
      </c>
      <c r="B49" s="142">
        <v>75</v>
      </c>
      <c r="C49" s="15"/>
      <c r="D49" s="24" t="s">
        <v>421</v>
      </c>
      <c r="E49" s="102">
        <v>17498263</v>
      </c>
      <c r="F49" s="102">
        <v>94788909</v>
      </c>
      <c r="G49" s="103">
        <v>80.4</v>
      </c>
      <c r="H49" s="103"/>
      <c r="I49" s="102">
        <v>277378515</v>
      </c>
      <c r="J49" s="102">
        <v>100274427</v>
      </c>
      <c r="K49" s="103">
        <v>23.7</v>
      </c>
    </row>
    <row r="50" spans="1:11" ht="12.75">
      <c r="A50" s="59" t="s">
        <v>134</v>
      </c>
      <c r="B50" s="142">
        <v>91</v>
      </c>
      <c r="C50" s="15"/>
      <c r="D50" s="24" t="s">
        <v>682</v>
      </c>
      <c r="E50" s="102">
        <v>9343496</v>
      </c>
      <c r="F50" s="102">
        <v>18812893</v>
      </c>
      <c r="G50" s="103">
        <v>76.3</v>
      </c>
      <c r="H50" s="103"/>
      <c r="I50" s="102">
        <v>6166486</v>
      </c>
      <c r="J50" s="102">
        <v>12822042</v>
      </c>
      <c r="K50" s="103">
        <v>23.9</v>
      </c>
    </row>
    <row r="51" spans="1:11" ht="12.75">
      <c r="A51" s="59" t="s">
        <v>135</v>
      </c>
      <c r="B51" s="142">
        <v>92</v>
      </c>
      <c r="C51" s="15"/>
      <c r="D51" s="24" t="s">
        <v>685</v>
      </c>
      <c r="E51" s="102">
        <v>1754583</v>
      </c>
      <c r="F51" s="102">
        <v>4413786</v>
      </c>
      <c r="G51" s="103">
        <v>8.3</v>
      </c>
      <c r="H51" s="103"/>
      <c r="I51" s="102">
        <v>400274</v>
      </c>
      <c r="J51" s="102">
        <v>1004912</v>
      </c>
      <c r="K51" s="103">
        <v>-6.7</v>
      </c>
    </row>
    <row r="52" spans="1:11" ht="12.75">
      <c r="A52" s="59" t="s">
        <v>136</v>
      </c>
      <c r="B52" s="142">
        <v>93</v>
      </c>
      <c r="C52" s="15"/>
      <c r="D52" s="24" t="s">
        <v>688</v>
      </c>
      <c r="E52" s="102">
        <v>392936</v>
      </c>
      <c r="F52" s="102">
        <v>1827066</v>
      </c>
      <c r="G52" s="103">
        <v>92.2</v>
      </c>
      <c r="H52" s="103"/>
      <c r="I52" s="102">
        <v>612319</v>
      </c>
      <c r="J52" s="102">
        <v>1633481</v>
      </c>
      <c r="K52" s="103">
        <v>84.8</v>
      </c>
    </row>
    <row r="53" spans="1:11" ht="12.75">
      <c r="A53" s="59" t="s">
        <v>137</v>
      </c>
      <c r="B53" s="142">
        <v>95</v>
      </c>
      <c r="C53" s="15"/>
      <c r="D53" s="24" t="s">
        <v>431</v>
      </c>
      <c r="E53" s="102">
        <v>52600</v>
      </c>
      <c r="F53" s="102">
        <v>118244</v>
      </c>
      <c r="G53" s="103">
        <v>-10.3</v>
      </c>
      <c r="H53" s="103"/>
      <c r="I53" s="102" t="s">
        <v>75</v>
      </c>
      <c r="J53" s="102" t="s">
        <v>75</v>
      </c>
      <c r="K53" s="103" t="s">
        <v>75</v>
      </c>
    </row>
    <row r="54" spans="1:11" ht="12.75">
      <c r="A54" s="59" t="s">
        <v>138</v>
      </c>
      <c r="B54" s="142">
        <v>96</v>
      </c>
      <c r="C54" s="15"/>
      <c r="D54" s="24" t="s">
        <v>834</v>
      </c>
      <c r="E54" s="102">
        <v>144140</v>
      </c>
      <c r="F54" s="102">
        <v>1385853</v>
      </c>
      <c r="G54" s="103">
        <v>50.9</v>
      </c>
      <c r="H54" s="103"/>
      <c r="I54" s="102">
        <v>74272</v>
      </c>
      <c r="J54" s="102">
        <v>147187</v>
      </c>
      <c r="K54" s="103">
        <v>12.6</v>
      </c>
    </row>
    <row r="55" spans="1:11" ht="12.75">
      <c r="A55" s="59" t="s">
        <v>825</v>
      </c>
      <c r="B55" s="142">
        <v>97</v>
      </c>
      <c r="C55" s="15"/>
      <c r="D55" s="24" t="s">
        <v>432</v>
      </c>
      <c r="E55" s="102">
        <v>26137</v>
      </c>
      <c r="F55" s="102">
        <v>131452</v>
      </c>
      <c r="G55" s="103">
        <v>112</v>
      </c>
      <c r="H55" s="103"/>
      <c r="I55" s="102" t="s">
        <v>75</v>
      </c>
      <c r="J55" s="102" t="s">
        <v>75</v>
      </c>
      <c r="K55" s="103" t="s">
        <v>75</v>
      </c>
    </row>
    <row r="56" spans="1:11" ht="12.75">
      <c r="A56" s="59" t="s">
        <v>139</v>
      </c>
      <c r="B56" s="142">
        <v>98</v>
      </c>
      <c r="C56" s="15"/>
      <c r="D56" s="24" t="s">
        <v>433</v>
      </c>
      <c r="E56" s="102">
        <v>691841</v>
      </c>
      <c r="F56" s="102">
        <v>1750019</v>
      </c>
      <c r="G56" s="103">
        <v>7.5</v>
      </c>
      <c r="H56" s="103"/>
      <c r="I56" s="102">
        <v>1773642</v>
      </c>
      <c r="J56" s="102">
        <v>2818132</v>
      </c>
      <c r="K56" s="103">
        <v>0.7</v>
      </c>
    </row>
    <row r="57" spans="1:11" ht="12.75">
      <c r="A57" s="59" t="s">
        <v>140</v>
      </c>
      <c r="B57" s="142">
        <v>600</v>
      </c>
      <c r="C57" s="15"/>
      <c r="D57" s="24" t="s">
        <v>771</v>
      </c>
      <c r="E57" s="102">
        <v>366531</v>
      </c>
      <c r="F57" s="102">
        <v>2096294</v>
      </c>
      <c r="G57" s="103">
        <v>65.4</v>
      </c>
      <c r="H57" s="103"/>
      <c r="I57" s="102">
        <v>16000</v>
      </c>
      <c r="J57" s="102">
        <v>12992</v>
      </c>
      <c r="K57" s="103">
        <v>-5.6</v>
      </c>
    </row>
    <row r="58" spans="1:11" ht="21" customHeight="1">
      <c r="A58" s="116" t="s">
        <v>43</v>
      </c>
      <c r="B58" s="143" t="s">
        <v>43</v>
      </c>
      <c r="C58" s="26" t="s">
        <v>141</v>
      </c>
      <c r="D58" s="20"/>
      <c r="E58" s="100">
        <v>20311305</v>
      </c>
      <c r="F58" s="100">
        <v>46283677</v>
      </c>
      <c r="G58" s="101">
        <v>51.8</v>
      </c>
      <c r="H58" s="101"/>
      <c r="I58" s="100">
        <v>3067206</v>
      </c>
      <c r="J58" s="100">
        <v>6924792</v>
      </c>
      <c r="K58" s="101">
        <v>2.9</v>
      </c>
    </row>
    <row r="59" spans="1:11" ht="21" customHeight="1">
      <c r="A59" s="59" t="s">
        <v>142</v>
      </c>
      <c r="B59" s="142">
        <v>20</v>
      </c>
      <c r="C59" s="15"/>
      <c r="D59" s="24" t="s">
        <v>575</v>
      </c>
      <c r="E59" s="102">
        <v>29358</v>
      </c>
      <c r="F59" s="102">
        <v>31542</v>
      </c>
      <c r="G59" s="103" t="s">
        <v>76</v>
      </c>
      <c r="H59" s="103"/>
      <c r="I59" s="102">
        <v>4200</v>
      </c>
      <c r="J59" s="102">
        <v>4376</v>
      </c>
      <c r="K59" s="103">
        <v>345.2</v>
      </c>
    </row>
    <row r="60" spans="1:11" ht="12.75">
      <c r="A60" s="59" t="s">
        <v>143</v>
      </c>
      <c r="B60" s="142">
        <v>23</v>
      </c>
      <c r="C60" s="15"/>
      <c r="D60" s="24" t="s">
        <v>578</v>
      </c>
      <c r="E60" s="102">
        <v>69211</v>
      </c>
      <c r="F60" s="102">
        <v>79151</v>
      </c>
      <c r="G60" s="103">
        <v>-13</v>
      </c>
      <c r="H60" s="103"/>
      <c r="I60" s="102" t="s">
        <v>75</v>
      </c>
      <c r="J60" s="102" t="s">
        <v>75</v>
      </c>
      <c r="K60" s="103" t="s">
        <v>75</v>
      </c>
    </row>
    <row r="61" spans="1:11" ht="12.75">
      <c r="A61" s="401" t="s">
        <v>144</v>
      </c>
      <c r="B61" s="402">
        <v>204</v>
      </c>
      <c r="C61" s="400"/>
      <c r="D61" s="236" t="s">
        <v>703</v>
      </c>
      <c r="E61" s="395">
        <v>3194348</v>
      </c>
      <c r="F61" s="395">
        <v>5023168</v>
      </c>
      <c r="G61" s="396">
        <v>157.7</v>
      </c>
      <c r="H61" s="103"/>
      <c r="I61" s="102">
        <v>281393</v>
      </c>
      <c r="J61" s="102">
        <v>618389</v>
      </c>
      <c r="K61" s="103">
        <v>83.6</v>
      </c>
    </row>
    <row r="62" spans="1:11" ht="12.75">
      <c r="A62" s="59" t="s">
        <v>145</v>
      </c>
      <c r="B62" s="142">
        <v>208</v>
      </c>
      <c r="C62" s="15"/>
      <c r="D62" s="24" t="s">
        <v>706</v>
      </c>
      <c r="E62" s="102">
        <v>541987</v>
      </c>
      <c r="F62" s="102">
        <v>659277</v>
      </c>
      <c r="G62" s="103">
        <v>67.6</v>
      </c>
      <c r="H62" s="103"/>
      <c r="I62" s="102">
        <v>117</v>
      </c>
      <c r="J62" s="102">
        <v>52694</v>
      </c>
      <c r="K62" s="103" t="s">
        <v>76</v>
      </c>
    </row>
    <row r="63" spans="1:11" ht="12.75">
      <c r="A63" s="59" t="s">
        <v>146</v>
      </c>
      <c r="B63" s="142">
        <v>212</v>
      </c>
      <c r="C63" s="15"/>
      <c r="D63" s="24" t="s">
        <v>709</v>
      </c>
      <c r="E63" s="102">
        <v>871155</v>
      </c>
      <c r="F63" s="102">
        <v>2616932</v>
      </c>
      <c r="G63" s="103">
        <v>13.3</v>
      </c>
      <c r="H63" s="103"/>
      <c r="I63" s="102">
        <v>151420</v>
      </c>
      <c r="J63" s="102">
        <v>2709646</v>
      </c>
      <c r="K63" s="103">
        <v>-5.5</v>
      </c>
    </row>
    <row r="64" spans="1:11" ht="12.75">
      <c r="A64" s="59" t="s">
        <v>147</v>
      </c>
      <c r="B64" s="142">
        <v>216</v>
      </c>
      <c r="C64" s="15"/>
      <c r="D64" s="24" t="s">
        <v>788</v>
      </c>
      <c r="E64" s="102">
        <v>1104930</v>
      </c>
      <c r="F64" s="102">
        <v>738074</v>
      </c>
      <c r="G64" s="103">
        <v>203.1</v>
      </c>
      <c r="H64" s="103"/>
      <c r="I64" s="102">
        <v>393</v>
      </c>
      <c r="J64" s="102">
        <v>28996</v>
      </c>
      <c r="K64" s="103" t="s">
        <v>76</v>
      </c>
    </row>
    <row r="65" spans="1:11" ht="12.75">
      <c r="A65" s="59" t="s">
        <v>148</v>
      </c>
      <c r="B65" s="142">
        <v>220</v>
      </c>
      <c r="C65" s="15"/>
      <c r="D65" s="24" t="s">
        <v>718</v>
      </c>
      <c r="E65" s="102">
        <v>3102226</v>
      </c>
      <c r="F65" s="102">
        <v>5119005</v>
      </c>
      <c r="G65" s="103">
        <v>77.8</v>
      </c>
      <c r="H65" s="103"/>
      <c r="I65" s="102">
        <v>350612</v>
      </c>
      <c r="J65" s="102">
        <v>823611</v>
      </c>
      <c r="K65" s="103">
        <v>48.9</v>
      </c>
    </row>
    <row r="66" spans="1:11" s="23" customFormat="1" ht="12.75">
      <c r="A66" s="59" t="s">
        <v>149</v>
      </c>
      <c r="B66" s="142">
        <v>224</v>
      </c>
      <c r="C66" s="15"/>
      <c r="D66" s="24" t="s">
        <v>721</v>
      </c>
      <c r="E66" s="102">
        <v>14222</v>
      </c>
      <c r="F66" s="102">
        <v>155686</v>
      </c>
      <c r="G66" s="103">
        <v>-39.6</v>
      </c>
      <c r="H66" s="103"/>
      <c r="I66" s="102">
        <v>111</v>
      </c>
      <c r="J66" s="102">
        <v>5712</v>
      </c>
      <c r="K66" s="396" t="s">
        <v>76</v>
      </c>
    </row>
    <row r="67" spans="1:11" ht="12.75">
      <c r="A67" s="59" t="s">
        <v>150</v>
      </c>
      <c r="B67" s="142">
        <v>228</v>
      </c>
      <c r="C67" s="15"/>
      <c r="D67" s="24" t="s">
        <v>724</v>
      </c>
      <c r="E67" s="102">
        <v>124820</v>
      </c>
      <c r="F67" s="102">
        <v>78630</v>
      </c>
      <c r="G67" s="103">
        <v>-7.3</v>
      </c>
      <c r="H67" s="103"/>
      <c r="I67" s="102" t="s">
        <v>75</v>
      </c>
      <c r="J67" s="102" t="s">
        <v>75</v>
      </c>
      <c r="K67" s="103" t="s">
        <v>75</v>
      </c>
    </row>
    <row r="68" spans="1:11" ht="12.75">
      <c r="A68" s="59" t="s">
        <v>151</v>
      </c>
      <c r="B68" s="142">
        <v>232</v>
      </c>
      <c r="C68" s="15"/>
      <c r="D68" s="24" t="s">
        <v>727</v>
      </c>
      <c r="E68" s="102">
        <v>59067</v>
      </c>
      <c r="F68" s="102">
        <v>50215</v>
      </c>
      <c r="G68" s="103">
        <v>268.8</v>
      </c>
      <c r="H68" s="103"/>
      <c r="I68" s="102">
        <v>48</v>
      </c>
      <c r="J68" s="102">
        <v>328</v>
      </c>
      <c r="K68" s="103" t="s">
        <v>76</v>
      </c>
    </row>
    <row r="69" spans="1:11" ht="12.75">
      <c r="A69" s="59" t="s">
        <v>152</v>
      </c>
      <c r="B69" s="142">
        <v>236</v>
      </c>
      <c r="C69" s="15"/>
      <c r="D69" s="24" t="s">
        <v>730</v>
      </c>
      <c r="E69" s="102">
        <v>413485</v>
      </c>
      <c r="F69" s="102">
        <v>244571</v>
      </c>
      <c r="G69" s="103">
        <v>-22.1</v>
      </c>
      <c r="H69" s="103"/>
      <c r="I69" s="102" t="s">
        <v>75</v>
      </c>
      <c r="J69" s="102" t="s">
        <v>75</v>
      </c>
      <c r="K69" s="103">
        <v>-100</v>
      </c>
    </row>
    <row r="70" spans="1:11" ht="12.75">
      <c r="A70" s="59" t="s">
        <v>153</v>
      </c>
      <c r="B70" s="142">
        <v>240</v>
      </c>
      <c r="C70" s="15"/>
      <c r="D70" s="24" t="s">
        <v>733</v>
      </c>
      <c r="E70" s="102" t="s">
        <v>75</v>
      </c>
      <c r="F70" s="102" t="s">
        <v>75</v>
      </c>
      <c r="G70" s="103">
        <v>-100</v>
      </c>
      <c r="H70" s="103"/>
      <c r="I70" s="102" t="s">
        <v>75</v>
      </c>
      <c r="J70" s="102" t="s">
        <v>75</v>
      </c>
      <c r="K70" s="103" t="s">
        <v>75</v>
      </c>
    </row>
    <row r="71" spans="1:11" ht="12.75">
      <c r="A71" s="59" t="s">
        <v>154</v>
      </c>
      <c r="B71" s="142">
        <v>244</v>
      </c>
      <c r="C71" s="15"/>
      <c r="D71" s="24" t="s">
        <v>736</v>
      </c>
      <c r="E71" s="102">
        <v>24246</v>
      </c>
      <c r="F71" s="102">
        <v>31246</v>
      </c>
      <c r="G71" s="103" t="s">
        <v>76</v>
      </c>
      <c r="H71" s="103"/>
      <c r="I71" s="102" t="s">
        <v>75</v>
      </c>
      <c r="J71" s="102" t="s">
        <v>75</v>
      </c>
      <c r="K71" s="103" t="s">
        <v>75</v>
      </c>
    </row>
    <row r="72" spans="1:11" ht="12.75">
      <c r="A72" s="59" t="s">
        <v>155</v>
      </c>
      <c r="B72" s="142">
        <v>247</v>
      </c>
      <c r="C72" s="15"/>
      <c r="D72" s="24" t="s">
        <v>739</v>
      </c>
      <c r="E72" s="102">
        <v>61</v>
      </c>
      <c r="F72" s="102">
        <v>1848</v>
      </c>
      <c r="G72" s="103" t="s">
        <v>76</v>
      </c>
      <c r="H72" s="103"/>
      <c r="I72" s="102" t="s">
        <v>75</v>
      </c>
      <c r="J72" s="102" t="s">
        <v>75</v>
      </c>
      <c r="K72" s="103" t="s">
        <v>75</v>
      </c>
    </row>
    <row r="73" spans="1:11" ht="12.75">
      <c r="A73" s="59"/>
      <c r="B73" s="144"/>
      <c r="C73" s="15"/>
      <c r="D73" s="15"/>
      <c r="E73" s="102"/>
      <c r="F73" s="102"/>
      <c r="G73" s="72"/>
      <c r="H73" s="72"/>
      <c r="I73" s="102"/>
      <c r="J73" s="102"/>
      <c r="K73" s="72"/>
    </row>
    <row r="74" spans="1:11" ht="12.75">
      <c r="A74" s="59"/>
      <c r="B74" s="144"/>
      <c r="C74" s="15"/>
      <c r="D74" s="15"/>
      <c r="E74" s="102"/>
      <c r="F74" s="102"/>
      <c r="G74" s="72"/>
      <c r="H74" s="72"/>
      <c r="I74" s="102"/>
      <c r="J74" s="102"/>
      <c r="K74" s="72"/>
    </row>
    <row r="75" spans="1:15" ht="14.25">
      <c r="A75" s="566" t="s">
        <v>1129</v>
      </c>
      <c r="B75" s="566"/>
      <c r="C75" s="566"/>
      <c r="D75" s="566"/>
      <c r="E75" s="566"/>
      <c r="F75" s="566"/>
      <c r="G75" s="566"/>
      <c r="H75" s="566"/>
      <c r="I75" s="566"/>
      <c r="J75" s="566"/>
      <c r="K75" s="566"/>
      <c r="L75" s="568"/>
      <c r="M75" s="211"/>
      <c r="N75" s="211"/>
      <c r="O75" s="211"/>
    </row>
    <row r="76" spans="4:11" ht="12.75">
      <c r="D76" s="59"/>
      <c r="E76" s="17"/>
      <c r="F76" s="55"/>
      <c r="I76" s="87"/>
      <c r="J76" s="88"/>
      <c r="K76" s="212"/>
    </row>
    <row r="77" spans="1:12" ht="17.25" customHeight="1">
      <c r="A77" s="464" t="s">
        <v>90</v>
      </c>
      <c r="B77" s="557"/>
      <c r="C77" s="569" t="s">
        <v>815</v>
      </c>
      <c r="D77" s="438"/>
      <c r="E77" s="534" t="s">
        <v>37</v>
      </c>
      <c r="F77" s="567"/>
      <c r="G77" s="567"/>
      <c r="H77" s="536"/>
      <c r="I77" s="531" t="s">
        <v>38</v>
      </c>
      <c r="J77" s="532"/>
      <c r="K77" s="532"/>
      <c r="L77" s="533"/>
    </row>
    <row r="78" spans="1:12" ht="16.5" customHeight="1">
      <c r="A78" s="465"/>
      <c r="B78" s="558"/>
      <c r="C78" s="544"/>
      <c r="D78" s="466"/>
      <c r="E78" s="115" t="s">
        <v>60</v>
      </c>
      <c r="F78" s="537" t="s">
        <v>61</v>
      </c>
      <c r="G78" s="538"/>
      <c r="H78" s="539"/>
      <c r="I78" s="50" t="s">
        <v>60</v>
      </c>
      <c r="J78" s="537" t="s">
        <v>61</v>
      </c>
      <c r="K78" s="538"/>
      <c r="L78" s="540"/>
    </row>
    <row r="79" spans="1:12" ht="12.75" customHeight="1">
      <c r="A79" s="465"/>
      <c r="B79" s="558"/>
      <c r="C79" s="544"/>
      <c r="D79" s="466"/>
      <c r="E79" s="561" t="s">
        <v>72</v>
      </c>
      <c r="F79" s="546" t="s">
        <v>36</v>
      </c>
      <c r="G79" s="543" t="s">
        <v>1126</v>
      </c>
      <c r="H79" s="549"/>
      <c r="I79" s="546" t="s">
        <v>72</v>
      </c>
      <c r="J79" s="541" t="s">
        <v>36</v>
      </c>
      <c r="K79" s="543" t="s">
        <v>1126</v>
      </c>
      <c r="L79" s="552"/>
    </row>
    <row r="80" spans="1:12" ht="12.75" customHeight="1">
      <c r="A80" s="465"/>
      <c r="B80" s="558"/>
      <c r="C80" s="544"/>
      <c r="D80" s="466"/>
      <c r="E80" s="562"/>
      <c r="F80" s="541"/>
      <c r="G80" s="544"/>
      <c r="H80" s="462"/>
      <c r="I80" s="541"/>
      <c r="J80" s="541"/>
      <c r="K80" s="544"/>
      <c r="L80" s="553"/>
    </row>
    <row r="81" spans="1:12" ht="12.75" customHeight="1">
      <c r="A81" s="465"/>
      <c r="B81" s="558"/>
      <c r="C81" s="544"/>
      <c r="D81" s="466"/>
      <c r="E81" s="562"/>
      <c r="F81" s="541"/>
      <c r="G81" s="544"/>
      <c r="H81" s="462"/>
      <c r="I81" s="541"/>
      <c r="J81" s="541"/>
      <c r="K81" s="544"/>
      <c r="L81" s="553"/>
    </row>
    <row r="82" spans="1:12" ht="27" customHeight="1">
      <c r="A82" s="467"/>
      <c r="B82" s="559"/>
      <c r="C82" s="545"/>
      <c r="D82" s="468"/>
      <c r="E82" s="563"/>
      <c r="F82" s="542"/>
      <c r="G82" s="545"/>
      <c r="H82" s="463"/>
      <c r="I82" s="542"/>
      <c r="J82" s="542"/>
      <c r="K82" s="545"/>
      <c r="L82" s="554"/>
    </row>
    <row r="83" spans="1:11" ht="11.25" customHeight="1">
      <c r="A83" s="59"/>
      <c r="B83" s="145"/>
      <c r="C83" s="15"/>
      <c r="D83" s="24"/>
      <c r="E83" s="102"/>
      <c r="F83" s="102"/>
      <c r="G83" s="72"/>
      <c r="H83" s="72"/>
      <c r="I83" s="102"/>
      <c r="J83" s="102"/>
      <c r="K83" s="72"/>
    </row>
    <row r="84" spans="2:4" ht="12.75">
      <c r="B84" s="113"/>
      <c r="C84" s="85" t="s">
        <v>91</v>
      </c>
      <c r="D84" s="25"/>
    </row>
    <row r="85" spans="1:11" ht="11.25" customHeight="1">
      <c r="A85" s="59"/>
      <c r="B85" s="145"/>
      <c r="C85" s="15"/>
      <c r="D85" s="24"/>
      <c r="E85" s="102"/>
      <c r="F85" s="102"/>
      <c r="G85" s="72"/>
      <c r="H85" s="72"/>
      <c r="I85" s="102"/>
      <c r="J85" s="102"/>
      <c r="K85" s="72"/>
    </row>
    <row r="86" spans="1:11" ht="12.75">
      <c r="A86" s="59" t="s">
        <v>156</v>
      </c>
      <c r="B86" s="142">
        <v>248</v>
      </c>
      <c r="C86" s="15"/>
      <c r="D86" s="24" t="s">
        <v>742</v>
      </c>
      <c r="E86" s="102">
        <v>68106</v>
      </c>
      <c r="F86" s="102">
        <v>84796</v>
      </c>
      <c r="G86" s="103">
        <v>3.6</v>
      </c>
      <c r="H86" s="103"/>
      <c r="I86" s="102">
        <v>905</v>
      </c>
      <c r="J86" s="102">
        <v>4340</v>
      </c>
      <c r="K86" s="103">
        <v>-76.4</v>
      </c>
    </row>
    <row r="87" spans="1:11" ht="12.75">
      <c r="A87" s="59" t="s">
        <v>157</v>
      </c>
      <c r="B87" s="142">
        <v>252</v>
      </c>
      <c r="C87" s="15"/>
      <c r="D87" s="24" t="s">
        <v>745</v>
      </c>
      <c r="E87" s="102">
        <v>50179</v>
      </c>
      <c r="F87" s="102">
        <v>61691</v>
      </c>
      <c r="G87" s="103">
        <v>-61.7</v>
      </c>
      <c r="H87" s="103"/>
      <c r="I87" s="102" t="s">
        <v>75</v>
      </c>
      <c r="J87" s="102" t="s">
        <v>75</v>
      </c>
      <c r="K87" s="103" t="s">
        <v>75</v>
      </c>
    </row>
    <row r="88" spans="1:11" ht="12.75">
      <c r="A88" s="59" t="s">
        <v>158</v>
      </c>
      <c r="B88" s="142">
        <v>257</v>
      </c>
      <c r="C88" s="15"/>
      <c r="D88" s="24" t="s">
        <v>748</v>
      </c>
      <c r="E88" s="102">
        <v>17400</v>
      </c>
      <c r="F88" s="102">
        <v>11248</v>
      </c>
      <c r="G88" s="396" t="s">
        <v>76</v>
      </c>
      <c r="H88" s="103"/>
      <c r="I88" s="102" t="s">
        <v>75</v>
      </c>
      <c r="J88" s="102" t="s">
        <v>75</v>
      </c>
      <c r="K88" s="103" t="s">
        <v>75</v>
      </c>
    </row>
    <row r="89" spans="1:11" ht="12.75">
      <c r="A89" s="59" t="s">
        <v>159</v>
      </c>
      <c r="B89" s="142">
        <v>260</v>
      </c>
      <c r="C89" s="15"/>
      <c r="D89" s="24" t="s">
        <v>751</v>
      </c>
      <c r="E89" s="102">
        <v>145957</v>
      </c>
      <c r="F89" s="102">
        <v>282134</v>
      </c>
      <c r="G89" s="103">
        <v>0.6</v>
      </c>
      <c r="H89" s="103"/>
      <c r="I89" s="102" t="s">
        <v>75</v>
      </c>
      <c r="J89" s="102" t="s">
        <v>75</v>
      </c>
      <c r="K89" s="103">
        <v>-100</v>
      </c>
    </row>
    <row r="90" spans="1:11" ht="12.75">
      <c r="A90" s="59" t="s">
        <v>160</v>
      </c>
      <c r="B90" s="142">
        <v>264</v>
      </c>
      <c r="C90" s="15"/>
      <c r="D90" s="24" t="s">
        <v>754</v>
      </c>
      <c r="E90" s="102">
        <v>391349</v>
      </c>
      <c r="F90" s="102">
        <v>240175</v>
      </c>
      <c r="G90" s="103">
        <v>52.9</v>
      </c>
      <c r="H90" s="103"/>
      <c r="I90" s="102">
        <v>2</v>
      </c>
      <c r="J90" s="102">
        <v>5838</v>
      </c>
      <c r="K90" s="103">
        <v>-77.5</v>
      </c>
    </row>
    <row r="91" spans="1:11" ht="12.75">
      <c r="A91" s="59" t="s">
        <v>161</v>
      </c>
      <c r="B91" s="142">
        <v>268</v>
      </c>
      <c r="C91" s="15"/>
      <c r="D91" s="24" t="s">
        <v>757</v>
      </c>
      <c r="E91" s="102">
        <v>39661</v>
      </c>
      <c r="F91" s="102">
        <v>84805</v>
      </c>
      <c r="G91" s="103">
        <v>-20.2</v>
      </c>
      <c r="H91" s="103"/>
      <c r="I91" s="102" t="s">
        <v>75</v>
      </c>
      <c r="J91" s="102" t="s">
        <v>75</v>
      </c>
      <c r="K91" s="103">
        <v>-100</v>
      </c>
    </row>
    <row r="92" spans="1:11" ht="12.75">
      <c r="A92" s="59" t="s">
        <v>162</v>
      </c>
      <c r="B92" s="142">
        <v>272</v>
      </c>
      <c r="C92" s="15"/>
      <c r="D92" s="24" t="s">
        <v>790</v>
      </c>
      <c r="E92" s="102">
        <v>757261</v>
      </c>
      <c r="F92" s="102">
        <v>412689</v>
      </c>
      <c r="G92" s="103">
        <v>-55.4</v>
      </c>
      <c r="H92" s="103"/>
      <c r="I92" s="102">
        <v>101425</v>
      </c>
      <c r="J92" s="102">
        <v>314735</v>
      </c>
      <c r="K92" s="103" t="s">
        <v>76</v>
      </c>
    </row>
    <row r="93" spans="1:11" ht="12.75">
      <c r="A93" s="59" t="s">
        <v>163</v>
      </c>
      <c r="B93" s="142">
        <v>276</v>
      </c>
      <c r="C93" s="15"/>
      <c r="D93" s="24" t="s">
        <v>763</v>
      </c>
      <c r="E93" s="102">
        <v>193221</v>
      </c>
      <c r="F93" s="102">
        <v>305516</v>
      </c>
      <c r="G93" s="103">
        <v>-34.5</v>
      </c>
      <c r="H93" s="103"/>
      <c r="I93" s="102">
        <v>51</v>
      </c>
      <c r="J93" s="102">
        <v>3608</v>
      </c>
      <c r="K93" s="103">
        <v>14.5</v>
      </c>
    </row>
    <row r="94" spans="1:11" ht="12.75">
      <c r="A94" s="59" t="s">
        <v>164</v>
      </c>
      <c r="B94" s="142">
        <v>280</v>
      </c>
      <c r="C94" s="15"/>
      <c r="D94" s="24" t="s">
        <v>766</v>
      </c>
      <c r="E94" s="102">
        <v>175223</v>
      </c>
      <c r="F94" s="102">
        <v>132217</v>
      </c>
      <c r="G94" s="103">
        <v>-27.5</v>
      </c>
      <c r="H94" s="103"/>
      <c r="I94" s="102" t="s">
        <v>75</v>
      </c>
      <c r="J94" s="102" t="s">
        <v>75</v>
      </c>
      <c r="K94" s="103">
        <v>-100</v>
      </c>
    </row>
    <row r="95" spans="1:11" ht="12.75">
      <c r="A95" s="59" t="s">
        <v>165</v>
      </c>
      <c r="B95" s="142">
        <v>284</v>
      </c>
      <c r="C95" s="15"/>
      <c r="D95" s="24" t="s">
        <v>769</v>
      </c>
      <c r="E95" s="102">
        <v>129549</v>
      </c>
      <c r="F95" s="102">
        <v>352205</v>
      </c>
      <c r="G95" s="103">
        <v>255.9</v>
      </c>
      <c r="H95" s="103"/>
      <c r="I95" s="102" t="s">
        <v>75</v>
      </c>
      <c r="J95" s="102">
        <v>37</v>
      </c>
      <c r="K95" s="396" t="s">
        <v>76</v>
      </c>
    </row>
    <row r="96" spans="1:11" ht="12.75">
      <c r="A96" s="59" t="s">
        <v>166</v>
      </c>
      <c r="B96" s="142">
        <v>288</v>
      </c>
      <c r="C96" s="15"/>
      <c r="D96" s="24" t="s">
        <v>770</v>
      </c>
      <c r="E96" s="102">
        <v>123077</v>
      </c>
      <c r="F96" s="102">
        <v>884225</v>
      </c>
      <c r="G96" s="103">
        <v>73</v>
      </c>
      <c r="H96" s="103"/>
      <c r="I96" s="102">
        <v>6</v>
      </c>
      <c r="J96" s="102">
        <v>735</v>
      </c>
      <c r="K96" s="103">
        <v>-99.5</v>
      </c>
    </row>
    <row r="97" spans="1:11" ht="12.75">
      <c r="A97" s="59" t="s">
        <v>167</v>
      </c>
      <c r="B97" s="142">
        <v>302</v>
      </c>
      <c r="C97" s="15"/>
      <c r="D97" s="24" t="s">
        <v>772</v>
      </c>
      <c r="E97" s="102">
        <v>1052929</v>
      </c>
      <c r="F97" s="102">
        <v>1168396</v>
      </c>
      <c r="G97" s="103">
        <v>-0.5</v>
      </c>
      <c r="H97" s="103"/>
      <c r="I97" s="102" t="s">
        <v>75</v>
      </c>
      <c r="J97" s="102" t="s">
        <v>75</v>
      </c>
      <c r="K97" s="103" t="s">
        <v>75</v>
      </c>
    </row>
    <row r="98" spans="1:11" ht="12.75">
      <c r="A98" s="59" t="s">
        <v>168</v>
      </c>
      <c r="B98" s="142">
        <v>306</v>
      </c>
      <c r="C98" s="15"/>
      <c r="D98" s="24" t="s">
        <v>793</v>
      </c>
      <c r="E98" s="102">
        <v>2</v>
      </c>
      <c r="F98" s="102">
        <v>270</v>
      </c>
      <c r="G98" s="103">
        <v>-99</v>
      </c>
      <c r="H98" s="103"/>
      <c r="I98" s="102" t="s">
        <v>75</v>
      </c>
      <c r="J98" s="102" t="s">
        <v>75</v>
      </c>
      <c r="K98" s="103" t="s">
        <v>75</v>
      </c>
    </row>
    <row r="99" spans="1:11" ht="12.75">
      <c r="A99" s="59" t="s">
        <v>169</v>
      </c>
      <c r="B99" s="142">
        <v>310</v>
      </c>
      <c r="C99" s="15"/>
      <c r="D99" s="24" t="s">
        <v>778</v>
      </c>
      <c r="E99" s="102">
        <v>1810127</v>
      </c>
      <c r="F99" s="102">
        <v>1074432</v>
      </c>
      <c r="G99" s="103">
        <v>-45.5</v>
      </c>
      <c r="H99" s="103"/>
      <c r="I99" s="102" t="s">
        <v>75</v>
      </c>
      <c r="J99" s="102" t="s">
        <v>75</v>
      </c>
      <c r="K99" s="103" t="s">
        <v>75</v>
      </c>
    </row>
    <row r="100" spans="1:11" ht="12.75">
      <c r="A100" s="59" t="s">
        <v>170</v>
      </c>
      <c r="B100" s="142">
        <v>311</v>
      </c>
      <c r="C100" s="15"/>
      <c r="D100" s="24" t="s">
        <v>530</v>
      </c>
      <c r="E100" s="102">
        <v>9880</v>
      </c>
      <c r="F100" s="102">
        <v>17354</v>
      </c>
      <c r="G100" s="103">
        <v>-73.1</v>
      </c>
      <c r="H100" s="103"/>
      <c r="I100" s="102" t="s">
        <v>75</v>
      </c>
      <c r="J100" s="102" t="s">
        <v>75</v>
      </c>
      <c r="K100" s="103" t="s">
        <v>75</v>
      </c>
    </row>
    <row r="101" spans="1:11" ht="12.75">
      <c r="A101" s="59" t="s">
        <v>171</v>
      </c>
      <c r="B101" s="142">
        <v>314</v>
      </c>
      <c r="C101" s="15"/>
      <c r="D101" s="24" t="s">
        <v>533</v>
      </c>
      <c r="E101" s="102">
        <v>1736</v>
      </c>
      <c r="F101" s="102">
        <v>5417</v>
      </c>
      <c r="G101" s="103">
        <v>-65.7</v>
      </c>
      <c r="H101" s="103"/>
      <c r="I101" s="102" t="s">
        <v>75</v>
      </c>
      <c r="J101" s="102" t="s">
        <v>75</v>
      </c>
      <c r="K101" s="103" t="s">
        <v>75</v>
      </c>
    </row>
    <row r="102" spans="1:11" ht="12.75">
      <c r="A102" s="59" t="s">
        <v>172</v>
      </c>
      <c r="B102" s="142">
        <v>318</v>
      </c>
      <c r="C102" s="15"/>
      <c r="D102" s="24" t="s">
        <v>835</v>
      </c>
      <c r="E102" s="102">
        <v>165760</v>
      </c>
      <c r="F102" s="102">
        <v>166790</v>
      </c>
      <c r="G102" s="103">
        <v>-13.5</v>
      </c>
      <c r="H102" s="103"/>
      <c r="I102" s="102">
        <v>22</v>
      </c>
      <c r="J102" s="102">
        <v>6869</v>
      </c>
      <c r="K102" s="396" t="s">
        <v>76</v>
      </c>
    </row>
    <row r="103" spans="1:11" ht="12.75">
      <c r="A103" s="59" t="s">
        <v>173</v>
      </c>
      <c r="B103" s="142">
        <v>322</v>
      </c>
      <c r="C103" s="15"/>
      <c r="D103" s="24" t="s">
        <v>794</v>
      </c>
      <c r="E103" s="102">
        <v>375910</v>
      </c>
      <c r="F103" s="102">
        <v>1592707</v>
      </c>
      <c r="G103" s="103">
        <v>228.4</v>
      </c>
      <c r="H103" s="103"/>
      <c r="I103" s="102" t="s">
        <v>75</v>
      </c>
      <c r="J103" s="102" t="s">
        <v>75</v>
      </c>
      <c r="K103" s="103">
        <v>-100</v>
      </c>
    </row>
    <row r="104" spans="1:11" ht="12.75">
      <c r="A104" s="59" t="s">
        <v>174</v>
      </c>
      <c r="B104" s="142">
        <v>324</v>
      </c>
      <c r="C104" s="15"/>
      <c r="D104" s="24" t="s">
        <v>546</v>
      </c>
      <c r="E104" s="102">
        <v>2</v>
      </c>
      <c r="F104" s="102">
        <v>212</v>
      </c>
      <c r="G104" s="103">
        <v>236.5</v>
      </c>
      <c r="H104" s="103"/>
      <c r="I104" s="102" t="s">
        <v>75</v>
      </c>
      <c r="J104" s="102" t="s">
        <v>75</v>
      </c>
      <c r="K104" s="103" t="s">
        <v>75</v>
      </c>
    </row>
    <row r="105" spans="1:11" ht="12.75">
      <c r="A105" s="59" t="s">
        <v>175</v>
      </c>
      <c r="B105" s="142">
        <v>328</v>
      </c>
      <c r="C105" s="15"/>
      <c r="D105" s="24" t="s">
        <v>549</v>
      </c>
      <c r="E105" s="102">
        <v>53</v>
      </c>
      <c r="F105" s="102">
        <v>5102</v>
      </c>
      <c r="G105" s="103">
        <v>-84.5</v>
      </c>
      <c r="H105" s="103"/>
      <c r="I105" s="102" t="s">
        <v>75</v>
      </c>
      <c r="J105" s="102" t="s">
        <v>75</v>
      </c>
      <c r="K105" s="103" t="s">
        <v>75</v>
      </c>
    </row>
    <row r="106" spans="1:11" ht="12.75">
      <c r="A106" s="59" t="s">
        <v>176</v>
      </c>
      <c r="B106" s="142">
        <v>329</v>
      </c>
      <c r="C106" s="15"/>
      <c r="D106" s="24" t="s">
        <v>552</v>
      </c>
      <c r="E106" s="102" t="s">
        <v>75</v>
      </c>
      <c r="F106" s="102" t="s">
        <v>75</v>
      </c>
      <c r="G106" s="103" t="s">
        <v>75</v>
      </c>
      <c r="H106" s="103"/>
      <c r="I106" s="102" t="s">
        <v>75</v>
      </c>
      <c r="J106" s="102" t="s">
        <v>75</v>
      </c>
      <c r="K106" s="103" t="s">
        <v>75</v>
      </c>
    </row>
    <row r="107" spans="1:11" ht="12.75">
      <c r="A107" s="59" t="s">
        <v>177</v>
      </c>
      <c r="B107" s="142">
        <v>330</v>
      </c>
      <c r="C107" s="15"/>
      <c r="D107" s="24" t="s">
        <v>555</v>
      </c>
      <c r="E107" s="102">
        <v>283548</v>
      </c>
      <c r="F107" s="102">
        <v>357589</v>
      </c>
      <c r="G107" s="103">
        <v>96.4</v>
      </c>
      <c r="H107" s="103"/>
      <c r="I107" s="102">
        <v>70</v>
      </c>
      <c r="J107" s="102">
        <v>5291</v>
      </c>
      <c r="K107" s="103" t="s">
        <v>76</v>
      </c>
    </row>
    <row r="108" spans="1:11" ht="12.75">
      <c r="A108" s="59" t="s">
        <v>178</v>
      </c>
      <c r="B108" s="142">
        <v>334</v>
      </c>
      <c r="C108" s="15"/>
      <c r="D108" s="24" t="s">
        <v>558</v>
      </c>
      <c r="E108" s="102">
        <v>7964</v>
      </c>
      <c r="F108" s="102">
        <v>260792</v>
      </c>
      <c r="G108" s="103">
        <v>201.9</v>
      </c>
      <c r="H108" s="103"/>
      <c r="I108" s="102" t="s">
        <v>75</v>
      </c>
      <c r="J108" s="102" t="s">
        <v>75</v>
      </c>
      <c r="K108" s="103" t="s">
        <v>75</v>
      </c>
    </row>
    <row r="109" spans="1:11" ht="12.75">
      <c r="A109" s="59" t="s">
        <v>179</v>
      </c>
      <c r="B109" s="142">
        <v>336</v>
      </c>
      <c r="C109" s="15"/>
      <c r="D109" s="24" t="s">
        <v>561</v>
      </c>
      <c r="E109" s="102" t="s">
        <v>75</v>
      </c>
      <c r="F109" s="102" t="s">
        <v>75</v>
      </c>
      <c r="G109" s="103">
        <v>-100</v>
      </c>
      <c r="H109" s="103"/>
      <c r="I109" s="102" t="s">
        <v>75</v>
      </c>
      <c r="J109" s="102" t="s">
        <v>75</v>
      </c>
      <c r="K109" s="103" t="s">
        <v>75</v>
      </c>
    </row>
    <row r="110" spans="1:11" ht="12.75">
      <c r="A110" s="59" t="s">
        <v>180</v>
      </c>
      <c r="B110" s="142">
        <v>338</v>
      </c>
      <c r="C110" s="15"/>
      <c r="D110" s="24" t="s">
        <v>564</v>
      </c>
      <c r="E110" s="102">
        <v>11630</v>
      </c>
      <c r="F110" s="102">
        <v>54478</v>
      </c>
      <c r="G110" s="396" t="s">
        <v>76</v>
      </c>
      <c r="H110" s="103"/>
      <c r="I110" s="102" t="s">
        <v>75</v>
      </c>
      <c r="J110" s="102" t="s">
        <v>75</v>
      </c>
      <c r="K110" s="103" t="s">
        <v>75</v>
      </c>
    </row>
    <row r="111" spans="1:11" ht="12.75">
      <c r="A111" s="59" t="s">
        <v>181</v>
      </c>
      <c r="B111" s="142">
        <v>342</v>
      </c>
      <c r="C111" s="15"/>
      <c r="D111" s="24" t="s">
        <v>567</v>
      </c>
      <c r="E111" s="102" t="s">
        <v>75</v>
      </c>
      <c r="F111" s="102" t="s">
        <v>75</v>
      </c>
      <c r="G111" s="103" t="s">
        <v>75</v>
      </c>
      <c r="H111" s="103"/>
      <c r="I111" s="102">
        <v>2123</v>
      </c>
      <c r="J111" s="102">
        <v>41793</v>
      </c>
      <c r="K111" s="103" t="s">
        <v>76</v>
      </c>
    </row>
    <row r="112" spans="1:11" ht="12.75">
      <c r="A112" s="59" t="s">
        <v>182</v>
      </c>
      <c r="B112" s="142">
        <v>346</v>
      </c>
      <c r="C112" s="15"/>
      <c r="D112" s="24" t="s">
        <v>570</v>
      </c>
      <c r="E112" s="102">
        <v>163029</v>
      </c>
      <c r="F112" s="102">
        <v>331473</v>
      </c>
      <c r="G112" s="103">
        <v>7.1</v>
      </c>
      <c r="H112" s="103"/>
      <c r="I112" s="102">
        <v>1491</v>
      </c>
      <c r="J112" s="102">
        <v>8487</v>
      </c>
      <c r="K112" s="103">
        <v>-36.2</v>
      </c>
    </row>
    <row r="113" spans="1:11" ht="12.75">
      <c r="A113" s="59" t="s">
        <v>183</v>
      </c>
      <c r="B113" s="142">
        <v>350</v>
      </c>
      <c r="C113" s="15"/>
      <c r="D113" s="24" t="s">
        <v>573</v>
      </c>
      <c r="E113" s="102">
        <v>126520</v>
      </c>
      <c r="F113" s="102">
        <v>159565</v>
      </c>
      <c r="G113" s="103">
        <v>-21.6</v>
      </c>
      <c r="H113" s="103"/>
      <c r="I113" s="102">
        <v>30</v>
      </c>
      <c r="J113" s="102">
        <v>65</v>
      </c>
      <c r="K113" s="103">
        <v>-99.9</v>
      </c>
    </row>
    <row r="114" spans="1:11" ht="12.75">
      <c r="A114" s="59" t="s">
        <v>184</v>
      </c>
      <c r="B114" s="142">
        <v>352</v>
      </c>
      <c r="C114" s="15"/>
      <c r="D114" s="24" t="s">
        <v>576</v>
      </c>
      <c r="E114" s="102">
        <v>215544</v>
      </c>
      <c r="F114" s="102">
        <v>759313</v>
      </c>
      <c r="G114" s="103">
        <v>330.9</v>
      </c>
      <c r="H114" s="103"/>
      <c r="I114" s="102">
        <v>56500</v>
      </c>
      <c r="J114" s="102">
        <v>16642</v>
      </c>
      <c r="K114" s="103" t="s">
        <v>76</v>
      </c>
    </row>
    <row r="115" spans="1:11" ht="12.75">
      <c r="A115" s="59" t="s">
        <v>185</v>
      </c>
      <c r="B115" s="142">
        <v>355</v>
      </c>
      <c r="C115" s="15"/>
      <c r="D115" s="24" t="s">
        <v>836</v>
      </c>
      <c r="E115" s="102" t="s">
        <v>75</v>
      </c>
      <c r="F115" s="102" t="s">
        <v>75</v>
      </c>
      <c r="G115" s="103">
        <v>-100</v>
      </c>
      <c r="H115" s="103"/>
      <c r="I115" s="102">
        <v>650</v>
      </c>
      <c r="J115" s="102">
        <v>1896</v>
      </c>
      <c r="K115" s="103" t="s">
        <v>76</v>
      </c>
    </row>
    <row r="116" spans="1:11" ht="12.75">
      <c r="A116" s="59" t="s">
        <v>186</v>
      </c>
      <c r="B116" s="142">
        <v>357</v>
      </c>
      <c r="C116" s="15"/>
      <c r="D116" s="24" t="s">
        <v>837</v>
      </c>
      <c r="E116" s="102" t="s">
        <v>75</v>
      </c>
      <c r="F116" s="102" t="s">
        <v>75</v>
      </c>
      <c r="G116" s="103" t="s">
        <v>75</v>
      </c>
      <c r="H116" s="103"/>
      <c r="I116" s="102" t="s">
        <v>75</v>
      </c>
      <c r="J116" s="102" t="s">
        <v>75</v>
      </c>
      <c r="K116" s="103" t="s">
        <v>75</v>
      </c>
    </row>
    <row r="117" spans="1:11" ht="12.75">
      <c r="A117" s="59" t="s">
        <v>187</v>
      </c>
      <c r="B117" s="142">
        <v>366</v>
      </c>
      <c r="C117" s="15"/>
      <c r="D117" s="24" t="s">
        <v>588</v>
      </c>
      <c r="E117" s="102">
        <v>8837</v>
      </c>
      <c r="F117" s="102">
        <v>398639</v>
      </c>
      <c r="G117" s="103">
        <v>433.2</v>
      </c>
      <c r="H117" s="103"/>
      <c r="I117" s="102">
        <v>3</v>
      </c>
      <c r="J117" s="102">
        <v>510</v>
      </c>
      <c r="K117" s="103">
        <v>390.4</v>
      </c>
    </row>
    <row r="118" spans="1:11" ht="12.75">
      <c r="A118" s="59" t="s">
        <v>188</v>
      </c>
      <c r="B118" s="142">
        <v>370</v>
      </c>
      <c r="C118" s="15"/>
      <c r="D118" s="24" t="s">
        <v>591</v>
      </c>
      <c r="E118" s="102">
        <v>14768</v>
      </c>
      <c r="F118" s="102">
        <v>96131</v>
      </c>
      <c r="G118" s="103">
        <v>349</v>
      </c>
      <c r="H118" s="103"/>
      <c r="I118" s="102">
        <v>368</v>
      </c>
      <c r="J118" s="102">
        <v>6783</v>
      </c>
      <c r="K118" s="103">
        <v>802</v>
      </c>
    </row>
    <row r="119" spans="1:11" ht="12.75">
      <c r="A119" s="59" t="s">
        <v>189</v>
      </c>
      <c r="B119" s="142">
        <v>373</v>
      </c>
      <c r="C119" s="15"/>
      <c r="D119" s="24" t="s">
        <v>594</v>
      </c>
      <c r="E119" s="102">
        <v>2024</v>
      </c>
      <c r="F119" s="102">
        <v>56314</v>
      </c>
      <c r="G119" s="103">
        <v>-22.7</v>
      </c>
      <c r="H119" s="103"/>
      <c r="I119" s="102">
        <v>439</v>
      </c>
      <c r="J119" s="102">
        <v>23143</v>
      </c>
      <c r="K119" s="103">
        <v>520.3</v>
      </c>
    </row>
    <row r="120" spans="1:11" ht="12.75">
      <c r="A120" s="59" t="s">
        <v>190</v>
      </c>
      <c r="B120" s="142">
        <v>375</v>
      </c>
      <c r="C120" s="15"/>
      <c r="D120" s="24" t="s">
        <v>597</v>
      </c>
      <c r="E120" s="102" t="s">
        <v>75</v>
      </c>
      <c r="F120" s="102" t="s">
        <v>75</v>
      </c>
      <c r="G120" s="103" t="s">
        <v>75</v>
      </c>
      <c r="H120" s="103"/>
      <c r="I120" s="102" t="s">
        <v>75</v>
      </c>
      <c r="J120" s="102" t="s">
        <v>75</v>
      </c>
      <c r="K120" s="103" t="s">
        <v>75</v>
      </c>
    </row>
    <row r="121" spans="1:11" ht="12.75">
      <c r="A121" s="59" t="s">
        <v>191</v>
      </c>
      <c r="B121" s="142">
        <v>377</v>
      </c>
      <c r="C121" s="15"/>
      <c r="D121" s="24" t="s">
        <v>600</v>
      </c>
      <c r="E121" s="102" t="s">
        <v>75</v>
      </c>
      <c r="F121" s="102" t="s">
        <v>75</v>
      </c>
      <c r="G121" s="103" t="s">
        <v>75</v>
      </c>
      <c r="H121" s="103"/>
      <c r="I121" s="102" t="s">
        <v>75</v>
      </c>
      <c r="J121" s="102" t="s">
        <v>75</v>
      </c>
      <c r="K121" s="103" t="s">
        <v>75</v>
      </c>
    </row>
    <row r="122" spans="1:11" ht="12.75">
      <c r="A122" s="59" t="s">
        <v>192</v>
      </c>
      <c r="B122" s="142">
        <v>378</v>
      </c>
      <c r="C122" s="15"/>
      <c r="D122" s="24" t="s">
        <v>602</v>
      </c>
      <c r="E122" s="102">
        <v>356</v>
      </c>
      <c r="F122" s="102">
        <v>7193</v>
      </c>
      <c r="G122" s="103">
        <v>-48.7</v>
      </c>
      <c r="H122" s="103"/>
      <c r="I122" s="102" t="s">
        <v>75</v>
      </c>
      <c r="J122" s="102" t="s">
        <v>75</v>
      </c>
      <c r="K122" s="103">
        <v>-100</v>
      </c>
    </row>
    <row r="123" spans="1:11" ht="12.75">
      <c r="A123" s="59" t="s">
        <v>193</v>
      </c>
      <c r="B123" s="142">
        <v>382</v>
      </c>
      <c r="C123" s="15"/>
      <c r="D123" s="24" t="s">
        <v>604</v>
      </c>
      <c r="E123" s="102">
        <v>19809</v>
      </c>
      <c r="F123" s="102">
        <v>143413</v>
      </c>
      <c r="G123" s="103">
        <v>247.6</v>
      </c>
      <c r="H123" s="103"/>
      <c r="I123" s="102">
        <v>10</v>
      </c>
      <c r="J123" s="102">
        <v>59</v>
      </c>
      <c r="K123" s="103">
        <v>-88</v>
      </c>
    </row>
    <row r="124" spans="1:11" ht="12.75">
      <c r="A124" s="59" t="s">
        <v>194</v>
      </c>
      <c r="B124" s="142">
        <v>386</v>
      </c>
      <c r="C124" s="15"/>
      <c r="D124" s="24" t="s">
        <v>607</v>
      </c>
      <c r="E124" s="102" t="s">
        <v>75</v>
      </c>
      <c r="F124" s="102" t="s">
        <v>75</v>
      </c>
      <c r="G124" s="103">
        <v>-100</v>
      </c>
      <c r="H124" s="103"/>
      <c r="I124" s="102" t="s">
        <v>75</v>
      </c>
      <c r="J124" s="102">
        <v>5</v>
      </c>
      <c r="K124" s="103">
        <v>-91.2</v>
      </c>
    </row>
    <row r="125" spans="1:11" ht="12.75">
      <c r="A125" s="59" t="s">
        <v>195</v>
      </c>
      <c r="B125" s="142">
        <v>388</v>
      </c>
      <c r="C125" s="15"/>
      <c r="D125" s="24" t="s">
        <v>989</v>
      </c>
      <c r="E125" s="102">
        <v>4368220</v>
      </c>
      <c r="F125" s="102">
        <v>21749909</v>
      </c>
      <c r="G125" s="103">
        <v>60.2</v>
      </c>
      <c r="H125" s="103"/>
      <c r="I125" s="102">
        <v>2114604</v>
      </c>
      <c r="J125" s="102">
        <v>2231648</v>
      </c>
      <c r="K125" s="103">
        <v>9.4</v>
      </c>
    </row>
    <row r="126" spans="1:11" ht="12.75">
      <c r="A126" s="59" t="s">
        <v>196</v>
      </c>
      <c r="B126" s="142">
        <v>389</v>
      </c>
      <c r="C126" s="15"/>
      <c r="D126" s="24" t="s">
        <v>613</v>
      </c>
      <c r="E126" s="102">
        <v>29390</v>
      </c>
      <c r="F126" s="102">
        <v>137195</v>
      </c>
      <c r="G126" s="103">
        <v>27.8</v>
      </c>
      <c r="H126" s="103"/>
      <c r="I126" s="102">
        <v>188</v>
      </c>
      <c r="J126" s="102">
        <v>7901</v>
      </c>
      <c r="K126" s="103">
        <v>-9.9</v>
      </c>
    </row>
    <row r="127" spans="1:11" ht="12.75">
      <c r="A127" s="59" t="s">
        <v>197</v>
      </c>
      <c r="B127" s="142">
        <v>391</v>
      </c>
      <c r="C127" s="15"/>
      <c r="D127" s="24" t="s">
        <v>616</v>
      </c>
      <c r="E127" s="102">
        <v>4</v>
      </c>
      <c r="F127" s="102">
        <v>1022</v>
      </c>
      <c r="G127" s="103">
        <v>530.9</v>
      </c>
      <c r="H127" s="103"/>
      <c r="I127" s="102">
        <v>25</v>
      </c>
      <c r="J127" s="102">
        <v>655</v>
      </c>
      <c r="K127" s="103">
        <v>-63.8</v>
      </c>
    </row>
    <row r="128" spans="1:11" ht="12.75">
      <c r="A128" s="59" t="s">
        <v>198</v>
      </c>
      <c r="B128" s="142">
        <v>393</v>
      </c>
      <c r="C128" s="15"/>
      <c r="D128" s="24" t="s">
        <v>619</v>
      </c>
      <c r="E128" s="102">
        <v>3100</v>
      </c>
      <c r="F128" s="102">
        <v>48625</v>
      </c>
      <c r="G128" s="396" t="s">
        <v>76</v>
      </c>
      <c r="H128" s="103"/>
      <c r="I128" s="102" t="s">
        <v>75</v>
      </c>
      <c r="J128" s="102" t="s">
        <v>75</v>
      </c>
      <c r="K128" s="103" t="s">
        <v>75</v>
      </c>
    </row>
    <row r="129" spans="1:11" ht="12.75">
      <c r="A129" s="59" t="s">
        <v>199</v>
      </c>
      <c r="B129" s="142">
        <v>395</v>
      </c>
      <c r="C129" s="15"/>
      <c r="D129" s="24" t="s">
        <v>622</v>
      </c>
      <c r="E129" s="102">
        <v>64</v>
      </c>
      <c r="F129" s="102">
        <v>10300</v>
      </c>
      <c r="G129" s="103">
        <v>-70.2</v>
      </c>
      <c r="H129" s="103"/>
      <c r="I129" s="102" t="s">
        <v>75</v>
      </c>
      <c r="J129" s="102" t="s">
        <v>75</v>
      </c>
      <c r="K129" s="103" t="s">
        <v>75</v>
      </c>
    </row>
    <row r="130" spans="1:11" s="23" customFormat="1" ht="21" customHeight="1">
      <c r="A130" s="116" t="s">
        <v>43</v>
      </c>
      <c r="B130" s="143" t="s">
        <v>43</v>
      </c>
      <c r="C130" s="26" t="s">
        <v>200</v>
      </c>
      <c r="D130" s="20"/>
      <c r="E130" s="100">
        <v>38552587</v>
      </c>
      <c r="F130" s="100">
        <v>270606738</v>
      </c>
      <c r="G130" s="101">
        <v>39</v>
      </c>
      <c r="H130" s="101"/>
      <c r="I130" s="100">
        <v>14063211</v>
      </c>
      <c r="J130" s="100">
        <v>94302038</v>
      </c>
      <c r="K130" s="101">
        <v>42.2</v>
      </c>
    </row>
    <row r="131" spans="1:11" ht="21" customHeight="1">
      <c r="A131" s="59" t="s">
        <v>201</v>
      </c>
      <c r="B131" s="142">
        <v>400</v>
      </c>
      <c r="C131" s="15"/>
      <c r="D131" s="24" t="s">
        <v>625</v>
      </c>
      <c r="E131" s="102">
        <v>27927640</v>
      </c>
      <c r="F131" s="102">
        <v>184193166</v>
      </c>
      <c r="G131" s="103">
        <v>42.2</v>
      </c>
      <c r="H131" s="103"/>
      <c r="I131" s="102">
        <v>9712421</v>
      </c>
      <c r="J131" s="102">
        <v>81540425</v>
      </c>
      <c r="K131" s="103">
        <v>41.4</v>
      </c>
    </row>
    <row r="132" spans="1:11" ht="12.75">
      <c r="A132" s="59" t="s">
        <v>202</v>
      </c>
      <c r="B132" s="142">
        <v>404</v>
      </c>
      <c r="C132" s="15"/>
      <c r="D132" s="24" t="s">
        <v>628</v>
      </c>
      <c r="E132" s="102">
        <v>1377036</v>
      </c>
      <c r="F132" s="102">
        <v>21340086</v>
      </c>
      <c r="G132" s="103">
        <v>18.8</v>
      </c>
      <c r="H132" s="103"/>
      <c r="I132" s="102">
        <v>502399</v>
      </c>
      <c r="J132" s="102">
        <v>4019644</v>
      </c>
      <c r="K132" s="103">
        <v>36.1</v>
      </c>
    </row>
    <row r="133" spans="1:11" ht="12.75">
      <c r="A133" s="59" t="s">
        <v>203</v>
      </c>
      <c r="B133" s="142">
        <v>406</v>
      </c>
      <c r="C133" s="15"/>
      <c r="D133" s="24" t="s">
        <v>990</v>
      </c>
      <c r="E133" s="102" t="s">
        <v>75</v>
      </c>
      <c r="F133" s="102" t="s">
        <v>75</v>
      </c>
      <c r="G133" s="103">
        <v>-100</v>
      </c>
      <c r="H133" s="103"/>
      <c r="I133" s="102" t="s">
        <v>75</v>
      </c>
      <c r="J133" s="102" t="s">
        <v>75</v>
      </c>
      <c r="K133" s="103" t="s">
        <v>75</v>
      </c>
    </row>
    <row r="134" spans="1:11" ht="12.75">
      <c r="A134" s="59" t="s">
        <v>204</v>
      </c>
      <c r="B134" s="142">
        <v>408</v>
      </c>
      <c r="C134" s="15"/>
      <c r="D134" s="24" t="s">
        <v>634</v>
      </c>
      <c r="E134" s="102" t="s">
        <v>75</v>
      </c>
      <c r="F134" s="102" t="s">
        <v>75</v>
      </c>
      <c r="G134" s="103" t="s">
        <v>75</v>
      </c>
      <c r="H134" s="103"/>
      <c r="I134" s="102" t="s">
        <v>75</v>
      </c>
      <c r="J134" s="102" t="s">
        <v>75</v>
      </c>
      <c r="K134" s="103" t="s">
        <v>75</v>
      </c>
    </row>
    <row r="135" spans="1:11" ht="12.75">
      <c r="A135" s="59" t="s">
        <v>205</v>
      </c>
      <c r="B135" s="142">
        <v>412</v>
      </c>
      <c r="C135" s="15"/>
      <c r="D135" s="24" t="s">
        <v>637</v>
      </c>
      <c r="E135" s="102">
        <v>2688778</v>
      </c>
      <c r="F135" s="102">
        <v>24023373</v>
      </c>
      <c r="G135" s="103">
        <v>78.9</v>
      </c>
      <c r="H135" s="103"/>
      <c r="I135" s="102">
        <v>220735</v>
      </c>
      <c r="J135" s="102">
        <v>2005115</v>
      </c>
      <c r="K135" s="103">
        <v>92.1</v>
      </c>
    </row>
    <row r="136" spans="1:11" s="23" customFormat="1" ht="12.75">
      <c r="A136" s="59" t="s">
        <v>206</v>
      </c>
      <c r="B136" s="142">
        <v>413</v>
      </c>
      <c r="C136" s="15"/>
      <c r="D136" s="24" t="s">
        <v>640</v>
      </c>
      <c r="E136" s="102">
        <v>22</v>
      </c>
      <c r="F136" s="102">
        <v>413</v>
      </c>
      <c r="G136" s="103">
        <v>57.6</v>
      </c>
      <c r="H136" s="103"/>
      <c r="I136" s="102" t="s">
        <v>75</v>
      </c>
      <c r="J136" s="102" t="s">
        <v>75</v>
      </c>
      <c r="K136" s="103" t="s">
        <v>75</v>
      </c>
    </row>
    <row r="137" spans="1:11" ht="12.75">
      <c r="A137" s="59" t="s">
        <v>207</v>
      </c>
      <c r="B137" s="142">
        <v>416</v>
      </c>
      <c r="C137" s="15"/>
      <c r="D137" s="24" t="s">
        <v>643</v>
      </c>
      <c r="E137" s="102">
        <v>158605</v>
      </c>
      <c r="F137" s="102">
        <v>257956</v>
      </c>
      <c r="G137" s="103">
        <v>-75.2</v>
      </c>
      <c r="H137" s="103"/>
      <c r="I137" s="102">
        <v>56</v>
      </c>
      <c r="J137" s="102">
        <v>498</v>
      </c>
      <c r="K137" s="103">
        <v>-75.1</v>
      </c>
    </row>
    <row r="138" spans="1:11" ht="12.75">
      <c r="A138" s="59" t="s">
        <v>208</v>
      </c>
      <c r="B138" s="142">
        <v>421</v>
      </c>
      <c r="C138" s="15"/>
      <c r="D138" s="24" t="s">
        <v>646</v>
      </c>
      <c r="E138" s="102" t="s">
        <v>75</v>
      </c>
      <c r="F138" s="102" t="s">
        <v>75</v>
      </c>
      <c r="G138" s="103" t="s">
        <v>75</v>
      </c>
      <c r="H138" s="103"/>
      <c r="I138" s="102" t="s">
        <v>75</v>
      </c>
      <c r="J138" s="102" t="s">
        <v>75</v>
      </c>
      <c r="K138" s="103">
        <v>-100</v>
      </c>
    </row>
    <row r="139" spans="1:11" ht="12.75">
      <c r="A139" s="59" t="s">
        <v>209</v>
      </c>
      <c r="B139" s="142">
        <v>424</v>
      </c>
      <c r="C139" s="15"/>
      <c r="D139" s="24" t="s">
        <v>649</v>
      </c>
      <c r="E139" s="102">
        <v>18476</v>
      </c>
      <c r="F139" s="102">
        <v>66535</v>
      </c>
      <c r="G139" s="103">
        <v>85.3</v>
      </c>
      <c r="H139" s="103"/>
      <c r="I139" s="102">
        <v>3509</v>
      </c>
      <c r="J139" s="102">
        <v>9563</v>
      </c>
      <c r="K139" s="103">
        <v>379.8</v>
      </c>
    </row>
    <row r="140" spans="1:11" ht="12.75">
      <c r="A140" s="59" t="s">
        <v>210</v>
      </c>
      <c r="B140" s="142">
        <v>428</v>
      </c>
      <c r="C140" s="15"/>
      <c r="D140" s="24" t="s">
        <v>652</v>
      </c>
      <c r="E140" s="102">
        <v>30661</v>
      </c>
      <c r="F140" s="102">
        <v>56786</v>
      </c>
      <c r="G140" s="103">
        <v>563.2</v>
      </c>
      <c r="H140" s="103"/>
      <c r="I140" s="102">
        <v>18</v>
      </c>
      <c r="J140" s="102">
        <v>601</v>
      </c>
      <c r="K140" s="103">
        <v>-22.4</v>
      </c>
    </row>
    <row r="141" spans="1:11" ht="12.75">
      <c r="A141" s="59" t="s">
        <v>211</v>
      </c>
      <c r="B141" s="142">
        <v>432</v>
      </c>
      <c r="C141" s="15"/>
      <c r="D141" s="24" t="s">
        <v>655</v>
      </c>
      <c r="E141" s="102">
        <v>59</v>
      </c>
      <c r="F141" s="102">
        <v>1625</v>
      </c>
      <c r="G141" s="103">
        <v>-53.8</v>
      </c>
      <c r="H141" s="103"/>
      <c r="I141" s="102" t="s">
        <v>75</v>
      </c>
      <c r="J141" s="102" t="s">
        <v>75</v>
      </c>
      <c r="K141" s="103">
        <v>-100</v>
      </c>
    </row>
    <row r="142" spans="1:11" ht="12.75">
      <c r="A142" s="59" t="s">
        <v>212</v>
      </c>
      <c r="B142" s="142">
        <v>436</v>
      </c>
      <c r="C142" s="15"/>
      <c r="D142" s="24" t="s">
        <v>658</v>
      </c>
      <c r="E142" s="102">
        <v>163849</v>
      </c>
      <c r="F142" s="102">
        <v>169717</v>
      </c>
      <c r="G142" s="103">
        <v>17.1</v>
      </c>
      <c r="H142" s="103"/>
      <c r="I142" s="102">
        <v>33691</v>
      </c>
      <c r="J142" s="102">
        <v>87962</v>
      </c>
      <c r="K142" s="103">
        <v>-40.3</v>
      </c>
    </row>
    <row r="143" spans="1:11" ht="12.75">
      <c r="A143" s="59" t="s">
        <v>213</v>
      </c>
      <c r="B143" s="142">
        <v>442</v>
      </c>
      <c r="C143" s="15"/>
      <c r="D143" s="24" t="s">
        <v>661</v>
      </c>
      <c r="E143" s="102">
        <v>47546</v>
      </c>
      <c r="F143" s="102">
        <v>663710</v>
      </c>
      <c r="G143" s="103">
        <v>-15.4</v>
      </c>
      <c r="H143" s="103"/>
      <c r="I143" s="102">
        <v>104</v>
      </c>
      <c r="J143" s="102">
        <v>2466</v>
      </c>
      <c r="K143" s="396" t="s">
        <v>76</v>
      </c>
    </row>
    <row r="144" spans="1:11" ht="12.75">
      <c r="A144" s="59" t="s">
        <v>214</v>
      </c>
      <c r="B144" s="142">
        <v>446</v>
      </c>
      <c r="C144" s="15"/>
      <c r="D144" s="24" t="s">
        <v>664</v>
      </c>
      <c r="E144" s="102" t="s">
        <v>75</v>
      </c>
      <c r="F144" s="102" t="s">
        <v>75</v>
      </c>
      <c r="G144" s="103" t="s">
        <v>75</v>
      </c>
      <c r="H144" s="103"/>
      <c r="I144" s="102" t="s">
        <v>75</v>
      </c>
      <c r="J144" s="102" t="s">
        <v>75</v>
      </c>
      <c r="K144" s="103" t="s">
        <v>75</v>
      </c>
    </row>
    <row r="145" spans="1:11" ht="12.75">
      <c r="A145" s="59" t="s">
        <v>215</v>
      </c>
      <c r="B145" s="142">
        <v>448</v>
      </c>
      <c r="C145" s="15"/>
      <c r="D145" s="24" t="s">
        <v>667</v>
      </c>
      <c r="E145" s="102">
        <v>8388</v>
      </c>
      <c r="F145" s="102">
        <v>297257</v>
      </c>
      <c r="G145" s="103">
        <v>-42</v>
      </c>
      <c r="H145" s="103"/>
      <c r="I145" s="102">
        <v>19143</v>
      </c>
      <c r="J145" s="102">
        <v>25450</v>
      </c>
      <c r="K145" s="103">
        <v>72.4</v>
      </c>
    </row>
    <row r="146" spans="1:11" ht="12.75">
      <c r="A146" s="59" t="s">
        <v>216</v>
      </c>
      <c r="B146" s="142">
        <v>449</v>
      </c>
      <c r="C146" s="15"/>
      <c r="D146" s="24" t="s">
        <v>670</v>
      </c>
      <c r="E146" s="102" t="s">
        <v>75</v>
      </c>
      <c r="F146" s="102" t="s">
        <v>75</v>
      </c>
      <c r="G146" s="103" t="s">
        <v>75</v>
      </c>
      <c r="H146" s="103"/>
      <c r="I146" s="102" t="s">
        <v>75</v>
      </c>
      <c r="J146" s="102" t="s">
        <v>75</v>
      </c>
      <c r="K146" s="103" t="s">
        <v>75</v>
      </c>
    </row>
    <row r="147" spans="1:11" ht="12.75">
      <c r="A147" s="59" t="s">
        <v>217</v>
      </c>
      <c r="B147" s="142">
        <v>452</v>
      </c>
      <c r="C147" s="15"/>
      <c r="D147" s="24" t="s">
        <v>673</v>
      </c>
      <c r="E147" s="102" t="s">
        <v>75</v>
      </c>
      <c r="F147" s="102" t="s">
        <v>75</v>
      </c>
      <c r="G147" s="103">
        <v>-100</v>
      </c>
      <c r="H147" s="103"/>
      <c r="I147" s="102" t="s">
        <v>75</v>
      </c>
      <c r="J147" s="102">
        <v>17</v>
      </c>
      <c r="K147" s="103">
        <v>-70.2</v>
      </c>
    </row>
    <row r="148" spans="1:11" ht="12.75">
      <c r="A148" s="59" t="s">
        <v>218</v>
      </c>
      <c r="B148" s="142">
        <v>453</v>
      </c>
      <c r="C148" s="15"/>
      <c r="D148" s="24" t="s">
        <v>675</v>
      </c>
      <c r="E148" s="102">
        <v>2441</v>
      </c>
      <c r="F148" s="102">
        <v>12353</v>
      </c>
      <c r="G148" s="103">
        <v>-25.7</v>
      </c>
      <c r="H148" s="103"/>
      <c r="I148" s="102" t="s">
        <v>75</v>
      </c>
      <c r="J148" s="102" t="s">
        <v>75</v>
      </c>
      <c r="K148" s="103" t="s">
        <v>75</v>
      </c>
    </row>
    <row r="149" spans="1:11" ht="12.75">
      <c r="A149" s="59"/>
      <c r="B149" s="144"/>
      <c r="C149" s="15"/>
      <c r="D149" s="15"/>
      <c r="E149" s="102"/>
      <c r="F149" s="102"/>
      <c r="G149" s="72"/>
      <c r="H149" s="72"/>
      <c r="I149" s="102"/>
      <c r="J149" s="102"/>
      <c r="K149" s="72"/>
    </row>
    <row r="150" spans="1:12" ht="14.25">
      <c r="A150" s="566" t="s">
        <v>1129</v>
      </c>
      <c r="B150" s="566"/>
      <c r="C150" s="566"/>
      <c r="D150" s="566"/>
      <c r="E150" s="566"/>
      <c r="F150" s="566"/>
      <c r="G150" s="566"/>
      <c r="H150" s="566"/>
      <c r="I150" s="566"/>
      <c r="J150" s="566"/>
      <c r="K150" s="566"/>
      <c r="L150" s="568"/>
    </row>
    <row r="151" spans="4:11" ht="12.75">
      <c r="D151" s="59"/>
      <c r="E151" s="17"/>
      <c r="F151" s="55"/>
      <c r="I151" s="87"/>
      <c r="J151" s="88"/>
      <c r="K151" s="212"/>
    </row>
    <row r="152" spans="1:12" ht="17.25" customHeight="1">
      <c r="A152" s="464" t="s">
        <v>90</v>
      </c>
      <c r="B152" s="557"/>
      <c r="C152" s="569" t="s">
        <v>815</v>
      </c>
      <c r="D152" s="438"/>
      <c r="E152" s="534" t="s">
        <v>37</v>
      </c>
      <c r="F152" s="567"/>
      <c r="G152" s="567"/>
      <c r="H152" s="536"/>
      <c r="I152" s="531" t="s">
        <v>38</v>
      </c>
      <c r="J152" s="532"/>
      <c r="K152" s="532"/>
      <c r="L152" s="533"/>
    </row>
    <row r="153" spans="1:12" ht="16.5" customHeight="1">
      <c r="A153" s="465"/>
      <c r="B153" s="558"/>
      <c r="C153" s="544"/>
      <c r="D153" s="466"/>
      <c r="E153" s="115" t="s">
        <v>60</v>
      </c>
      <c r="F153" s="537" t="s">
        <v>61</v>
      </c>
      <c r="G153" s="538"/>
      <c r="H153" s="539"/>
      <c r="I153" s="50" t="s">
        <v>60</v>
      </c>
      <c r="J153" s="537" t="s">
        <v>61</v>
      </c>
      <c r="K153" s="538"/>
      <c r="L153" s="540"/>
    </row>
    <row r="154" spans="1:12" ht="12.75" customHeight="1">
      <c r="A154" s="465"/>
      <c r="B154" s="558"/>
      <c r="C154" s="544"/>
      <c r="D154" s="466"/>
      <c r="E154" s="561" t="s">
        <v>72</v>
      </c>
      <c r="F154" s="546" t="s">
        <v>36</v>
      </c>
      <c r="G154" s="543" t="s">
        <v>1126</v>
      </c>
      <c r="H154" s="549"/>
      <c r="I154" s="546" t="s">
        <v>72</v>
      </c>
      <c r="J154" s="541" t="s">
        <v>36</v>
      </c>
      <c r="K154" s="543" t="s">
        <v>1126</v>
      </c>
      <c r="L154" s="552"/>
    </row>
    <row r="155" spans="1:12" ht="12.75" customHeight="1">
      <c r="A155" s="465"/>
      <c r="B155" s="558"/>
      <c r="C155" s="544"/>
      <c r="D155" s="466"/>
      <c r="E155" s="562"/>
      <c r="F155" s="541"/>
      <c r="G155" s="544"/>
      <c r="H155" s="462"/>
      <c r="I155" s="541"/>
      <c r="J155" s="541"/>
      <c r="K155" s="544"/>
      <c r="L155" s="553"/>
    </row>
    <row r="156" spans="1:12" ht="12.75" customHeight="1">
      <c r="A156" s="465"/>
      <c r="B156" s="558"/>
      <c r="C156" s="544"/>
      <c r="D156" s="466"/>
      <c r="E156" s="562"/>
      <c r="F156" s="541"/>
      <c r="G156" s="544"/>
      <c r="H156" s="462"/>
      <c r="I156" s="541"/>
      <c r="J156" s="541"/>
      <c r="K156" s="544"/>
      <c r="L156" s="553"/>
    </row>
    <row r="157" spans="1:12" ht="27" customHeight="1">
      <c r="A157" s="467"/>
      <c r="B157" s="559"/>
      <c r="C157" s="545"/>
      <c r="D157" s="468"/>
      <c r="E157" s="563"/>
      <c r="F157" s="542"/>
      <c r="G157" s="545"/>
      <c r="H157" s="463"/>
      <c r="I157" s="542"/>
      <c r="J157" s="542"/>
      <c r="K157" s="545"/>
      <c r="L157" s="554"/>
    </row>
    <row r="158" spans="1:10" ht="12.75">
      <c r="A158" s="59"/>
      <c r="B158" s="106"/>
      <c r="C158" s="15"/>
      <c r="D158" s="25"/>
      <c r="E158" s="17"/>
      <c r="F158" s="55"/>
      <c r="I158" s="17"/>
      <c r="J158" s="55"/>
    </row>
    <row r="159" spans="2:4" ht="12.75">
      <c r="B159" s="113"/>
      <c r="C159" s="85" t="s">
        <v>92</v>
      </c>
      <c r="D159" s="24"/>
    </row>
    <row r="160" spans="1:4" ht="12.75">
      <c r="A160" s="59"/>
      <c r="B160" s="145"/>
      <c r="C160" s="15"/>
      <c r="D160" s="24"/>
    </row>
    <row r="161" spans="1:11" ht="12.75">
      <c r="A161" s="59" t="s">
        <v>219</v>
      </c>
      <c r="B161" s="142">
        <v>454</v>
      </c>
      <c r="C161" s="15"/>
      <c r="D161" s="24" t="s">
        <v>683</v>
      </c>
      <c r="E161" s="102" t="s">
        <v>75</v>
      </c>
      <c r="F161" s="102" t="s">
        <v>75</v>
      </c>
      <c r="G161" s="103" t="s">
        <v>75</v>
      </c>
      <c r="H161" s="103"/>
      <c r="I161" s="102" t="s">
        <v>75</v>
      </c>
      <c r="J161" s="102" t="s">
        <v>75</v>
      </c>
      <c r="K161" s="103" t="s">
        <v>75</v>
      </c>
    </row>
    <row r="162" spans="1:11" ht="12.75">
      <c r="A162" s="59" t="s">
        <v>220</v>
      </c>
      <c r="B162" s="142">
        <v>456</v>
      </c>
      <c r="C162" s="15"/>
      <c r="D162" s="24" t="s">
        <v>686</v>
      </c>
      <c r="E162" s="102">
        <v>14268</v>
      </c>
      <c r="F162" s="102">
        <v>115508</v>
      </c>
      <c r="G162" s="103">
        <v>-27.4</v>
      </c>
      <c r="H162" s="103"/>
      <c r="I162" s="102">
        <v>7892</v>
      </c>
      <c r="J162" s="102">
        <v>179036</v>
      </c>
      <c r="K162" s="103">
        <v>-64.6</v>
      </c>
    </row>
    <row r="163" spans="1:11" ht="12.75">
      <c r="A163" s="59" t="s">
        <v>221</v>
      </c>
      <c r="B163" s="142">
        <v>457</v>
      </c>
      <c r="C163" s="15"/>
      <c r="D163" s="24" t="s">
        <v>783</v>
      </c>
      <c r="E163" s="102" t="s">
        <v>75</v>
      </c>
      <c r="F163" s="102" t="s">
        <v>75</v>
      </c>
      <c r="G163" s="103" t="s">
        <v>75</v>
      </c>
      <c r="H163" s="103"/>
      <c r="I163" s="102" t="s">
        <v>75</v>
      </c>
      <c r="J163" s="102" t="s">
        <v>75</v>
      </c>
      <c r="K163" s="103" t="s">
        <v>75</v>
      </c>
    </row>
    <row r="164" spans="1:11" ht="12.75">
      <c r="A164" s="59" t="s">
        <v>222</v>
      </c>
      <c r="B164" s="142">
        <v>459</v>
      </c>
      <c r="C164" s="15"/>
      <c r="D164" s="24" t="s">
        <v>694</v>
      </c>
      <c r="E164" s="102">
        <v>67</v>
      </c>
      <c r="F164" s="102">
        <v>454</v>
      </c>
      <c r="G164" s="396" t="s">
        <v>76</v>
      </c>
      <c r="H164" s="103"/>
      <c r="I164" s="102" t="s">
        <v>75</v>
      </c>
      <c r="J164" s="102" t="s">
        <v>75</v>
      </c>
      <c r="K164" s="103" t="s">
        <v>75</v>
      </c>
    </row>
    <row r="165" spans="1:11" ht="12.75">
      <c r="A165" s="59" t="s">
        <v>223</v>
      </c>
      <c r="B165" s="142">
        <v>460</v>
      </c>
      <c r="C165" s="15"/>
      <c r="D165" s="24" t="s">
        <v>697</v>
      </c>
      <c r="E165" s="102" t="s">
        <v>75</v>
      </c>
      <c r="F165" s="102" t="s">
        <v>75</v>
      </c>
      <c r="G165" s="103" t="s">
        <v>75</v>
      </c>
      <c r="H165" s="103"/>
      <c r="I165" s="102" t="s">
        <v>75</v>
      </c>
      <c r="J165" s="102" t="s">
        <v>75</v>
      </c>
      <c r="K165" s="103" t="s">
        <v>75</v>
      </c>
    </row>
    <row r="166" spans="1:11" ht="12.75">
      <c r="A166" s="59" t="s">
        <v>224</v>
      </c>
      <c r="B166" s="142">
        <v>463</v>
      </c>
      <c r="C166" s="15"/>
      <c r="D166" s="24" t="s">
        <v>699</v>
      </c>
      <c r="E166" s="102">
        <v>1</v>
      </c>
      <c r="F166" s="102">
        <v>30</v>
      </c>
      <c r="G166" s="103">
        <v>-91.7</v>
      </c>
      <c r="H166" s="103"/>
      <c r="I166" s="102" t="s">
        <v>75</v>
      </c>
      <c r="J166" s="102" t="s">
        <v>75</v>
      </c>
      <c r="K166" s="103" t="s">
        <v>75</v>
      </c>
    </row>
    <row r="167" spans="1:11" ht="12.75">
      <c r="A167" s="59" t="s">
        <v>225</v>
      </c>
      <c r="B167" s="142">
        <v>464</v>
      </c>
      <c r="C167" s="15"/>
      <c r="D167" s="24" t="s">
        <v>701</v>
      </c>
      <c r="E167" s="102">
        <v>71</v>
      </c>
      <c r="F167" s="102">
        <v>4389</v>
      </c>
      <c r="G167" s="103">
        <v>-90.2</v>
      </c>
      <c r="H167" s="103"/>
      <c r="I167" s="102">
        <v>19</v>
      </c>
      <c r="J167" s="102">
        <v>169</v>
      </c>
      <c r="K167" s="103">
        <v>-99.6</v>
      </c>
    </row>
    <row r="168" spans="1:11" ht="12.75">
      <c r="A168" s="59" t="s">
        <v>226</v>
      </c>
      <c r="B168" s="142">
        <v>465</v>
      </c>
      <c r="C168" s="15"/>
      <c r="D168" s="24" t="s">
        <v>704</v>
      </c>
      <c r="E168" s="102">
        <v>302</v>
      </c>
      <c r="F168" s="102">
        <v>1572</v>
      </c>
      <c r="G168" s="396" t="s">
        <v>76</v>
      </c>
      <c r="H168" s="103"/>
      <c r="I168" s="102" t="s">
        <v>75</v>
      </c>
      <c r="J168" s="102" t="s">
        <v>75</v>
      </c>
      <c r="K168" s="103" t="s">
        <v>75</v>
      </c>
    </row>
    <row r="169" spans="1:11" ht="12.75">
      <c r="A169" s="59" t="s">
        <v>227</v>
      </c>
      <c r="B169" s="142">
        <v>467</v>
      </c>
      <c r="C169" s="15"/>
      <c r="D169" s="24" t="s">
        <v>787</v>
      </c>
      <c r="E169" s="102" t="s">
        <v>75</v>
      </c>
      <c r="F169" s="102" t="s">
        <v>75</v>
      </c>
      <c r="G169" s="103">
        <v>-100</v>
      </c>
      <c r="H169" s="103"/>
      <c r="I169" s="102" t="s">
        <v>75</v>
      </c>
      <c r="J169" s="102" t="s">
        <v>75</v>
      </c>
      <c r="K169" s="103" t="s">
        <v>75</v>
      </c>
    </row>
    <row r="170" spans="1:11" ht="12.75">
      <c r="A170" s="59" t="s">
        <v>228</v>
      </c>
      <c r="B170" s="142">
        <v>468</v>
      </c>
      <c r="C170" s="15"/>
      <c r="D170" s="24" t="s">
        <v>713</v>
      </c>
      <c r="E170" s="102" t="s">
        <v>75</v>
      </c>
      <c r="F170" s="102" t="s">
        <v>75</v>
      </c>
      <c r="G170" s="103" t="s">
        <v>75</v>
      </c>
      <c r="H170" s="103"/>
      <c r="I170" s="102" t="s">
        <v>75</v>
      </c>
      <c r="J170" s="102" t="s">
        <v>75</v>
      </c>
      <c r="K170" s="103" t="s">
        <v>75</v>
      </c>
    </row>
    <row r="171" spans="1:11" ht="12.75">
      <c r="A171" s="59" t="s">
        <v>229</v>
      </c>
      <c r="B171" s="142">
        <v>469</v>
      </c>
      <c r="C171" s="15"/>
      <c r="D171" s="24" t="s">
        <v>716</v>
      </c>
      <c r="E171" s="102">
        <v>200</v>
      </c>
      <c r="F171" s="102">
        <v>1956</v>
      </c>
      <c r="G171" s="103">
        <v>-77.2</v>
      </c>
      <c r="H171" s="103"/>
      <c r="I171" s="102" t="s">
        <v>75</v>
      </c>
      <c r="J171" s="102" t="s">
        <v>75</v>
      </c>
      <c r="K171" s="103" t="s">
        <v>75</v>
      </c>
    </row>
    <row r="172" spans="1:11" ht="12.75">
      <c r="A172" s="59" t="s">
        <v>230</v>
      </c>
      <c r="B172" s="142">
        <v>470</v>
      </c>
      <c r="C172" s="15"/>
      <c r="D172" s="24" t="s">
        <v>719</v>
      </c>
      <c r="E172" s="102" t="s">
        <v>75</v>
      </c>
      <c r="F172" s="102" t="s">
        <v>75</v>
      </c>
      <c r="G172" s="103" t="s">
        <v>75</v>
      </c>
      <c r="H172" s="103"/>
      <c r="I172" s="102" t="s">
        <v>75</v>
      </c>
      <c r="J172" s="102" t="s">
        <v>75</v>
      </c>
      <c r="K172" s="103" t="s">
        <v>75</v>
      </c>
    </row>
    <row r="173" spans="1:11" ht="12.75">
      <c r="A173" s="59" t="s">
        <v>231</v>
      </c>
      <c r="B173" s="142">
        <v>472</v>
      </c>
      <c r="C173" s="15"/>
      <c r="D173" s="24" t="s">
        <v>722</v>
      </c>
      <c r="E173" s="102">
        <v>153022</v>
      </c>
      <c r="F173" s="102">
        <v>57745</v>
      </c>
      <c r="G173" s="103">
        <v>-95</v>
      </c>
      <c r="H173" s="103"/>
      <c r="I173" s="102" t="s">
        <v>75</v>
      </c>
      <c r="J173" s="102" t="s">
        <v>75</v>
      </c>
      <c r="K173" s="103" t="s">
        <v>75</v>
      </c>
    </row>
    <row r="174" spans="1:11" ht="12.75">
      <c r="A174" s="59" t="s">
        <v>232</v>
      </c>
      <c r="B174" s="142">
        <v>473</v>
      </c>
      <c r="C174" s="15"/>
      <c r="D174" s="24" t="s">
        <v>725</v>
      </c>
      <c r="E174" s="102" t="s">
        <v>75</v>
      </c>
      <c r="F174" s="102" t="s">
        <v>75</v>
      </c>
      <c r="G174" s="103" t="s">
        <v>75</v>
      </c>
      <c r="H174" s="103"/>
      <c r="I174" s="102" t="s">
        <v>75</v>
      </c>
      <c r="J174" s="102" t="s">
        <v>75</v>
      </c>
      <c r="K174" s="103" t="s">
        <v>75</v>
      </c>
    </row>
    <row r="175" spans="1:11" ht="12.75">
      <c r="A175" s="59" t="s">
        <v>233</v>
      </c>
      <c r="B175" s="142">
        <v>474</v>
      </c>
      <c r="C175" s="15"/>
      <c r="D175" s="24" t="s">
        <v>728</v>
      </c>
      <c r="E175" s="102">
        <v>3</v>
      </c>
      <c r="F175" s="102">
        <v>198</v>
      </c>
      <c r="G175" s="103">
        <v>407.7</v>
      </c>
      <c r="H175" s="103"/>
      <c r="I175" s="102" t="s">
        <v>75</v>
      </c>
      <c r="J175" s="102" t="s">
        <v>75</v>
      </c>
      <c r="K175" s="103" t="s">
        <v>75</v>
      </c>
    </row>
    <row r="176" spans="1:11" ht="12.75">
      <c r="A176" s="59" t="s">
        <v>234</v>
      </c>
      <c r="B176" s="142">
        <v>478</v>
      </c>
      <c r="C176" s="15"/>
      <c r="D176" s="24" t="s">
        <v>991</v>
      </c>
      <c r="E176" s="102">
        <v>31</v>
      </c>
      <c r="F176" s="102">
        <v>6029</v>
      </c>
      <c r="G176" s="103">
        <v>-28.3</v>
      </c>
      <c r="H176" s="103"/>
      <c r="I176" s="102" t="s">
        <v>75</v>
      </c>
      <c r="J176" s="102" t="s">
        <v>75</v>
      </c>
      <c r="K176" s="103" t="s">
        <v>75</v>
      </c>
    </row>
    <row r="177" spans="1:11" ht="12.75">
      <c r="A177" s="59" t="s">
        <v>235</v>
      </c>
      <c r="B177" s="142">
        <v>480</v>
      </c>
      <c r="C177" s="15"/>
      <c r="D177" s="24" t="s">
        <v>734</v>
      </c>
      <c r="E177" s="102">
        <v>168063</v>
      </c>
      <c r="F177" s="102">
        <v>1276977</v>
      </c>
      <c r="G177" s="103">
        <v>-55.4</v>
      </c>
      <c r="H177" s="103"/>
      <c r="I177" s="102">
        <v>10694</v>
      </c>
      <c r="J177" s="102">
        <v>19943</v>
      </c>
      <c r="K177" s="103">
        <v>218.3</v>
      </c>
    </row>
    <row r="178" spans="1:11" ht="12.75">
      <c r="A178" s="59" t="s">
        <v>236</v>
      </c>
      <c r="B178" s="142">
        <v>484</v>
      </c>
      <c r="C178" s="15"/>
      <c r="D178" s="24" t="s">
        <v>737</v>
      </c>
      <c r="E178" s="102">
        <v>38049</v>
      </c>
      <c r="F178" s="102">
        <v>578639</v>
      </c>
      <c r="G178" s="103">
        <v>-41.4</v>
      </c>
      <c r="H178" s="103"/>
      <c r="I178" s="102">
        <v>21</v>
      </c>
      <c r="J178" s="102">
        <v>274</v>
      </c>
      <c r="K178" s="103">
        <v>-45.1</v>
      </c>
    </row>
    <row r="179" spans="1:11" ht="12.75">
      <c r="A179" s="59" t="s">
        <v>237</v>
      </c>
      <c r="B179" s="142">
        <v>488</v>
      </c>
      <c r="C179" s="15"/>
      <c r="D179" s="24" t="s">
        <v>740</v>
      </c>
      <c r="E179" s="102">
        <v>3600</v>
      </c>
      <c r="F179" s="102">
        <v>10834</v>
      </c>
      <c r="G179" s="103">
        <v>-95.1</v>
      </c>
      <c r="H179" s="103"/>
      <c r="I179" s="102" t="s">
        <v>75</v>
      </c>
      <c r="J179" s="102" t="s">
        <v>75</v>
      </c>
      <c r="K179" s="103" t="s">
        <v>75</v>
      </c>
    </row>
    <row r="180" spans="1:11" ht="12.75">
      <c r="A180" s="59" t="s">
        <v>238</v>
      </c>
      <c r="B180" s="142">
        <v>492</v>
      </c>
      <c r="C180" s="15"/>
      <c r="D180" s="24" t="s">
        <v>743</v>
      </c>
      <c r="E180" s="102">
        <v>20777</v>
      </c>
      <c r="F180" s="102">
        <v>13612</v>
      </c>
      <c r="G180" s="103">
        <v>-97.7</v>
      </c>
      <c r="H180" s="103"/>
      <c r="I180" s="102" t="s">
        <v>75</v>
      </c>
      <c r="J180" s="102" t="s">
        <v>75</v>
      </c>
      <c r="K180" s="103" t="s">
        <v>75</v>
      </c>
    </row>
    <row r="181" spans="1:11" ht="12.75">
      <c r="A181" s="59" t="s">
        <v>239</v>
      </c>
      <c r="B181" s="142">
        <v>500</v>
      </c>
      <c r="C181" s="15"/>
      <c r="D181" s="24" t="s">
        <v>746</v>
      </c>
      <c r="E181" s="102">
        <v>10044</v>
      </c>
      <c r="F181" s="102">
        <v>194539</v>
      </c>
      <c r="G181" s="103">
        <v>40.3</v>
      </c>
      <c r="H181" s="103"/>
      <c r="I181" s="102">
        <v>35230</v>
      </c>
      <c r="J181" s="102">
        <v>86113</v>
      </c>
      <c r="K181" s="103">
        <v>-21.3</v>
      </c>
    </row>
    <row r="182" spans="1:11" ht="12.75">
      <c r="A182" s="59" t="s">
        <v>240</v>
      </c>
      <c r="B182" s="142">
        <v>504</v>
      </c>
      <c r="C182" s="15"/>
      <c r="D182" s="24" t="s">
        <v>749</v>
      </c>
      <c r="E182" s="102">
        <v>1604352</v>
      </c>
      <c r="F182" s="102">
        <v>5855769</v>
      </c>
      <c r="G182" s="103">
        <v>365.2</v>
      </c>
      <c r="H182" s="103"/>
      <c r="I182" s="102">
        <v>6966</v>
      </c>
      <c r="J182" s="102">
        <v>22782</v>
      </c>
      <c r="K182" s="103">
        <v>-45.9</v>
      </c>
    </row>
    <row r="183" spans="1:11" ht="12.75">
      <c r="A183" s="59" t="s">
        <v>241</v>
      </c>
      <c r="B183" s="142">
        <v>508</v>
      </c>
      <c r="C183" s="15"/>
      <c r="D183" s="24" t="s">
        <v>752</v>
      </c>
      <c r="E183" s="102">
        <v>2038247</v>
      </c>
      <c r="F183" s="102">
        <v>20385184</v>
      </c>
      <c r="G183" s="103">
        <v>38.5</v>
      </c>
      <c r="H183" s="103"/>
      <c r="I183" s="102">
        <v>3338912</v>
      </c>
      <c r="J183" s="102">
        <v>5109254</v>
      </c>
      <c r="K183" s="103">
        <v>71.6</v>
      </c>
    </row>
    <row r="184" spans="1:11" ht="12.75">
      <c r="A184" s="59" t="s">
        <v>242</v>
      </c>
      <c r="B184" s="142">
        <v>512</v>
      </c>
      <c r="C184" s="15"/>
      <c r="D184" s="24" t="s">
        <v>755</v>
      </c>
      <c r="E184" s="102">
        <v>1213847</v>
      </c>
      <c r="F184" s="102">
        <v>6064306</v>
      </c>
      <c r="G184" s="103">
        <v>25.6</v>
      </c>
      <c r="H184" s="103"/>
      <c r="I184" s="102">
        <v>131421</v>
      </c>
      <c r="J184" s="102">
        <v>513795</v>
      </c>
      <c r="K184" s="103">
        <v>61.5</v>
      </c>
    </row>
    <row r="185" spans="1:11" ht="12.75">
      <c r="A185" s="59" t="s">
        <v>243</v>
      </c>
      <c r="B185" s="142">
        <v>516</v>
      </c>
      <c r="C185" s="15"/>
      <c r="D185" s="24" t="s">
        <v>758</v>
      </c>
      <c r="E185" s="102">
        <v>29670</v>
      </c>
      <c r="F185" s="102">
        <v>91385</v>
      </c>
      <c r="G185" s="103">
        <v>-0.2</v>
      </c>
      <c r="H185" s="103"/>
      <c r="I185" s="102" t="s">
        <v>75</v>
      </c>
      <c r="J185" s="102" t="s">
        <v>75</v>
      </c>
      <c r="K185" s="103">
        <v>-100</v>
      </c>
    </row>
    <row r="186" spans="1:11" ht="12.75">
      <c r="A186" s="59" t="s">
        <v>244</v>
      </c>
      <c r="B186" s="142">
        <v>520</v>
      </c>
      <c r="C186" s="15"/>
      <c r="D186" s="24" t="s">
        <v>761</v>
      </c>
      <c r="E186" s="102">
        <v>10975</v>
      </c>
      <c r="F186" s="102">
        <v>30937</v>
      </c>
      <c r="G186" s="103">
        <v>-33.1</v>
      </c>
      <c r="H186" s="103"/>
      <c r="I186" s="102" t="s">
        <v>75</v>
      </c>
      <c r="J186" s="102" t="s">
        <v>75</v>
      </c>
      <c r="K186" s="103">
        <v>-100</v>
      </c>
    </row>
    <row r="187" spans="1:11" ht="12.75">
      <c r="A187" s="59" t="s">
        <v>245</v>
      </c>
      <c r="B187" s="142">
        <v>524</v>
      </c>
      <c r="C187" s="15"/>
      <c r="D187" s="24" t="s">
        <v>764</v>
      </c>
      <c r="E187" s="102">
        <v>452584</v>
      </c>
      <c r="F187" s="102">
        <v>326678</v>
      </c>
      <c r="G187" s="103">
        <v>70.2</v>
      </c>
      <c r="H187" s="103"/>
      <c r="I187" s="102">
        <v>66</v>
      </c>
      <c r="J187" s="102">
        <v>505</v>
      </c>
      <c r="K187" s="103">
        <v>241.2</v>
      </c>
    </row>
    <row r="188" spans="1:11" ht="12.75">
      <c r="A188" s="59" t="s">
        <v>246</v>
      </c>
      <c r="B188" s="142">
        <v>528</v>
      </c>
      <c r="C188" s="15"/>
      <c r="D188" s="24" t="s">
        <v>767</v>
      </c>
      <c r="E188" s="102">
        <v>370913</v>
      </c>
      <c r="F188" s="102">
        <v>4507020</v>
      </c>
      <c r="G188" s="103">
        <v>14.6</v>
      </c>
      <c r="H188" s="103"/>
      <c r="I188" s="102">
        <v>39914</v>
      </c>
      <c r="J188" s="102">
        <v>678426</v>
      </c>
      <c r="K188" s="103">
        <v>60.7</v>
      </c>
    </row>
    <row r="189" spans="1:11" ht="12.75">
      <c r="A189" s="59" t="s">
        <v>247</v>
      </c>
      <c r="B189" s="142">
        <v>529</v>
      </c>
      <c r="C189" s="15"/>
      <c r="D189" s="24" t="s">
        <v>829</v>
      </c>
      <c r="E189" s="102" t="s">
        <v>75</v>
      </c>
      <c r="F189" s="102" t="s">
        <v>75</v>
      </c>
      <c r="G189" s="103" t="s">
        <v>75</v>
      </c>
      <c r="H189" s="103"/>
      <c r="I189" s="102" t="s">
        <v>75</v>
      </c>
      <c r="J189" s="102" t="s">
        <v>75</v>
      </c>
      <c r="K189" s="103" t="s">
        <v>75</v>
      </c>
    </row>
    <row r="190" spans="1:11" s="23" customFormat="1" ht="21" customHeight="1">
      <c r="A190" s="116" t="s">
        <v>43</v>
      </c>
      <c r="B190" s="143" t="s">
        <v>43</v>
      </c>
      <c r="C190" s="26" t="s">
        <v>248</v>
      </c>
      <c r="D190" s="20"/>
      <c r="E190" s="100">
        <v>70080361</v>
      </c>
      <c r="F190" s="100">
        <v>427861651</v>
      </c>
      <c r="G190" s="101">
        <v>25.7</v>
      </c>
      <c r="H190" s="101"/>
      <c r="I190" s="100">
        <v>61770689</v>
      </c>
      <c r="J190" s="100">
        <v>320011770</v>
      </c>
      <c r="K190" s="101">
        <v>29.6</v>
      </c>
    </row>
    <row r="191" spans="1:11" ht="21" customHeight="1">
      <c r="A191" s="59" t="s">
        <v>249</v>
      </c>
      <c r="B191" s="142">
        <v>76</v>
      </c>
      <c r="C191" s="15"/>
      <c r="D191" s="24" t="s">
        <v>654</v>
      </c>
      <c r="E191" s="102">
        <v>104372</v>
      </c>
      <c r="F191" s="102">
        <v>412480</v>
      </c>
      <c r="G191" s="103">
        <v>-58.6</v>
      </c>
      <c r="H191" s="103"/>
      <c r="I191" s="102">
        <v>73573</v>
      </c>
      <c r="J191" s="102">
        <v>470911</v>
      </c>
      <c r="K191" s="103" t="s">
        <v>76</v>
      </c>
    </row>
    <row r="192" spans="1:11" ht="12.75">
      <c r="A192" s="59" t="s">
        <v>250</v>
      </c>
      <c r="B192" s="142">
        <v>77</v>
      </c>
      <c r="C192" s="15"/>
      <c r="D192" s="24" t="s">
        <v>657</v>
      </c>
      <c r="E192" s="102">
        <v>25179</v>
      </c>
      <c r="F192" s="102">
        <v>132742</v>
      </c>
      <c r="G192" s="103">
        <v>47.7</v>
      </c>
      <c r="H192" s="103"/>
      <c r="I192" s="102">
        <v>155767</v>
      </c>
      <c r="J192" s="102">
        <v>837120</v>
      </c>
      <c r="K192" s="103">
        <v>259.2</v>
      </c>
    </row>
    <row r="193" spans="1:11" ht="12.75">
      <c r="A193" s="59" t="s">
        <v>251</v>
      </c>
      <c r="B193" s="142">
        <v>78</v>
      </c>
      <c r="C193" s="15"/>
      <c r="D193" s="24" t="s">
        <v>660</v>
      </c>
      <c r="E193" s="102">
        <v>186682</v>
      </c>
      <c r="F193" s="102">
        <v>1186482</v>
      </c>
      <c r="G193" s="103">
        <v>159.2</v>
      </c>
      <c r="H193" s="103"/>
      <c r="I193" s="102">
        <v>763</v>
      </c>
      <c r="J193" s="102">
        <v>15568</v>
      </c>
      <c r="K193" s="103">
        <v>9.8</v>
      </c>
    </row>
    <row r="194" spans="1:11" ht="12.75">
      <c r="A194" s="59" t="s">
        <v>252</v>
      </c>
      <c r="B194" s="142">
        <v>79</v>
      </c>
      <c r="C194" s="15"/>
      <c r="D194" s="24" t="s">
        <v>663</v>
      </c>
      <c r="E194" s="102">
        <v>405802</v>
      </c>
      <c r="F194" s="102">
        <v>2112127</v>
      </c>
      <c r="G194" s="103">
        <v>34</v>
      </c>
      <c r="H194" s="103"/>
      <c r="I194" s="102">
        <v>196710</v>
      </c>
      <c r="J194" s="102">
        <v>531424</v>
      </c>
      <c r="K194" s="103">
        <v>-85.8</v>
      </c>
    </row>
    <row r="195" spans="1:11" ht="12.75">
      <c r="A195" s="59" t="s">
        <v>253</v>
      </c>
      <c r="B195" s="142">
        <v>80</v>
      </c>
      <c r="C195" s="15"/>
      <c r="D195" s="24" t="s">
        <v>666</v>
      </c>
      <c r="E195" s="102">
        <v>5506</v>
      </c>
      <c r="F195" s="102">
        <v>12998</v>
      </c>
      <c r="G195" s="103">
        <v>-99.4</v>
      </c>
      <c r="H195" s="103"/>
      <c r="I195" s="102">
        <v>44097</v>
      </c>
      <c r="J195" s="102">
        <v>77422</v>
      </c>
      <c r="K195" s="103" t="s">
        <v>76</v>
      </c>
    </row>
    <row r="196" spans="1:27" ht="12.75">
      <c r="A196" s="59" t="s">
        <v>254</v>
      </c>
      <c r="B196" s="142">
        <v>81</v>
      </c>
      <c r="C196" s="15"/>
      <c r="D196" s="24" t="s">
        <v>669</v>
      </c>
      <c r="E196" s="102">
        <v>156785</v>
      </c>
      <c r="F196" s="102">
        <v>911337</v>
      </c>
      <c r="G196" s="103">
        <v>44</v>
      </c>
      <c r="H196" s="103"/>
      <c r="I196" s="102">
        <v>323661</v>
      </c>
      <c r="J196" s="102">
        <v>975256</v>
      </c>
      <c r="K196" s="103">
        <v>189.3</v>
      </c>
      <c r="AA196" s="41" t="s">
        <v>1133</v>
      </c>
    </row>
    <row r="197" spans="1:11" s="23" customFormat="1" ht="12.75">
      <c r="A197" s="59" t="s">
        <v>255</v>
      </c>
      <c r="B197" s="142">
        <v>82</v>
      </c>
      <c r="C197" s="15"/>
      <c r="D197" s="24" t="s">
        <v>672</v>
      </c>
      <c r="E197" s="102">
        <v>214</v>
      </c>
      <c r="F197" s="102">
        <v>10712</v>
      </c>
      <c r="G197" s="103">
        <v>-72</v>
      </c>
      <c r="H197" s="103"/>
      <c r="I197" s="102">
        <v>21946</v>
      </c>
      <c r="J197" s="102">
        <v>32944</v>
      </c>
      <c r="K197" s="396" t="s">
        <v>76</v>
      </c>
    </row>
    <row r="198" spans="1:11" ht="12.75">
      <c r="A198" s="59" t="s">
        <v>256</v>
      </c>
      <c r="B198" s="142">
        <v>83</v>
      </c>
      <c r="C198" s="15"/>
      <c r="D198" s="24" t="s">
        <v>830</v>
      </c>
      <c r="E198" s="102">
        <v>36987</v>
      </c>
      <c r="F198" s="102">
        <v>45013</v>
      </c>
      <c r="G198" s="103">
        <v>14.5</v>
      </c>
      <c r="H198" s="103"/>
      <c r="I198" s="102">
        <v>179127</v>
      </c>
      <c r="J198" s="102">
        <v>1063115</v>
      </c>
      <c r="K198" s="103" t="s">
        <v>76</v>
      </c>
    </row>
    <row r="199" spans="1:11" ht="12.75">
      <c r="A199" s="59" t="s">
        <v>257</v>
      </c>
      <c r="B199" s="142">
        <v>604</v>
      </c>
      <c r="C199" s="15"/>
      <c r="D199" s="24" t="s">
        <v>773</v>
      </c>
      <c r="E199" s="102">
        <v>1195108</v>
      </c>
      <c r="F199" s="102">
        <v>990125</v>
      </c>
      <c r="G199" s="103">
        <v>19.2</v>
      </c>
      <c r="H199" s="103"/>
      <c r="I199" s="102">
        <v>127</v>
      </c>
      <c r="J199" s="102">
        <v>4038</v>
      </c>
      <c r="K199" s="396" t="s">
        <v>76</v>
      </c>
    </row>
    <row r="200" spans="1:11" ht="12.75">
      <c r="A200" s="59" t="s">
        <v>258</v>
      </c>
      <c r="B200" s="142">
        <v>608</v>
      </c>
      <c r="C200" s="15"/>
      <c r="D200" s="24" t="s">
        <v>775</v>
      </c>
      <c r="E200" s="102">
        <v>197527</v>
      </c>
      <c r="F200" s="102">
        <v>1001888</v>
      </c>
      <c r="G200" s="103">
        <v>-24.7</v>
      </c>
      <c r="H200" s="103"/>
      <c r="I200" s="102" t="s">
        <v>75</v>
      </c>
      <c r="J200" s="102">
        <v>60</v>
      </c>
      <c r="K200" s="103">
        <v>-92.4</v>
      </c>
    </row>
    <row r="201" spans="1:11" ht="12.75">
      <c r="A201" s="59" t="s">
        <v>259</v>
      </c>
      <c r="B201" s="142">
        <v>612</v>
      </c>
      <c r="C201" s="15"/>
      <c r="D201" s="24" t="s">
        <v>777</v>
      </c>
      <c r="E201" s="102">
        <v>422798</v>
      </c>
      <c r="F201" s="102">
        <v>3390784</v>
      </c>
      <c r="G201" s="103">
        <v>779.2</v>
      </c>
      <c r="H201" s="103"/>
      <c r="I201" s="102">
        <v>52</v>
      </c>
      <c r="J201" s="102">
        <v>6040</v>
      </c>
      <c r="K201" s="103" t="s">
        <v>76</v>
      </c>
    </row>
    <row r="202" spans="1:11" ht="12.75">
      <c r="A202" s="59" t="s">
        <v>260</v>
      </c>
      <c r="B202" s="142">
        <v>616</v>
      </c>
      <c r="C202" s="15"/>
      <c r="D202" s="24" t="s">
        <v>779</v>
      </c>
      <c r="E202" s="102">
        <v>651516</v>
      </c>
      <c r="F202" s="102">
        <v>3540650</v>
      </c>
      <c r="G202" s="103">
        <v>-71.8</v>
      </c>
      <c r="H202" s="103"/>
      <c r="I202" s="102">
        <v>639804</v>
      </c>
      <c r="J202" s="102">
        <v>817554</v>
      </c>
      <c r="K202" s="103">
        <v>16.9</v>
      </c>
    </row>
    <row r="203" spans="1:11" ht="12.75">
      <c r="A203" s="59" t="s">
        <v>261</v>
      </c>
      <c r="B203" s="142">
        <v>624</v>
      </c>
      <c r="C203" s="15"/>
      <c r="D203" s="24" t="s">
        <v>531</v>
      </c>
      <c r="E203" s="102">
        <v>2943009</v>
      </c>
      <c r="F203" s="102">
        <v>20180976</v>
      </c>
      <c r="G203" s="103">
        <v>116.7</v>
      </c>
      <c r="H203" s="103"/>
      <c r="I203" s="102">
        <v>1709416</v>
      </c>
      <c r="J203" s="102">
        <v>5456779</v>
      </c>
      <c r="K203" s="103">
        <v>53.9</v>
      </c>
    </row>
    <row r="204" spans="1:11" ht="12.75">
      <c r="A204" s="59" t="s">
        <v>262</v>
      </c>
      <c r="B204" s="142">
        <v>625</v>
      </c>
      <c r="C204" s="15"/>
      <c r="D204" s="24" t="s">
        <v>992</v>
      </c>
      <c r="E204" s="102">
        <v>218</v>
      </c>
      <c r="F204" s="102">
        <v>3798</v>
      </c>
      <c r="G204" s="103">
        <v>-93.2</v>
      </c>
      <c r="H204" s="103"/>
      <c r="I204" s="102">
        <v>19</v>
      </c>
      <c r="J204" s="102">
        <v>709</v>
      </c>
      <c r="K204" s="103" t="s">
        <v>76</v>
      </c>
    </row>
    <row r="205" spans="1:11" ht="12.75">
      <c r="A205" s="59" t="s">
        <v>828</v>
      </c>
      <c r="B205" s="142">
        <v>626</v>
      </c>
      <c r="C205" s="15"/>
      <c r="D205" s="24" t="s">
        <v>838</v>
      </c>
      <c r="E205" s="102">
        <v>111</v>
      </c>
      <c r="F205" s="102">
        <v>4996</v>
      </c>
      <c r="G205" s="396" t="s">
        <v>76</v>
      </c>
      <c r="H205" s="103"/>
      <c r="I205" s="102" t="s">
        <v>75</v>
      </c>
      <c r="J205" s="102" t="s">
        <v>75</v>
      </c>
      <c r="K205" s="103" t="s">
        <v>75</v>
      </c>
    </row>
    <row r="206" spans="1:11" ht="12.75">
      <c r="A206" s="59" t="s">
        <v>263</v>
      </c>
      <c r="B206" s="142">
        <v>628</v>
      </c>
      <c r="C206" s="15"/>
      <c r="D206" s="24" t="s">
        <v>544</v>
      </c>
      <c r="E206" s="102">
        <v>1614342</v>
      </c>
      <c r="F206" s="102">
        <v>1240648</v>
      </c>
      <c r="G206" s="103">
        <v>-89.9</v>
      </c>
      <c r="H206" s="103"/>
      <c r="I206" s="102">
        <v>8</v>
      </c>
      <c r="J206" s="102">
        <v>960</v>
      </c>
      <c r="K206" s="103">
        <v>-39.9</v>
      </c>
    </row>
    <row r="207" spans="1:11" ht="12.75">
      <c r="A207" s="59" t="s">
        <v>264</v>
      </c>
      <c r="B207" s="142">
        <v>632</v>
      </c>
      <c r="C207" s="15"/>
      <c r="D207" s="24" t="s">
        <v>547</v>
      </c>
      <c r="E207" s="102">
        <v>8617413</v>
      </c>
      <c r="F207" s="102">
        <v>17671991</v>
      </c>
      <c r="G207" s="103">
        <v>73.3</v>
      </c>
      <c r="H207" s="103"/>
      <c r="I207" s="102">
        <v>1977343</v>
      </c>
      <c r="J207" s="102">
        <v>2694838</v>
      </c>
      <c r="K207" s="103">
        <v>135</v>
      </c>
    </row>
    <row r="208" spans="1:11" ht="12.75">
      <c r="A208" s="59" t="s">
        <v>265</v>
      </c>
      <c r="B208" s="142">
        <v>636</v>
      </c>
      <c r="C208" s="15"/>
      <c r="D208" s="24" t="s">
        <v>550</v>
      </c>
      <c r="E208" s="102">
        <v>1304759</v>
      </c>
      <c r="F208" s="102">
        <v>2263126</v>
      </c>
      <c r="G208" s="103">
        <v>29.5</v>
      </c>
      <c r="H208" s="103"/>
      <c r="I208" s="102">
        <v>108</v>
      </c>
      <c r="J208" s="102">
        <v>8899</v>
      </c>
      <c r="K208" s="103">
        <v>40.3</v>
      </c>
    </row>
    <row r="209" spans="1:11" ht="12.75">
      <c r="A209" s="59" t="s">
        <v>266</v>
      </c>
      <c r="B209" s="142">
        <v>640</v>
      </c>
      <c r="C209" s="15"/>
      <c r="D209" s="24" t="s">
        <v>553</v>
      </c>
      <c r="E209" s="102">
        <v>452633</v>
      </c>
      <c r="F209" s="102">
        <v>393909</v>
      </c>
      <c r="G209" s="103">
        <v>-64.3</v>
      </c>
      <c r="H209" s="103"/>
      <c r="I209" s="102">
        <v>40</v>
      </c>
      <c r="J209" s="102">
        <v>902</v>
      </c>
      <c r="K209" s="103">
        <v>-99.8</v>
      </c>
    </row>
    <row r="210" spans="1:11" ht="12.75">
      <c r="A210" s="59" t="s">
        <v>267</v>
      </c>
      <c r="B210" s="142">
        <v>644</v>
      </c>
      <c r="C210" s="15"/>
      <c r="D210" s="24" t="s">
        <v>556</v>
      </c>
      <c r="E210" s="102">
        <v>330366</v>
      </c>
      <c r="F210" s="102">
        <v>1496035</v>
      </c>
      <c r="G210" s="103">
        <v>-46.9</v>
      </c>
      <c r="H210" s="103"/>
      <c r="I210" s="102">
        <v>1901</v>
      </c>
      <c r="J210" s="102">
        <v>54643</v>
      </c>
      <c r="K210" s="103" t="s">
        <v>76</v>
      </c>
    </row>
    <row r="211" spans="1:11" ht="12.75">
      <c r="A211" s="59" t="s">
        <v>268</v>
      </c>
      <c r="B211" s="142">
        <v>647</v>
      </c>
      <c r="C211" s="15"/>
      <c r="D211" s="24" t="s">
        <v>800</v>
      </c>
      <c r="E211" s="102">
        <v>4100804</v>
      </c>
      <c r="F211" s="102">
        <v>12575481</v>
      </c>
      <c r="G211" s="103">
        <v>49.7</v>
      </c>
      <c r="H211" s="103"/>
      <c r="I211" s="102">
        <v>1485317</v>
      </c>
      <c r="J211" s="102">
        <v>3320594</v>
      </c>
      <c r="K211" s="103">
        <v>47.2</v>
      </c>
    </row>
    <row r="212" spans="1:11" ht="12.75">
      <c r="A212" s="59" t="s">
        <v>269</v>
      </c>
      <c r="B212" s="142">
        <v>649</v>
      </c>
      <c r="C212" s="15"/>
      <c r="D212" s="24" t="s">
        <v>565</v>
      </c>
      <c r="E212" s="102">
        <v>224957</v>
      </c>
      <c r="F212" s="102">
        <v>294345</v>
      </c>
      <c r="G212" s="103">
        <v>-16.3</v>
      </c>
      <c r="H212" s="103"/>
      <c r="I212" s="102">
        <v>43</v>
      </c>
      <c r="J212" s="102">
        <v>642</v>
      </c>
      <c r="K212" s="103">
        <v>114</v>
      </c>
    </row>
    <row r="213" spans="1:11" ht="12.75">
      <c r="A213" s="59" t="s">
        <v>270</v>
      </c>
      <c r="B213" s="142">
        <v>653</v>
      </c>
      <c r="C213" s="15"/>
      <c r="D213" s="24" t="s">
        <v>568</v>
      </c>
      <c r="E213" s="102">
        <v>2827021</v>
      </c>
      <c r="F213" s="102">
        <v>1050385</v>
      </c>
      <c r="G213" s="103">
        <v>800.3</v>
      </c>
      <c r="H213" s="103"/>
      <c r="I213" s="102" t="s">
        <v>75</v>
      </c>
      <c r="J213" s="102" t="s">
        <v>75</v>
      </c>
      <c r="K213" s="103" t="s">
        <v>75</v>
      </c>
    </row>
    <row r="214" spans="1:11" ht="12.75">
      <c r="A214" s="59" t="s">
        <v>271</v>
      </c>
      <c r="B214" s="142">
        <v>660</v>
      </c>
      <c r="C214" s="15"/>
      <c r="D214" s="24" t="s">
        <v>571</v>
      </c>
      <c r="E214" s="102">
        <v>409677</v>
      </c>
      <c r="F214" s="102">
        <v>788199</v>
      </c>
      <c r="G214" s="103">
        <v>359.9</v>
      </c>
      <c r="H214" s="103"/>
      <c r="I214" s="102">
        <v>24</v>
      </c>
      <c r="J214" s="102">
        <v>207</v>
      </c>
      <c r="K214" s="103">
        <v>989.5</v>
      </c>
    </row>
    <row r="215" spans="1:11" ht="12.75">
      <c r="A215" s="59" t="s">
        <v>272</v>
      </c>
      <c r="B215" s="142">
        <v>662</v>
      </c>
      <c r="C215" s="15"/>
      <c r="D215" s="24" t="s">
        <v>574</v>
      </c>
      <c r="E215" s="102">
        <v>1482542</v>
      </c>
      <c r="F215" s="102">
        <v>978931</v>
      </c>
      <c r="G215" s="103">
        <v>6.7</v>
      </c>
      <c r="H215" s="103"/>
      <c r="I215" s="102">
        <v>258231</v>
      </c>
      <c r="J215" s="102">
        <v>1105881</v>
      </c>
      <c r="K215" s="103">
        <v>30.8</v>
      </c>
    </row>
    <row r="216" spans="1:11" ht="12.75">
      <c r="A216" s="59" t="s">
        <v>273</v>
      </c>
      <c r="B216" s="142">
        <v>664</v>
      </c>
      <c r="C216" s="15"/>
      <c r="D216" s="24" t="s">
        <v>577</v>
      </c>
      <c r="E216" s="102">
        <v>9168438</v>
      </c>
      <c r="F216" s="102">
        <v>45503613</v>
      </c>
      <c r="G216" s="103">
        <v>128.8</v>
      </c>
      <c r="H216" s="103"/>
      <c r="I216" s="102">
        <v>2156063</v>
      </c>
      <c r="J216" s="102">
        <v>9105565</v>
      </c>
      <c r="K216" s="103">
        <v>56.5</v>
      </c>
    </row>
    <row r="217" spans="1:11" ht="12.75">
      <c r="A217" s="59" t="s">
        <v>274</v>
      </c>
      <c r="B217" s="142">
        <v>666</v>
      </c>
      <c r="C217" s="15"/>
      <c r="D217" s="24" t="s">
        <v>580</v>
      </c>
      <c r="E217" s="102">
        <v>54557</v>
      </c>
      <c r="F217" s="102">
        <v>855256</v>
      </c>
      <c r="G217" s="103">
        <v>-9.7</v>
      </c>
      <c r="H217" s="103"/>
      <c r="I217" s="102">
        <v>488988</v>
      </c>
      <c r="J217" s="102">
        <v>1681806</v>
      </c>
      <c r="K217" s="103">
        <v>17</v>
      </c>
    </row>
    <row r="218" spans="1:11" ht="12.75">
      <c r="A218" s="59" t="s">
        <v>275</v>
      </c>
      <c r="B218" s="142">
        <v>667</v>
      </c>
      <c r="C218" s="15"/>
      <c r="D218" s="24" t="s">
        <v>583</v>
      </c>
      <c r="E218" s="102">
        <v>316</v>
      </c>
      <c r="F218" s="102">
        <v>16870</v>
      </c>
      <c r="G218" s="103" t="s">
        <v>76</v>
      </c>
      <c r="H218" s="103"/>
      <c r="I218" s="102" t="s">
        <v>75</v>
      </c>
      <c r="J218" s="102" t="s">
        <v>75</v>
      </c>
      <c r="K218" s="103" t="s">
        <v>75</v>
      </c>
    </row>
    <row r="219" spans="1:11" ht="12.75">
      <c r="A219" s="59" t="s">
        <v>276</v>
      </c>
      <c r="B219" s="142">
        <v>669</v>
      </c>
      <c r="C219" s="15"/>
      <c r="D219" s="24" t="s">
        <v>586</v>
      </c>
      <c r="E219" s="102">
        <v>83091</v>
      </c>
      <c r="F219" s="102">
        <v>553548</v>
      </c>
      <c r="G219" s="103">
        <v>75.7</v>
      </c>
      <c r="H219" s="103"/>
      <c r="I219" s="102">
        <v>99528</v>
      </c>
      <c r="J219" s="102">
        <v>608059</v>
      </c>
      <c r="K219" s="103">
        <v>381.7</v>
      </c>
    </row>
    <row r="220" spans="1:11" ht="12.75">
      <c r="A220" s="59" t="s">
        <v>277</v>
      </c>
      <c r="B220" s="142">
        <v>672</v>
      </c>
      <c r="C220" s="15"/>
      <c r="D220" s="24" t="s">
        <v>589</v>
      </c>
      <c r="E220" s="102">
        <v>2</v>
      </c>
      <c r="F220" s="102">
        <v>345</v>
      </c>
      <c r="G220" s="103">
        <v>-99.4</v>
      </c>
      <c r="H220" s="103"/>
      <c r="I220" s="102">
        <v>1396</v>
      </c>
      <c r="J220" s="102">
        <v>8759</v>
      </c>
      <c r="K220" s="103">
        <v>-8.5</v>
      </c>
    </row>
    <row r="221" spans="1:11" ht="12.75">
      <c r="A221" s="59" t="s">
        <v>278</v>
      </c>
      <c r="B221" s="142">
        <v>675</v>
      </c>
      <c r="C221" s="15"/>
      <c r="D221" s="24" t="s">
        <v>592</v>
      </c>
      <c r="E221" s="102" t="s">
        <v>75</v>
      </c>
      <c r="F221" s="102" t="s">
        <v>75</v>
      </c>
      <c r="G221" s="103" t="s">
        <v>75</v>
      </c>
      <c r="H221" s="103"/>
      <c r="I221" s="102" t="s">
        <v>75</v>
      </c>
      <c r="J221" s="102" t="s">
        <v>75</v>
      </c>
      <c r="K221" s="103" t="s">
        <v>75</v>
      </c>
    </row>
    <row r="222" spans="1:11" ht="12.75">
      <c r="A222" s="59" t="s">
        <v>279</v>
      </c>
      <c r="B222" s="142">
        <v>676</v>
      </c>
      <c r="C222" s="15"/>
      <c r="D222" s="24" t="s">
        <v>595</v>
      </c>
      <c r="E222" s="102">
        <v>1261</v>
      </c>
      <c r="F222" s="102">
        <v>31075</v>
      </c>
      <c r="G222" s="103" t="s">
        <v>76</v>
      </c>
      <c r="H222" s="103"/>
      <c r="I222" s="102" t="s">
        <v>75</v>
      </c>
      <c r="J222" s="102" t="s">
        <v>75</v>
      </c>
      <c r="K222" s="103">
        <v>-100</v>
      </c>
    </row>
    <row r="223" spans="1:11" ht="12.75">
      <c r="A223" s="59" t="s">
        <v>280</v>
      </c>
      <c r="B223" s="142">
        <v>680</v>
      </c>
      <c r="C223" s="15"/>
      <c r="D223" s="24" t="s">
        <v>598</v>
      </c>
      <c r="E223" s="102">
        <v>367292</v>
      </c>
      <c r="F223" s="102">
        <v>6016419</v>
      </c>
      <c r="G223" s="103">
        <v>33.4</v>
      </c>
      <c r="H223" s="103"/>
      <c r="I223" s="102">
        <v>478371</v>
      </c>
      <c r="J223" s="102">
        <v>4030138</v>
      </c>
      <c r="K223" s="103">
        <v>45.6</v>
      </c>
    </row>
    <row r="224" spans="1:11" ht="12.75">
      <c r="A224" s="59"/>
      <c r="B224" s="144"/>
      <c r="C224" s="15"/>
      <c r="D224" s="15"/>
      <c r="E224" s="201"/>
      <c r="F224" s="102"/>
      <c r="G224" s="72"/>
      <c r="H224" s="72"/>
      <c r="I224" s="102"/>
      <c r="J224" s="102"/>
      <c r="K224" s="72"/>
    </row>
    <row r="225" spans="1:11" ht="12.75">
      <c r="A225" s="59"/>
      <c r="B225" s="144"/>
      <c r="C225" s="15"/>
      <c r="D225" s="59"/>
      <c r="E225" s="102"/>
      <c r="F225" s="102"/>
      <c r="G225" s="72"/>
      <c r="H225" s="72"/>
      <c r="I225" s="102"/>
      <c r="J225" s="102"/>
      <c r="K225" s="72"/>
    </row>
    <row r="226" spans="1:12" ht="14.25">
      <c r="A226" s="566" t="s">
        <v>1129</v>
      </c>
      <c r="B226" s="566"/>
      <c r="C226" s="566"/>
      <c r="D226" s="566"/>
      <c r="E226" s="566"/>
      <c r="F226" s="566"/>
      <c r="G226" s="566"/>
      <c r="H226" s="566"/>
      <c r="I226" s="566"/>
      <c r="J226" s="566"/>
      <c r="K226" s="566"/>
      <c r="L226" s="566"/>
    </row>
    <row r="227" spans="4:11" ht="12.75">
      <c r="D227" s="59"/>
      <c r="E227" s="17"/>
      <c r="F227" s="55"/>
      <c r="I227" s="87"/>
      <c r="J227" s="88"/>
      <c r="K227" s="212"/>
    </row>
    <row r="228" spans="1:12" ht="17.25" customHeight="1">
      <c r="A228" s="464" t="s">
        <v>90</v>
      </c>
      <c r="B228" s="557"/>
      <c r="C228" s="569" t="s">
        <v>815</v>
      </c>
      <c r="D228" s="438"/>
      <c r="E228" s="534" t="s">
        <v>37</v>
      </c>
      <c r="F228" s="567"/>
      <c r="G228" s="567"/>
      <c r="H228" s="536"/>
      <c r="I228" s="531" t="s">
        <v>38</v>
      </c>
      <c r="J228" s="532"/>
      <c r="K228" s="532"/>
      <c r="L228" s="533"/>
    </row>
    <row r="229" spans="1:12" ht="16.5" customHeight="1">
      <c r="A229" s="465"/>
      <c r="B229" s="558"/>
      <c r="C229" s="544"/>
      <c r="D229" s="466"/>
      <c r="E229" s="115" t="s">
        <v>60</v>
      </c>
      <c r="F229" s="537" t="s">
        <v>61</v>
      </c>
      <c r="G229" s="538"/>
      <c r="H229" s="539"/>
      <c r="I229" s="50" t="s">
        <v>60</v>
      </c>
      <c r="J229" s="537" t="s">
        <v>61</v>
      </c>
      <c r="K229" s="538"/>
      <c r="L229" s="540"/>
    </row>
    <row r="230" spans="1:12" ht="12.75" customHeight="1">
      <c r="A230" s="465"/>
      <c r="B230" s="558"/>
      <c r="C230" s="544"/>
      <c r="D230" s="466"/>
      <c r="E230" s="561" t="s">
        <v>72</v>
      </c>
      <c r="F230" s="546" t="s">
        <v>36</v>
      </c>
      <c r="G230" s="543" t="s">
        <v>1126</v>
      </c>
      <c r="H230" s="549"/>
      <c r="I230" s="546" t="s">
        <v>72</v>
      </c>
      <c r="J230" s="541" t="s">
        <v>36</v>
      </c>
      <c r="K230" s="543" t="s">
        <v>1126</v>
      </c>
      <c r="L230" s="552"/>
    </row>
    <row r="231" spans="1:12" ht="12.75" customHeight="1">
      <c r="A231" s="465"/>
      <c r="B231" s="558"/>
      <c r="C231" s="544"/>
      <c r="D231" s="466"/>
      <c r="E231" s="562"/>
      <c r="F231" s="541"/>
      <c r="G231" s="544"/>
      <c r="H231" s="462"/>
      <c r="I231" s="541"/>
      <c r="J231" s="541"/>
      <c r="K231" s="544"/>
      <c r="L231" s="553"/>
    </row>
    <row r="232" spans="1:12" ht="12.75" customHeight="1">
      <c r="A232" s="465"/>
      <c r="B232" s="558"/>
      <c r="C232" s="544"/>
      <c r="D232" s="466"/>
      <c r="E232" s="562"/>
      <c r="F232" s="541"/>
      <c r="G232" s="544"/>
      <c r="H232" s="462"/>
      <c r="I232" s="541"/>
      <c r="J232" s="541"/>
      <c r="K232" s="544"/>
      <c r="L232" s="553"/>
    </row>
    <row r="233" spans="1:12" ht="27" customHeight="1">
      <c r="A233" s="467"/>
      <c r="B233" s="559"/>
      <c r="C233" s="545"/>
      <c r="D233" s="468"/>
      <c r="E233" s="563"/>
      <c r="F233" s="542"/>
      <c r="G233" s="545"/>
      <c r="H233" s="463"/>
      <c r="I233" s="542"/>
      <c r="J233" s="542"/>
      <c r="K233" s="545"/>
      <c r="L233" s="554"/>
    </row>
    <row r="234" spans="1:10" ht="12.75">
      <c r="A234" s="59"/>
      <c r="B234" s="106"/>
      <c r="C234" s="15"/>
      <c r="D234" s="210"/>
      <c r="E234" s="17"/>
      <c r="F234" s="55"/>
      <c r="I234" s="17"/>
      <c r="J234" s="55"/>
    </row>
    <row r="235" spans="2:4" ht="12.75">
      <c r="B235" s="113"/>
      <c r="C235" s="85" t="s">
        <v>93</v>
      </c>
      <c r="D235" s="210"/>
    </row>
    <row r="236" spans="1:4" ht="12.75">
      <c r="A236" s="59"/>
      <c r="B236" s="145"/>
      <c r="C236" s="15"/>
      <c r="D236" s="210"/>
    </row>
    <row r="237" spans="1:11" ht="12.75">
      <c r="A237" s="59" t="s">
        <v>281</v>
      </c>
      <c r="B237" s="145">
        <v>684</v>
      </c>
      <c r="C237" s="15"/>
      <c r="D237" s="24" t="s">
        <v>804</v>
      </c>
      <c r="E237" s="102">
        <v>3005</v>
      </c>
      <c r="F237" s="102">
        <v>22034</v>
      </c>
      <c r="G237" s="103" t="s">
        <v>76</v>
      </c>
      <c r="H237" s="103"/>
      <c r="I237" s="102" t="s">
        <v>75</v>
      </c>
      <c r="J237" s="102" t="s">
        <v>75</v>
      </c>
      <c r="K237" s="103" t="s">
        <v>75</v>
      </c>
    </row>
    <row r="238" spans="1:11" ht="12.75">
      <c r="A238" s="59" t="s">
        <v>282</v>
      </c>
      <c r="B238" s="145">
        <v>690</v>
      </c>
      <c r="C238" s="15"/>
      <c r="D238" s="24" t="s">
        <v>605</v>
      </c>
      <c r="E238" s="102">
        <v>919286</v>
      </c>
      <c r="F238" s="102">
        <v>3495434</v>
      </c>
      <c r="G238" s="103">
        <v>32.6</v>
      </c>
      <c r="H238" s="103"/>
      <c r="I238" s="102">
        <v>1993724</v>
      </c>
      <c r="J238" s="102">
        <v>5940428</v>
      </c>
      <c r="K238" s="103">
        <v>67.3</v>
      </c>
    </row>
    <row r="239" spans="1:11" ht="12.75">
      <c r="A239" s="59" t="s">
        <v>283</v>
      </c>
      <c r="B239" s="145">
        <v>696</v>
      </c>
      <c r="C239" s="15"/>
      <c r="D239" s="24" t="s">
        <v>608</v>
      </c>
      <c r="E239" s="102" t="s">
        <v>75</v>
      </c>
      <c r="F239" s="102" t="s">
        <v>75</v>
      </c>
      <c r="G239" s="103">
        <v>-100</v>
      </c>
      <c r="H239" s="103"/>
      <c r="I239" s="102">
        <v>7051</v>
      </c>
      <c r="J239" s="102">
        <v>98468</v>
      </c>
      <c r="K239" s="103" t="s">
        <v>76</v>
      </c>
    </row>
    <row r="240" spans="1:11" ht="12.75">
      <c r="A240" s="59" t="s">
        <v>284</v>
      </c>
      <c r="B240" s="145">
        <v>700</v>
      </c>
      <c r="C240" s="15"/>
      <c r="D240" s="24" t="s">
        <v>611</v>
      </c>
      <c r="E240" s="102">
        <v>928530</v>
      </c>
      <c r="F240" s="102">
        <v>3827966</v>
      </c>
      <c r="G240" s="103">
        <v>160.8</v>
      </c>
      <c r="H240" s="103"/>
      <c r="I240" s="102">
        <v>484648</v>
      </c>
      <c r="J240" s="102">
        <v>1436116</v>
      </c>
      <c r="K240" s="103">
        <v>17.5</v>
      </c>
    </row>
    <row r="241" spans="1:11" ht="12.75">
      <c r="A241" s="59" t="s">
        <v>285</v>
      </c>
      <c r="B241" s="145">
        <v>701</v>
      </c>
      <c r="C241" s="15"/>
      <c r="D241" s="24" t="s">
        <v>614</v>
      </c>
      <c r="E241" s="102">
        <v>1014350</v>
      </c>
      <c r="F241" s="102">
        <v>11896616</v>
      </c>
      <c r="G241" s="103">
        <v>-13.1</v>
      </c>
      <c r="H241" s="103"/>
      <c r="I241" s="102">
        <v>2066595</v>
      </c>
      <c r="J241" s="102">
        <v>12217373</v>
      </c>
      <c r="K241" s="103">
        <v>105</v>
      </c>
    </row>
    <row r="242" spans="1:11" ht="12.75">
      <c r="A242" s="59" t="s">
        <v>286</v>
      </c>
      <c r="B242" s="145">
        <v>703</v>
      </c>
      <c r="C242" s="15"/>
      <c r="D242" s="24" t="s">
        <v>617</v>
      </c>
      <c r="E242" s="102">
        <v>8526</v>
      </c>
      <c r="F242" s="102">
        <v>100397</v>
      </c>
      <c r="G242" s="103">
        <v>20</v>
      </c>
      <c r="H242" s="103"/>
      <c r="I242" s="102" t="s">
        <v>75</v>
      </c>
      <c r="J242" s="102" t="s">
        <v>75</v>
      </c>
      <c r="K242" s="103" t="s">
        <v>75</v>
      </c>
    </row>
    <row r="243" spans="1:11" ht="12.75">
      <c r="A243" s="59" t="s">
        <v>287</v>
      </c>
      <c r="B243" s="145">
        <v>706</v>
      </c>
      <c r="C243" s="15"/>
      <c r="D243" s="24" t="s">
        <v>620</v>
      </c>
      <c r="E243" s="102">
        <v>1673775</v>
      </c>
      <c r="F243" s="102">
        <v>17138346</v>
      </c>
      <c r="G243" s="103">
        <v>116</v>
      </c>
      <c r="H243" s="103"/>
      <c r="I243" s="102">
        <v>580205</v>
      </c>
      <c r="J243" s="102">
        <v>4466790</v>
      </c>
      <c r="K243" s="103">
        <v>54.6</v>
      </c>
    </row>
    <row r="244" spans="1:11" ht="12.75">
      <c r="A244" s="59" t="s">
        <v>288</v>
      </c>
      <c r="B244" s="145">
        <v>708</v>
      </c>
      <c r="C244" s="15"/>
      <c r="D244" s="24" t="s">
        <v>623</v>
      </c>
      <c r="E244" s="102">
        <v>813384</v>
      </c>
      <c r="F244" s="102">
        <v>5606909</v>
      </c>
      <c r="G244" s="103">
        <v>15.5</v>
      </c>
      <c r="H244" s="103"/>
      <c r="I244" s="102">
        <v>7765</v>
      </c>
      <c r="J244" s="102">
        <v>1880699</v>
      </c>
      <c r="K244" s="103">
        <v>104.9</v>
      </c>
    </row>
    <row r="245" spans="1:11" ht="12.75">
      <c r="A245" s="59" t="s">
        <v>289</v>
      </c>
      <c r="B245" s="145">
        <v>716</v>
      </c>
      <c r="C245" s="15"/>
      <c r="D245" s="24" t="s">
        <v>626</v>
      </c>
      <c r="E245" s="102">
        <v>42777</v>
      </c>
      <c r="F245" s="102">
        <v>114731</v>
      </c>
      <c r="G245" s="103">
        <v>28.8</v>
      </c>
      <c r="H245" s="103"/>
      <c r="I245" s="102" t="s">
        <v>75</v>
      </c>
      <c r="J245" s="102" t="s">
        <v>75</v>
      </c>
      <c r="K245" s="103">
        <v>-100</v>
      </c>
    </row>
    <row r="246" spans="1:11" ht="12.75">
      <c r="A246" s="59" t="s">
        <v>290</v>
      </c>
      <c r="B246" s="145">
        <v>720</v>
      </c>
      <c r="C246" s="15"/>
      <c r="D246" s="24" t="s">
        <v>629</v>
      </c>
      <c r="E246" s="102">
        <v>20355678</v>
      </c>
      <c r="F246" s="102">
        <v>134123187</v>
      </c>
      <c r="G246" s="103">
        <v>21</v>
      </c>
      <c r="H246" s="103"/>
      <c r="I246" s="102">
        <v>39073150</v>
      </c>
      <c r="J246" s="102">
        <v>179101945</v>
      </c>
      <c r="K246" s="103">
        <v>13.9</v>
      </c>
    </row>
    <row r="247" spans="1:11" ht="12.75">
      <c r="A247" s="59" t="s">
        <v>291</v>
      </c>
      <c r="B247" s="145">
        <v>724</v>
      </c>
      <c r="C247" s="15"/>
      <c r="D247" s="24" t="s">
        <v>801</v>
      </c>
      <c r="E247" s="102" t="s">
        <v>75</v>
      </c>
      <c r="F247" s="102" t="s">
        <v>75</v>
      </c>
      <c r="G247" s="103" t="s">
        <v>75</v>
      </c>
      <c r="H247" s="103"/>
      <c r="I247" s="102">
        <v>81204</v>
      </c>
      <c r="J247" s="102">
        <v>115266</v>
      </c>
      <c r="K247" s="396" t="s">
        <v>76</v>
      </c>
    </row>
    <row r="248" spans="1:11" ht="12.75">
      <c r="A248" s="59" t="s">
        <v>292</v>
      </c>
      <c r="B248" s="145">
        <v>728</v>
      </c>
      <c r="C248" s="15"/>
      <c r="D248" s="24" t="s">
        <v>638</v>
      </c>
      <c r="E248" s="102">
        <v>2000377</v>
      </c>
      <c r="F248" s="102">
        <v>38638546</v>
      </c>
      <c r="G248" s="103">
        <v>87</v>
      </c>
      <c r="H248" s="103"/>
      <c r="I248" s="102">
        <v>1382339</v>
      </c>
      <c r="J248" s="102">
        <v>5755131</v>
      </c>
      <c r="K248" s="103">
        <v>56</v>
      </c>
    </row>
    <row r="249" spans="1:11" ht="12.75">
      <c r="A249" s="59" t="s">
        <v>293</v>
      </c>
      <c r="B249" s="145">
        <v>732</v>
      </c>
      <c r="C249" s="15"/>
      <c r="D249" s="24" t="s">
        <v>641</v>
      </c>
      <c r="E249" s="102">
        <v>2469143</v>
      </c>
      <c r="F249" s="102">
        <v>50269196</v>
      </c>
      <c r="G249" s="103">
        <v>-5.7</v>
      </c>
      <c r="H249" s="103"/>
      <c r="I249" s="102">
        <v>3245682</v>
      </c>
      <c r="J249" s="102">
        <v>37745908</v>
      </c>
      <c r="K249" s="103">
        <v>33.6</v>
      </c>
    </row>
    <row r="250" spans="1:11" ht="12.75">
      <c r="A250" s="59" t="s">
        <v>294</v>
      </c>
      <c r="B250" s="145">
        <v>736</v>
      </c>
      <c r="C250" s="15"/>
      <c r="D250" s="24" t="s">
        <v>644</v>
      </c>
      <c r="E250" s="102">
        <v>653658</v>
      </c>
      <c r="F250" s="102">
        <v>20973042</v>
      </c>
      <c r="G250" s="103">
        <v>7.4</v>
      </c>
      <c r="H250" s="103"/>
      <c r="I250" s="102">
        <v>2407839</v>
      </c>
      <c r="J250" s="102">
        <v>35063655</v>
      </c>
      <c r="K250" s="103">
        <v>106.5</v>
      </c>
    </row>
    <row r="251" spans="1:11" ht="12.75">
      <c r="A251" s="59" t="s">
        <v>295</v>
      </c>
      <c r="B251" s="145">
        <v>740</v>
      </c>
      <c r="C251" s="15"/>
      <c r="D251" s="24" t="s">
        <v>647</v>
      </c>
      <c r="E251" s="102">
        <v>1826587</v>
      </c>
      <c r="F251" s="102">
        <v>15987963</v>
      </c>
      <c r="G251" s="103">
        <v>47.1</v>
      </c>
      <c r="H251" s="103"/>
      <c r="I251" s="102">
        <v>146539</v>
      </c>
      <c r="J251" s="102">
        <v>2779451</v>
      </c>
      <c r="K251" s="103">
        <v>11.5</v>
      </c>
    </row>
    <row r="252" spans="1:11" ht="12.75">
      <c r="A252" s="59" t="s">
        <v>296</v>
      </c>
      <c r="B252" s="145">
        <v>743</v>
      </c>
      <c r="C252" s="15"/>
      <c r="D252" s="24" t="s">
        <v>650</v>
      </c>
      <c r="E252" s="102" t="s">
        <v>75</v>
      </c>
      <c r="F252" s="102" t="s">
        <v>75</v>
      </c>
      <c r="G252" s="103">
        <v>-100</v>
      </c>
      <c r="H252" s="103"/>
      <c r="I252" s="102">
        <v>1525</v>
      </c>
      <c r="J252" s="102">
        <v>499707</v>
      </c>
      <c r="K252" s="103">
        <v>719.8</v>
      </c>
    </row>
    <row r="253" spans="1:11" s="23" customFormat="1" ht="33.75" customHeight="1">
      <c r="A253" s="116" t="s">
        <v>43</v>
      </c>
      <c r="B253" s="99" t="s">
        <v>43</v>
      </c>
      <c r="C253" s="564" t="s">
        <v>426</v>
      </c>
      <c r="D253" s="565"/>
      <c r="E253" s="100">
        <v>2314553</v>
      </c>
      <c r="F253" s="100">
        <v>18674939</v>
      </c>
      <c r="G253" s="101">
        <v>98.4</v>
      </c>
      <c r="H253" s="101"/>
      <c r="I253" s="100">
        <v>37780</v>
      </c>
      <c r="J253" s="100">
        <v>533352</v>
      </c>
      <c r="K253" s="101">
        <v>38.5</v>
      </c>
    </row>
    <row r="254" spans="1:11" s="23" customFormat="1" ht="21" customHeight="1">
      <c r="A254" s="59" t="s">
        <v>297</v>
      </c>
      <c r="B254" s="145">
        <v>800</v>
      </c>
      <c r="C254" s="15"/>
      <c r="D254" s="24" t="s">
        <v>653</v>
      </c>
      <c r="E254" s="102">
        <v>1728282</v>
      </c>
      <c r="F254" s="102">
        <v>17408975</v>
      </c>
      <c r="G254" s="103">
        <v>102.1</v>
      </c>
      <c r="H254" s="103"/>
      <c r="I254" s="102">
        <v>37509</v>
      </c>
      <c r="J254" s="102">
        <v>504472</v>
      </c>
      <c r="K254" s="103">
        <v>60</v>
      </c>
    </row>
    <row r="255" spans="1:11" ht="12.75">
      <c r="A255" s="59" t="s">
        <v>298</v>
      </c>
      <c r="B255" s="145">
        <v>801</v>
      </c>
      <c r="C255" s="15"/>
      <c r="D255" s="24" t="s">
        <v>656</v>
      </c>
      <c r="E255" s="102" t="s">
        <v>75</v>
      </c>
      <c r="F255" s="102" t="s">
        <v>75</v>
      </c>
      <c r="G255" s="103" t="s">
        <v>75</v>
      </c>
      <c r="H255" s="103"/>
      <c r="I255" s="102" t="s">
        <v>75</v>
      </c>
      <c r="J255" s="102" t="s">
        <v>75</v>
      </c>
      <c r="K255" s="103" t="s">
        <v>75</v>
      </c>
    </row>
    <row r="256" spans="1:11" ht="12.75">
      <c r="A256" s="59" t="s">
        <v>299</v>
      </c>
      <c r="B256" s="145">
        <v>803</v>
      </c>
      <c r="C256" s="15"/>
      <c r="D256" s="24" t="s">
        <v>659</v>
      </c>
      <c r="E256" s="102" t="s">
        <v>75</v>
      </c>
      <c r="F256" s="102" t="s">
        <v>75</v>
      </c>
      <c r="G256" s="103" t="s">
        <v>75</v>
      </c>
      <c r="H256" s="103"/>
      <c r="I256" s="102" t="s">
        <v>75</v>
      </c>
      <c r="J256" s="102" t="s">
        <v>75</v>
      </c>
      <c r="K256" s="103" t="s">
        <v>75</v>
      </c>
    </row>
    <row r="257" spans="1:11" ht="12.75">
      <c r="A257" s="59" t="s">
        <v>300</v>
      </c>
      <c r="B257" s="145">
        <v>804</v>
      </c>
      <c r="C257" s="15"/>
      <c r="D257" s="24" t="s">
        <v>662</v>
      </c>
      <c r="E257" s="102">
        <v>586240</v>
      </c>
      <c r="F257" s="102">
        <v>1265250</v>
      </c>
      <c r="G257" s="103">
        <v>65.2</v>
      </c>
      <c r="H257" s="103"/>
      <c r="I257" s="102">
        <v>271</v>
      </c>
      <c r="J257" s="102">
        <v>28880</v>
      </c>
      <c r="K257" s="103">
        <v>-22.7</v>
      </c>
    </row>
    <row r="258" spans="1:11" ht="12.75">
      <c r="A258" s="59" t="s">
        <v>301</v>
      </c>
      <c r="B258" s="145">
        <v>806</v>
      </c>
      <c r="C258" s="15"/>
      <c r="D258" s="24" t="s">
        <v>665</v>
      </c>
      <c r="E258" s="102" t="s">
        <v>75</v>
      </c>
      <c r="F258" s="102" t="s">
        <v>75</v>
      </c>
      <c r="G258" s="103" t="s">
        <v>75</v>
      </c>
      <c r="H258" s="103"/>
      <c r="I258" s="102" t="s">
        <v>75</v>
      </c>
      <c r="J258" s="102" t="s">
        <v>75</v>
      </c>
      <c r="K258" s="103">
        <v>-100</v>
      </c>
    </row>
    <row r="259" spans="1:11" ht="12.75">
      <c r="A259" s="59" t="s">
        <v>302</v>
      </c>
      <c r="B259" s="145">
        <v>807</v>
      </c>
      <c r="C259" s="15"/>
      <c r="D259" s="24" t="s">
        <v>668</v>
      </c>
      <c r="E259" s="102" t="s">
        <v>75</v>
      </c>
      <c r="F259" s="102" t="s">
        <v>75</v>
      </c>
      <c r="G259" s="103" t="s">
        <v>75</v>
      </c>
      <c r="H259" s="103"/>
      <c r="I259" s="102" t="s">
        <v>75</v>
      </c>
      <c r="J259" s="102" t="s">
        <v>75</v>
      </c>
      <c r="K259" s="103" t="s">
        <v>75</v>
      </c>
    </row>
    <row r="260" spans="1:11" ht="12.75">
      <c r="A260" s="59" t="s">
        <v>303</v>
      </c>
      <c r="B260" s="145">
        <v>809</v>
      </c>
      <c r="C260" s="15"/>
      <c r="D260" s="24" t="s">
        <v>671</v>
      </c>
      <c r="E260" s="102">
        <v>4</v>
      </c>
      <c r="F260" s="102">
        <v>209</v>
      </c>
      <c r="G260" s="103">
        <v>-95.5</v>
      </c>
      <c r="H260" s="103"/>
      <c r="I260" s="102" t="s">
        <v>75</v>
      </c>
      <c r="J260" s="102" t="s">
        <v>75</v>
      </c>
      <c r="K260" s="103">
        <v>-100</v>
      </c>
    </row>
    <row r="261" spans="1:11" ht="12.75">
      <c r="A261" s="59" t="s">
        <v>304</v>
      </c>
      <c r="B261" s="145">
        <v>811</v>
      </c>
      <c r="C261" s="15"/>
      <c r="D261" s="24" t="s">
        <v>674</v>
      </c>
      <c r="E261" s="102" t="s">
        <v>75</v>
      </c>
      <c r="F261" s="102" t="s">
        <v>75</v>
      </c>
      <c r="G261" s="103" t="s">
        <v>75</v>
      </c>
      <c r="H261" s="103"/>
      <c r="I261" s="102" t="s">
        <v>75</v>
      </c>
      <c r="J261" s="102" t="s">
        <v>75</v>
      </c>
      <c r="K261" s="103" t="s">
        <v>75</v>
      </c>
    </row>
    <row r="262" spans="1:11" ht="12.75">
      <c r="A262" s="59" t="s">
        <v>305</v>
      </c>
      <c r="B262" s="145">
        <v>812</v>
      </c>
      <c r="C262" s="15"/>
      <c r="D262" s="24" t="s">
        <v>681</v>
      </c>
      <c r="E262" s="102" t="s">
        <v>75</v>
      </c>
      <c r="F262" s="102" t="s">
        <v>75</v>
      </c>
      <c r="G262" s="103" t="s">
        <v>75</v>
      </c>
      <c r="H262" s="103"/>
      <c r="I262" s="102" t="s">
        <v>75</v>
      </c>
      <c r="J262" s="102" t="s">
        <v>75</v>
      </c>
      <c r="K262" s="103" t="s">
        <v>75</v>
      </c>
    </row>
    <row r="263" spans="1:11" ht="12.75">
      <c r="A263" s="59" t="s">
        <v>306</v>
      </c>
      <c r="B263" s="145">
        <v>813</v>
      </c>
      <c r="C263" s="15"/>
      <c r="D263" s="24" t="s">
        <v>839</v>
      </c>
      <c r="E263" s="102" t="s">
        <v>75</v>
      </c>
      <c r="F263" s="102" t="s">
        <v>75</v>
      </c>
      <c r="G263" s="103" t="s">
        <v>75</v>
      </c>
      <c r="H263" s="103"/>
      <c r="I263" s="102" t="s">
        <v>75</v>
      </c>
      <c r="J263" s="102" t="s">
        <v>75</v>
      </c>
      <c r="K263" s="103" t="s">
        <v>75</v>
      </c>
    </row>
    <row r="264" spans="1:11" ht="12.75">
      <c r="A264" s="59" t="s">
        <v>307</v>
      </c>
      <c r="B264" s="145">
        <v>815</v>
      </c>
      <c r="C264" s="15"/>
      <c r="D264" s="24" t="s">
        <v>687</v>
      </c>
      <c r="E264" s="102">
        <v>15</v>
      </c>
      <c r="F264" s="102">
        <v>149</v>
      </c>
      <c r="G264" s="103">
        <v>-44.2</v>
      </c>
      <c r="H264" s="103"/>
      <c r="I264" s="102" t="s">
        <v>75</v>
      </c>
      <c r="J264" s="102" t="s">
        <v>75</v>
      </c>
      <c r="K264" s="103" t="s">
        <v>75</v>
      </c>
    </row>
    <row r="265" spans="1:11" ht="12.75">
      <c r="A265" s="59" t="s">
        <v>308</v>
      </c>
      <c r="B265" s="145">
        <v>816</v>
      </c>
      <c r="C265" s="15"/>
      <c r="D265" s="24" t="s">
        <v>690</v>
      </c>
      <c r="E265" s="102" t="s">
        <v>75</v>
      </c>
      <c r="F265" s="102" t="s">
        <v>75</v>
      </c>
      <c r="G265" s="103" t="s">
        <v>75</v>
      </c>
      <c r="H265" s="103"/>
      <c r="I265" s="102" t="s">
        <v>75</v>
      </c>
      <c r="J265" s="102" t="s">
        <v>75</v>
      </c>
      <c r="K265" s="103" t="s">
        <v>75</v>
      </c>
    </row>
    <row r="266" spans="1:11" ht="12.75">
      <c r="A266" s="59" t="s">
        <v>309</v>
      </c>
      <c r="B266" s="145">
        <v>817</v>
      </c>
      <c r="C266" s="15"/>
      <c r="D266" s="24" t="s">
        <v>692</v>
      </c>
      <c r="E266" s="102" t="s">
        <v>75</v>
      </c>
      <c r="F266" s="102" t="s">
        <v>75</v>
      </c>
      <c r="G266" s="103" t="s">
        <v>75</v>
      </c>
      <c r="H266" s="103"/>
      <c r="I266" s="102" t="s">
        <v>75</v>
      </c>
      <c r="J266" s="102" t="s">
        <v>75</v>
      </c>
      <c r="K266" s="103" t="s">
        <v>75</v>
      </c>
    </row>
    <row r="267" spans="1:11" ht="12.75">
      <c r="A267" s="59" t="s">
        <v>310</v>
      </c>
      <c r="B267" s="145">
        <v>819</v>
      </c>
      <c r="C267" s="15"/>
      <c r="D267" s="24" t="s">
        <v>695</v>
      </c>
      <c r="E267" s="102" t="s">
        <v>75</v>
      </c>
      <c r="F267" s="102" t="s">
        <v>75</v>
      </c>
      <c r="G267" s="103" t="s">
        <v>75</v>
      </c>
      <c r="H267" s="103"/>
      <c r="I267" s="102" t="s">
        <v>75</v>
      </c>
      <c r="J267" s="102" t="s">
        <v>75</v>
      </c>
      <c r="K267" s="103" t="s">
        <v>75</v>
      </c>
    </row>
    <row r="268" spans="1:11" ht="12.75">
      <c r="A268" s="59" t="s">
        <v>311</v>
      </c>
      <c r="B268" s="145">
        <v>820</v>
      </c>
      <c r="C268" s="15"/>
      <c r="D268" s="24" t="s">
        <v>993</v>
      </c>
      <c r="E268" s="102" t="s">
        <v>75</v>
      </c>
      <c r="F268" s="102" t="s">
        <v>75</v>
      </c>
      <c r="G268" s="103" t="s">
        <v>75</v>
      </c>
      <c r="H268" s="103"/>
      <c r="I268" s="102" t="s">
        <v>75</v>
      </c>
      <c r="J268" s="102" t="s">
        <v>75</v>
      </c>
      <c r="K268" s="103" t="s">
        <v>75</v>
      </c>
    </row>
    <row r="269" spans="1:11" ht="12.75">
      <c r="A269" s="59" t="s">
        <v>312</v>
      </c>
      <c r="B269" s="145">
        <v>822</v>
      </c>
      <c r="C269" s="15"/>
      <c r="D269" s="24" t="s">
        <v>994</v>
      </c>
      <c r="E269" s="102">
        <v>12</v>
      </c>
      <c r="F269" s="102">
        <v>356</v>
      </c>
      <c r="G269" s="103">
        <v>-96.9</v>
      </c>
      <c r="H269" s="103"/>
      <c r="I269" s="102" t="s">
        <v>75</v>
      </c>
      <c r="J269" s="102" t="s">
        <v>75</v>
      </c>
      <c r="K269" s="103" t="s">
        <v>75</v>
      </c>
    </row>
    <row r="270" spans="1:11" ht="12.75">
      <c r="A270" s="59" t="s">
        <v>313</v>
      </c>
      <c r="B270" s="145">
        <v>823</v>
      </c>
      <c r="C270" s="15"/>
      <c r="D270" s="24" t="s">
        <v>840</v>
      </c>
      <c r="E270" s="102" t="s">
        <v>75</v>
      </c>
      <c r="F270" s="102" t="s">
        <v>75</v>
      </c>
      <c r="G270" s="103" t="s">
        <v>75</v>
      </c>
      <c r="H270" s="103"/>
      <c r="I270" s="102" t="s">
        <v>75</v>
      </c>
      <c r="J270" s="102" t="s">
        <v>75</v>
      </c>
      <c r="K270" s="103" t="s">
        <v>75</v>
      </c>
    </row>
    <row r="271" spans="1:11" ht="12.75">
      <c r="A271" s="59" t="s">
        <v>314</v>
      </c>
      <c r="B271" s="145">
        <v>824</v>
      </c>
      <c r="C271" s="15"/>
      <c r="D271" s="24" t="s">
        <v>708</v>
      </c>
      <c r="E271" s="102" t="s">
        <v>75</v>
      </c>
      <c r="F271" s="102" t="s">
        <v>75</v>
      </c>
      <c r="G271" s="103" t="s">
        <v>75</v>
      </c>
      <c r="H271" s="103"/>
      <c r="I271" s="102" t="s">
        <v>75</v>
      </c>
      <c r="J271" s="102" t="s">
        <v>75</v>
      </c>
      <c r="K271" s="103" t="s">
        <v>75</v>
      </c>
    </row>
    <row r="272" spans="1:11" ht="12.75">
      <c r="A272" s="59" t="s">
        <v>315</v>
      </c>
      <c r="B272" s="145">
        <v>825</v>
      </c>
      <c r="C272" s="15"/>
      <c r="D272" s="24" t="s">
        <v>711</v>
      </c>
      <c r="E272" s="102" t="s">
        <v>75</v>
      </c>
      <c r="F272" s="102" t="s">
        <v>75</v>
      </c>
      <c r="G272" s="103" t="s">
        <v>75</v>
      </c>
      <c r="H272" s="103"/>
      <c r="I272" s="102" t="s">
        <v>75</v>
      </c>
      <c r="J272" s="102" t="s">
        <v>75</v>
      </c>
      <c r="K272" s="103" t="s">
        <v>75</v>
      </c>
    </row>
    <row r="273" spans="1:11" ht="12.75">
      <c r="A273" s="59" t="s">
        <v>316</v>
      </c>
      <c r="B273" s="145">
        <v>830</v>
      </c>
      <c r="C273" s="15"/>
      <c r="D273" s="24" t="s">
        <v>714</v>
      </c>
      <c r="E273" s="102" t="s">
        <v>75</v>
      </c>
      <c r="F273" s="102" t="s">
        <v>75</v>
      </c>
      <c r="G273" s="103" t="s">
        <v>75</v>
      </c>
      <c r="H273" s="103"/>
      <c r="I273" s="102" t="s">
        <v>75</v>
      </c>
      <c r="J273" s="102" t="s">
        <v>75</v>
      </c>
      <c r="K273" s="103" t="s">
        <v>75</v>
      </c>
    </row>
    <row r="274" spans="1:11" ht="12.75">
      <c r="A274" s="59" t="s">
        <v>317</v>
      </c>
      <c r="B274" s="145">
        <v>831</v>
      </c>
      <c r="C274" s="15"/>
      <c r="D274" s="24" t="s">
        <v>717</v>
      </c>
      <c r="E274" s="102" t="s">
        <v>75</v>
      </c>
      <c r="F274" s="102" t="s">
        <v>75</v>
      </c>
      <c r="G274" s="103" t="s">
        <v>75</v>
      </c>
      <c r="H274" s="103"/>
      <c r="I274" s="102" t="s">
        <v>75</v>
      </c>
      <c r="J274" s="102" t="s">
        <v>75</v>
      </c>
      <c r="K274" s="103" t="s">
        <v>75</v>
      </c>
    </row>
    <row r="275" spans="1:11" ht="12.75">
      <c r="A275" s="59" t="s">
        <v>318</v>
      </c>
      <c r="B275" s="145">
        <v>832</v>
      </c>
      <c r="C275" s="15"/>
      <c r="D275" s="24" t="s">
        <v>841</v>
      </c>
      <c r="E275" s="102" t="s">
        <v>75</v>
      </c>
      <c r="F275" s="102" t="s">
        <v>75</v>
      </c>
      <c r="G275" s="103" t="s">
        <v>75</v>
      </c>
      <c r="H275" s="103"/>
      <c r="I275" s="102" t="s">
        <v>75</v>
      </c>
      <c r="J275" s="102" t="s">
        <v>75</v>
      </c>
      <c r="K275" s="103" t="s">
        <v>75</v>
      </c>
    </row>
    <row r="276" spans="1:11" ht="12.75">
      <c r="A276" s="59" t="s">
        <v>319</v>
      </c>
      <c r="B276" s="145">
        <v>833</v>
      </c>
      <c r="C276" s="15"/>
      <c r="D276" s="24" t="s">
        <v>726</v>
      </c>
      <c r="E276" s="102" t="s">
        <v>75</v>
      </c>
      <c r="F276" s="102" t="s">
        <v>75</v>
      </c>
      <c r="G276" s="103" t="s">
        <v>75</v>
      </c>
      <c r="H276" s="103"/>
      <c r="I276" s="102" t="s">
        <v>75</v>
      </c>
      <c r="J276" s="102" t="s">
        <v>75</v>
      </c>
      <c r="K276" s="103" t="s">
        <v>75</v>
      </c>
    </row>
    <row r="277" spans="1:11" ht="12.75">
      <c r="A277" s="59" t="s">
        <v>320</v>
      </c>
      <c r="B277" s="145">
        <v>834</v>
      </c>
      <c r="C277" s="15"/>
      <c r="D277" s="24" t="s">
        <v>729</v>
      </c>
      <c r="E277" s="102" t="s">
        <v>75</v>
      </c>
      <c r="F277" s="102" t="s">
        <v>75</v>
      </c>
      <c r="G277" s="103" t="s">
        <v>75</v>
      </c>
      <c r="H277" s="103"/>
      <c r="I277" s="102" t="s">
        <v>75</v>
      </c>
      <c r="J277" s="102" t="s">
        <v>75</v>
      </c>
      <c r="K277" s="103" t="s">
        <v>75</v>
      </c>
    </row>
    <row r="278" spans="1:11" ht="12.75">
      <c r="A278" s="59" t="s">
        <v>321</v>
      </c>
      <c r="B278" s="145">
        <v>835</v>
      </c>
      <c r="C278" s="15"/>
      <c r="D278" s="24" t="s">
        <v>842</v>
      </c>
      <c r="E278" s="102" t="s">
        <v>75</v>
      </c>
      <c r="F278" s="102" t="s">
        <v>75</v>
      </c>
      <c r="G278" s="103" t="s">
        <v>75</v>
      </c>
      <c r="H278" s="103"/>
      <c r="I278" s="102" t="s">
        <v>75</v>
      </c>
      <c r="J278" s="102" t="s">
        <v>75</v>
      </c>
      <c r="K278" s="103" t="s">
        <v>75</v>
      </c>
    </row>
    <row r="279" spans="1:11" ht="12.75">
      <c r="A279" s="59" t="s">
        <v>322</v>
      </c>
      <c r="B279" s="145">
        <v>836</v>
      </c>
      <c r="C279" s="15"/>
      <c r="D279" s="24" t="s">
        <v>738</v>
      </c>
      <c r="E279" s="102" t="s">
        <v>75</v>
      </c>
      <c r="F279" s="102" t="s">
        <v>75</v>
      </c>
      <c r="G279" s="103" t="s">
        <v>75</v>
      </c>
      <c r="H279" s="103"/>
      <c r="I279" s="102" t="s">
        <v>75</v>
      </c>
      <c r="J279" s="102" t="s">
        <v>75</v>
      </c>
      <c r="K279" s="103" t="s">
        <v>75</v>
      </c>
    </row>
    <row r="280" spans="1:11" ht="12.75">
      <c r="A280" s="59" t="s">
        <v>323</v>
      </c>
      <c r="B280" s="145">
        <v>837</v>
      </c>
      <c r="C280" s="15"/>
      <c r="D280" s="24" t="s">
        <v>741</v>
      </c>
      <c r="E280" s="102" t="s">
        <v>75</v>
      </c>
      <c r="F280" s="102" t="s">
        <v>75</v>
      </c>
      <c r="G280" s="103" t="s">
        <v>75</v>
      </c>
      <c r="H280" s="103"/>
      <c r="I280" s="102" t="s">
        <v>75</v>
      </c>
      <c r="J280" s="102" t="s">
        <v>75</v>
      </c>
      <c r="K280" s="103" t="s">
        <v>75</v>
      </c>
    </row>
    <row r="281" spans="1:11" ht="12.75">
      <c r="A281" s="59" t="s">
        <v>324</v>
      </c>
      <c r="B281" s="145">
        <v>838</v>
      </c>
      <c r="C281" s="15"/>
      <c r="D281" s="24" t="s">
        <v>744</v>
      </c>
      <c r="E281" s="102" t="s">
        <v>75</v>
      </c>
      <c r="F281" s="102" t="s">
        <v>75</v>
      </c>
      <c r="G281" s="103" t="s">
        <v>75</v>
      </c>
      <c r="H281" s="103"/>
      <c r="I281" s="102" t="s">
        <v>75</v>
      </c>
      <c r="J281" s="102" t="s">
        <v>75</v>
      </c>
      <c r="K281" s="103" t="s">
        <v>75</v>
      </c>
    </row>
    <row r="282" spans="1:11" ht="12.75">
      <c r="A282" s="59" t="s">
        <v>325</v>
      </c>
      <c r="B282" s="145">
        <v>839</v>
      </c>
      <c r="C282" s="15"/>
      <c r="D282" s="24" t="s">
        <v>843</v>
      </c>
      <c r="E282" s="102" t="s">
        <v>75</v>
      </c>
      <c r="F282" s="102" t="s">
        <v>75</v>
      </c>
      <c r="G282" s="103" t="s">
        <v>75</v>
      </c>
      <c r="H282" s="103"/>
      <c r="I282" s="102" t="s">
        <v>75</v>
      </c>
      <c r="J282" s="102" t="s">
        <v>75</v>
      </c>
      <c r="K282" s="103" t="s">
        <v>75</v>
      </c>
    </row>
    <row r="283" spans="1:11" ht="12.75">
      <c r="A283" s="59" t="s">
        <v>326</v>
      </c>
      <c r="B283" s="145">
        <v>891</v>
      </c>
      <c r="C283" s="15"/>
      <c r="D283" s="24" t="s">
        <v>750</v>
      </c>
      <c r="E283" s="102" t="s">
        <v>75</v>
      </c>
      <c r="F283" s="102" t="s">
        <v>75</v>
      </c>
      <c r="G283" s="103" t="s">
        <v>75</v>
      </c>
      <c r="H283" s="103"/>
      <c r="I283" s="102" t="s">
        <v>75</v>
      </c>
      <c r="J283" s="102" t="s">
        <v>75</v>
      </c>
      <c r="K283" s="103" t="s">
        <v>75</v>
      </c>
    </row>
    <row r="284" spans="1:11" ht="12.75">
      <c r="A284" s="59" t="s">
        <v>327</v>
      </c>
      <c r="B284" s="145">
        <v>892</v>
      </c>
      <c r="C284" s="15"/>
      <c r="D284" s="24" t="s">
        <v>753</v>
      </c>
      <c r="E284" s="102" t="s">
        <v>75</v>
      </c>
      <c r="F284" s="102" t="s">
        <v>75</v>
      </c>
      <c r="G284" s="103" t="s">
        <v>75</v>
      </c>
      <c r="H284" s="103"/>
      <c r="I284" s="102" t="s">
        <v>75</v>
      </c>
      <c r="J284" s="102" t="s">
        <v>75</v>
      </c>
      <c r="K284" s="103" t="s">
        <v>75</v>
      </c>
    </row>
    <row r="285" spans="1:11" ht="12.75">
      <c r="A285" s="59" t="s">
        <v>328</v>
      </c>
      <c r="B285" s="145">
        <v>893</v>
      </c>
      <c r="C285" s="15"/>
      <c r="D285" s="24" t="s">
        <v>844</v>
      </c>
      <c r="E285" s="102" t="s">
        <v>75</v>
      </c>
      <c r="F285" s="102" t="s">
        <v>75</v>
      </c>
      <c r="G285" s="103" t="s">
        <v>75</v>
      </c>
      <c r="H285" s="103"/>
      <c r="I285" s="102" t="s">
        <v>75</v>
      </c>
      <c r="J285" s="102" t="s">
        <v>75</v>
      </c>
      <c r="K285" s="103" t="s">
        <v>75</v>
      </c>
    </row>
    <row r="286" spans="1:11" ht="12.75">
      <c r="A286" s="59" t="s">
        <v>329</v>
      </c>
      <c r="B286" s="145">
        <v>894</v>
      </c>
      <c r="C286" s="15"/>
      <c r="D286" s="24" t="s">
        <v>845</v>
      </c>
      <c r="E286" s="102" t="s">
        <v>75</v>
      </c>
      <c r="F286" s="102" t="s">
        <v>75</v>
      </c>
      <c r="G286" s="103">
        <v>-100</v>
      </c>
      <c r="H286" s="103"/>
      <c r="I286" s="102" t="s">
        <v>75</v>
      </c>
      <c r="J286" s="102" t="s">
        <v>75</v>
      </c>
      <c r="K286" s="103" t="s">
        <v>75</v>
      </c>
    </row>
    <row r="287" spans="1:11" s="23" customFormat="1" ht="24" customHeight="1">
      <c r="A287" s="217" t="s">
        <v>43</v>
      </c>
      <c r="B287" s="143" t="s">
        <v>43</v>
      </c>
      <c r="C287" s="26" t="s">
        <v>330</v>
      </c>
      <c r="D287" s="20"/>
      <c r="E287" s="100">
        <v>444</v>
      </c>
      <c r="F287" s="100">
        <v>8157</v>
      </c>
      <c r="G287" s="101">
        <v>73.4</v>
      </c>
      <c r="H287" s="78"/>
      <c r="I287" s="100">
        <v>6749</v>
      </c>
      <c r="J287" s="100">
        <v>362379</v>
      </c>
      <c r="K287" s="101" t="s">
        <v>76</v>
      </c>
    </row>
    <row r="288" spans="1:11" s="23" customFormat="1" ht="24" customHeight="1">
      <c r="A288" s="59" t="s">
        <v>331</v>
      </c>
      <c r="B288" s="145">
        <v>950</v>
      </c>
      <c r="C288" s="15"/>
      <c r="D288" s="236" t="s">
        <v>1192</v>
      </c>
      <c r="E288" s="102">
        <v>444</v>
      </c>
      <c r="F288" s="102">
        <v>8157</v>
      </c>
      <c r="G288" s="103">
        <v>73.4</v>
      </c>
      <c r="H288" s="103"/>
      <c r="I288" s="102" t="s">
        <v>75</v>
      </c>
      <c r="J288" s="102" t="s">
        <v>75</v>
      </c>
      <c r="K288" s="103" t="s">
        <v>75</v>
      </c>
    </row>
    <row r="289" spans="1:11" s="23" customFormat="1" ht="12.75" customHeight="1">
      <c r="A289" s="59" t="s">
        <v>1163</v>
      </c>
      <c r="B289" s="145">
        <v>958</v>
      </c>
      <c r="C289" s="15"/>
      <c r="D289" s="24" t="s">
        <v>1164</v>
      </c>
      <c r="E289" s="102" t="s">
        <v>75</v>
      </c>
      <c r="F289" s="102" t="s">
        <v>75</v>
      </c>
      <c r="G289" s="103" t="s">
        <v>75</v>
      </c>
      <c r="H289" s="103"/>
      <c r="I289" s="102" t="s">
        <v>75</v>
      </c>
      <c r="J289" s="102" t="s">
        <v>75</v>
      </c>
      <c r="K289" s="103">
        <v>-100</v>
      </c>
    </row>
    <row r="290" spans="1:11" s="23" customFormat="1" ht="38.25" customHeight="1">
      <c r="A290" s="397" t="s">
        <v>1054</v>
      </c>
      <c r="B290" s="398">
        <v>959</v>
      </c>
      <c r="C290" s="33"/>
      <c r="D290" s="399" t="s">
        <v>1179</v>
      </c>
      <c r="E290" s="395" t="s">
        <v>75</v>
      </c>
      <c r="F290" s="395" t="s">
        <v>75</v>
      </c>
      <c r="G290" s="396" t="s">
        <v>75</v>
      </c>
      <c r="H290" s="396"/>
      <c r="I290" s="395">
        <v>6749</v>
      </c>
      <c r="J290" s="395">
        <v>362379</v>
      </c>
      <c r="K290" s="396" t="s">
        <v>76</v>
      </c>
    </row>
    <row r="291" spans="1:11" s="23" customFormat="1" ht="21" customHeight="1">
      <c r="A291" s="116"/>
      <c r="B291" s="145"/>
      <c r="C291" s="116" t="s">
        <v>89</v>
      </c>
      <c r="D291" s="20"/>
      <c r="E291" s="100">
        <v>1089766306</v>
      </c>
      <c r="F291" s="100">
        <v>3053661841</v>
      </c>
      <c r="G291" s="101">
        <v>26</v>
      </c>
      <c r="H291" s="78"/>
      <c r="I291" s="100">
        <v>1075909251</v>
      </c>
      <c r="J291" s="100">
        <v>1977937001</v>
      </c>
      <c r="K291" s="101">
        <v>27.7</v>
      </c>
    </row>
    <row r="292" spans="1:11" ht="12.75">
      <c r="A292" s="59"/>
      <c r="B292" s="110"/>
      <c r="C292" s="59"/>
      <c r="E292" s="102"/>
      <c r="F292" s="102"/>
      <c r="G292" s="72"/>
      <c r="H292" s="72"/>
      <c r="I292" s="102"/>
      <c r="J292" s="102"/>
      <c r="K292" s="72"/>
    </row>
    <row r="293" spans="1:11" ht="12.75">
      <c r="A293" s="59"/>
      <c r="B293" s="110"/>
      <c r="C293" s="59"/>
      <c r="E293" s="102"/>
      <c r="F293" s="102"/>
      <c r="G293" s="72"/>
      <c r="H293" s="72"/>
      <c r="I293" s="102"/>
      <c r="J293" s="102"/>
      <c r="K293" s="72"/>
    </row>
    <row r="294" spans="1:11" ht="12.75">
      <c r="A294" s="59"/>
      <c r="B294" s="110"/>
      <c r="C294" s="59"/>
      <c r="E294" s="102"/>
      <c r="F294" s="102"/>
      <c r="G294" s="72"/>
      <c r="H294" s="72"/>
      <c r="I294" s="102"/>
      <c r="J294" s="102"/>
      <c r="K294" s="72"/>
    </row>
    <row r="295" spans="1:11" ht="12.75">
      <c r="A295" s="59"/>
      <c r="B295" s="110"/>
      <c r="C295" s="59"/>
      <c r="E295" s="102"/>
      <c r="F295" s="102"/>
      <c r="G295" s="72"/>
      <c r="H295" s="72"/>
      <c r="I295" s="102"/>
      <c r="J295" s="102"/>
      <c r="K295" s="72"/>
    </row>
    <row r="296" spans="5:13" ht="12.75">
      <c r="E296" s="102"/>
      <c r="F296" s="102"/>
      <c r="G296" s="102"/>
      <c r="H296" s="102"/>
      <c r="I296" s="102"/>
      <c r="J296" s="72"/>
      <c r="K296" s="102"/>
      <c r="L296" s="102"/>
      <c r="M296" s="72"/>
    </row>
    <row r="297" spans="5:13" ht="12.75">
      <c r="E297" s="102"/>
      <c r="F297" s="102"/>
      <c r="G297" s="102"/>
      <c r="H297" s="102"/>
      <c r="I297" s="102"/>
      <c r="J297" s="72"/>
      <c r="K297" s="102"/>
      <c r="L297" s="102"/>
      <c r="M297" s="72"/>
    </row>
    <row r="298" spans="1:13" ht="12.75">
      <c r="A298" s="59"/>
      <c r="B298" s="110"/>
      <c r="C298" s="59"/>
      <c r="E298" s="102"/>
      <c r="F298" s="102"/>
      <c r="G298" s="102"/>
      <c r="H298" s="102"/>
      <c r="I298" s="102"/>
      <c r="J298" s="72"/>
      <c r="K298" s="102"/>
      <c r="L298" s="102"/>
      <c r="M298" s="72"/>
    </row>
    <row r="299" spans="1:13" ht="12.75">
      <c r="A299" s="59"/>
      <c r="B299" s="110"/>
      <c r="C299" s="59"/>
      <c r="G299" s="102"/>
      <c r="H299" s="102"/>
      <c r="I299" s="102"/>
      <c r="J299" s="72"/>
      <c r="K299" s="102"/>
      <c r="L299" s="102"/>
      <c r="M299" s="72"/>
    </row>
    <row r="300" spans="1:13" ht="12.75">
      <c r="A300" s="59"/>
      <c r="B300" s="110"/>
      <c r="C300" s="59"/>
      <c r="G300" s="102"/>
      <c r="H300" s="102"/>
      <c r="I300" s="102"/>
      <c r="J300" s="72"/>
      <c r="K300" s="102"/>
      <c r="L300" s="102"/>
      <c r="M300" s="72"/>
    </row>
    <row r="301" spans="1:13" ht="12.75">
      <c r="A301" s="23"/>
      <c r="B301" s="146"/>
      <c r="C301" s="23"/>
      <c r="G301" s="102"/>
      <c r="H301" s="102"/>
      <c r="I301" s="102"/>
      <c r="J301" s="72"/>
      <c r="K301" s="102"/>
      <c r="L301" s="102"/>
      <c r="M301" s="72"/>
    </row>
    <row r="302" spans="7:13" ht="12.75">
      <c r="G302" s="102"/>
      <c r="H302" s="102"/>
      <c r="I302" s="102"/>
      <c r="J302" s="72"/>
      <c r="K302" s="102"/>
      <c r="L302" s="102"/>
      <c r="M302" s="72"/>
    </row>
    <row r="303" spans="7:13" ht="12.75">
      <c r="G303" s="102"/>
      <c r="H303" s="102"/>
      <c r="I303" s="102"/>
      <c r="J303" s="72"/>
      <c r="K303" s="102"/>
      <c r="L303" s="102"/>
      <c r="M303" s="72"/>
    </row>
    <row r="304" spans="7:13" ht="12.75">
      <c r="G304" s="102"/>
      <c r="H304" s="102"/>
      <c r="I304" s="102"/>
      <c r="J304" s="72"/>
      <c r="K304" s="102"/>
      <c r="L304" s="102"/>
      <c r="M304" s="72"/>
    </row>
    <row r="305" spans="7:13" ht="12.75">
      <c r="G305" s="102"/>
      <c r="H305" s="102"/>
      <c r="I305" s="102"/>
      <c r="J305" s="72"/>
      <c r="K305" s="102"/>
      <c r="L305" s="102"/>
      <c r="M305" s="72"/>
    </row>
    <row r="306" spans="7:13" ht="12.75">
      <c r="G306" s="102"/>
      <c r="H306" s="102"/>
      <c r="I306" s="102"/>
      <c r="J306" s="72"/>
      <c r="K306" s="102"/>
      <c r="L306" s="102"/>
      <c r="M306" s="72"/>
    </row>
    <row r="307" spans="7:13" ht="12.75">
      <c r="G307" s="102"/>
      <c r="H307" s="102"/>
      <c r="I307" s="102"/>
      <c r="J307" s="72"/>
      <c r="K307" s="102"/>
      <c r="L307" s="102"/>
      <c r="M307" s="72"/>
    </row>
    <row r="308" spans="7:13" ht="12.75">
      <c r="G308" s="102"/>
      <c r="H308" s="102"/>
      <c r="I308" s="102"/>
      <c r="J308" s="72"/>
      <c r="K308" s="102"/>
      <c r="L308" s="102"/>
      <c r="M308" s="72"/>
    </row>
    <row r="309" spans="7:13" ht="12.75">
      <c r="G309" s="102"/>
      <c r="H309" s="102"/>
      <c r="I309" s="102"/>
      <c r="J309" s="72"/>
      <c r="K309" s="102"/>
      <c r="L309" s="102"/>
      <c r="M309" s="72"/>
    </row>
    <row r="310" spans="7:13" ht="12.75">
      <c r="G310" s="102"/>
      <c r="H310" s="102"/>
      <c r="I310" s="102"/>
      <c r="J310" s="72"/>
      <c r="K310" s="102"/>
      <c r="L310" s="102"/>
      <c r="M310" s="72"/>
    </row>
    <row r="311" spans="7:13" ht="12.75">
      <c r="G311" s="102"/>
      <c r="H311" s="102"/>
      <c r="I311" s="102"/>
      <c r="J311" s="72"/>
      <c r="K311" s="102"/>
      <c r="L311" s="102"/>
      <c r="M311" s="72"/>
    </row>
    <row r="312" spans="7:13" ht="12.75">
      <c r="G312" s="102"/>
      <c r="H312" s="102"/>
      <c r="I312" s="102"/>
      <c r="J312" s="72"/>
      <c r="K312" s="102"/>
      <c r="L312" s="102"/>
      <c r="M312" s="72"/>
    </row>
    <row r="313" spans="7:13" ht="12.75">
      <c r="G313" s="102"/>
      <c r="H313" s="102"/>
      <c r="I313" s="102"/>
      <c r="J313" s="72"/>
      <c r="K313" s="102"/>
      <c r="L313" s="102"/>
      <c r="M313" s="72"/>
    </row>
    <row r="314" spans="7:13" ht="12.75">
      <c r="G314" s="102"/>
      <c r="H314" s="102"/>
      <c r="I314" s="102"/>
      <c r="J314" s="72"/>
      <c r="K314" s="102"/>
      <c r="L314" s="102"/>
      <c r="M314" s="72"/>
    </row>
    <row r="315" spans="7:13" ht="12.75">
      <c r="G315" s="102"/>
      <c r="H315" s="102"/>
      <c r="I315" s="102"/>
      <c r="J315" s="72"/>
      <c r="K315" s="102"/>
      <c r="L315" s="102"/>
      <c r="M315" s="72"/>
    </row>
    <row r="316" spans="7:13" ht="12.75">
      <c r="G316" s="102"/>
      <c r="H316" s="102"/>
      <c r="I316" s="102"/>
      <c r="J316" s="72"/>
      <c r="K316" s="102"/>
      <c r="L316" s="102"/>
      <c r="M316" s="72"/>
    </row>
    <row r="317" spans="7:13" ht="12.75">
      <c r="G317" s="102"/>
      <c r="H317" s="102"/>
      <c r="I317" s="102"/>
      <c r="J317" s="72"/>
      <c r="K317" s="102"/>
      <c r="L317" s="102"/>
      <c r="M317" s="72"/>
    </row>
    <row r="318" spans="7:13" ht="12.75">
      <c r="G318" s="102"/>
      <c r="H318" s="102"/>
      <c r="I318" s="102"/>
      <c r="J318" s="72"/>
      <c r="K318" s="102"/>
      <c r="L318" s="102"/>
      <c r="M318" s="72"/>
    </row>
    <row r="319" spans="7:13" ht="12.75">
      <c r="G319" s="102"/>
      <c r="H319" s="102"/>
      <c r="I319" s="102"/>
      <c r="J319" s="72"/>
      <c r="K319" s="102"/>
      <c r="L319" s="102"/>
      <c r="M319" s="72"/>
    </row>
    <row r="320" spans="7:13" ht="12.75">
      <c r="G320" s="102"/>
      <c r="H320" s="102"/>
      <c r="I320" s="102"/>
      <c r="J320" s="72"/>
      <c r="K320" s="102"/>
      <c r="L320" s="102"/>
      <c r="M320" s="72"/>
    </row>
    <row r="321" spans="7:13" ht="12.75">
      <c r="G321" s="102"/>
      <c r="H321" s="102"/>
      <c r="I321" s="102"/>
      <c r="J321" s="72"/>
      <c r="K321" s="102"/>
      <c r="L321" s="102"/>
      <c r="M321" s="72"/>
    </row>
    <row r="322" spans="7:13" ht="12.75">
      <c r="G322" s="102"/>
      <c r="H322" s="102"/>
      <c r="I322" s="102"/>
      <c r="J322" s="72"/>
      <c r="K322" s="102"/>
      <c r="L322" s="102"/>
      <c r="M322" s="72"/>
    </row>
    <row r="323" spans="7:13" ht="12.75">
      <c r="G323" s="102"/>
      <c r="H323" s="102"/>
      <c r="I323" s="102"/>
      <c r="J323" s="72"/>
      <c r="K323" s="102"/>
      <c r="L323" s="102"/>
      <c r="M323" s="72"/>
    </row>
    <row r="324" spans="7:13" ht="12.75">
      <c r="G324" s="102"/>
      <c r="H324" s="102"/>
      <c r="I324" s="102"/>
      <c r="J324" s="72"/>
      <c r="K324" s="102"/>
      <c r="L324" s="102"/>
      <c r="M324" s="72"/>
    </row>
    <row r="325" spans="7:13" ht="12.75">
      <c r="G325" s="102"/>
      <c r="H325" s="102"/>
      <c r="I325" s="102"/>
      <c r="J325" s="72"/>
      <c r="K325" s="102"/>
      <c r="L325" s="102"/>
      <c r="M325" s="72"/>
    </row>
    <row r="326" spans="7:13" ht="12.75">
      <c r="G326" s="102"/>
      <c r="H326" s="102"/>
      <c r="I326" s="102"/>
      <c r="J326" s="72"/>
      <c r="K326" s="102"/>
      <c r="L326" s="102"/>
      <c r="M326" s="72"/>
    </row>
    <row r="327" spans="7:13" ht="12.75">
      <c r="G327" s="102"/>
      <c r="H327" s="102"/>
      <c r="I327" s="102"/>
      <c r="J327" s="72"/>
      <c r="K327" s="102"/>
      <c r="L327" s="102"/>
      <c r="M327" s="72"/>
    </row>
    <row r="328" spans="7:13" ht="12.75">
      <c r="G328" s="102"/>
      <c r="H328" s="102"/>
      <c r="I328" s="102"/>
      <c r="J328" s="72"/>
      <c r="K328" s="102"/>
      <c r="L328" s="102"/>
      <c r="M328" s="72"/>
    </row>
    <row r="329" spans="7:13" ht="12.75">
      <c r="G329" s="102"/>
      <c r="H329" s="102"/>
      <c r="I329" s="102"/>
      <c r="J329" s="72"/>
      <c r="K329" s="102"/>
      <c r="L329" s="102"/>
      <c r="M329" s="72"/>
    </row>
    <row r="330" spans="7:13" ht="12.75">
      <c r="G330" s="102"/>
      <c r="H330" s="102"/>
      <c r="I330" s="102"/>
      <c r="J330" s="72"/>
      <c r="K330" s="102"/>
      <c r="L330" s="102"/>
      <c r="M330" s="72"/>
    </row>
    <row r="331" spans="7:13" ht="12.75">
      <c r="G331" s="102"/>
      <c r="H331" s="102"/>
      <c r="I331" s="102"/>
      <c r="J331" s="72"/>
      <c r="K331" s="102"/>
      <c r="L331" s="102"/>
      <c r="M331" s="72"/>
    </row>
    <row r="332" spans="7:13" ht="12.75">
      <c r="G332" s="102"/>
      <c r="H332" s="102"/>
      <c r="I332" s="102"/>
      <c r="J332" s="72"/>
      <c r="K332" s="102"/>
      <c r="L332" s="102"/>
      <c r="M332" s="72"/>
    </row>
    <row r="333" spans="7:13" ht="12.75">
      <c r="G333" s="102"/>
      <c r="H333" s="102"/>
      <c r="I333" s="102"/>
      <c r="J333" s="72"/>
      <c r="K333" s="102"/>
      <c r="L333" s="102"/>
      <c r="M333" s="72"/>
    </row>
    <row r="334" spans="7:13" ht="12.75">
      <c r="G334" s="102"/>
      <c r="H334" s="102"/>
      <c r="I334" s="102"/>
      <c r="J334" s="72"/>
      <c r="K334" s="102"/>
      <c r="L334" s="102"/>
      <c r="M334" s="72"/>
    </row>
    <row r="335" spans="7:13" ht="12.75">
      <c r="G335" s="102"/>
      <c r="H335" s="102"/>
      <c r="I335" s="102"/>
      <c r="J335" s="72"/>
      <c r="K335" s="102"/>
      <c r="L335" s="102"/>
      <c r="M335" s="72"/>
    </row>
    <row r="336" spans="7:13" ht="12.75">
      <c r="G336" s="102"/>
      <c r="H336" s="102"/>
      <c r="I336" s="102"/>
      <c r="J336" s="72"/>
      <c r="K336" s="102"/>
      <c r="L336" s="102"/>
      <c r="M336" s="72"/>
    </row>
    <row r="337" spans="7:13" ht="12.75">
      <c r="G337" s="102"/>
      <c r="H337" s="102"/>
      <c r="I337" s="102"/>
      <c r="J337" s="72"/>
      <c r="K337" s="102"/>
      <c r="L337" s="102"/>
      <c r="M337" s="72"/>
    </row>
    <row r="338" spans="7:13" ht="12.75">
      <c r="G338" s="102"/>
      <c r="H338" s="102"/>
      <c r="I338" s="102"/>
      <c r="J338" s="72"/>
      <c r="K338" s="102"/>
      <c r="L338" s="102"/>
      <c r="M338" s="72"/>
    </row>
    <row r="339" spans="7:13" ht="12.75">
      <c r="G339" s="102"/>
      <c r="H339" s="102"/>
      <c r="I339" s="102"/>
      <c r="J339" s="72"/>
      <c r="K339" s="102"/>
      <c r="L339" s="102"/>
      <c r="M339" s="72"/>
    </row>
    <row r="340" spans="7:13" ht="12.75">
      <c r="G340" s="102"/>
      <c r="H340" s="102"/>
      <c r="I340" s="102"/>
      <c r="J340" s="72"/>
      <c r="K340" s="102"/>
      <c r="L340" s="102"/>
      <c r="M340" s="72"/>
    </row>
    <row r="341" spans="7:13" ht="12.75">
      <c r="G341" s="102"/>
      <c r="H341" s="102"/>
      <c r="I341" s="102"/>
      <c r="J341" s="72"/>
      <c r="K341" s="102"/>
      <c r="L341" s="102"/>
      <c r="M341" s="72"/>
    </row>
    <row r="342" spans="7:13" ht="12.75">
      <c r="G342" s="102"/>
      <c r="H342" s="102"/>
      <c r="I342" s="102"/>
      <c r="J342" s="72"/>
      <c r="K342" s="102"/>
      <c r="L342" s="102"/>
      <c r="M342" s="72"/>
    </row>
    <row r="343" spans="7:13" ht="12.75">
      <c r="G343" s="102"/>
      <c r="H343" s="102"/>
      <c r="I343" s="102"/>
      <c r="J343" s="72"/>
      <c r="K343" s="102"/>
      <c r="L343" s="102"/>
      <c r="M343" s="72"/>
    </row>
    <row r="344" spans="7:13" ht="12.75">
      <c r="G344" s="102"/>
      <c r="H344" s="102"/>
      <c r="I344" s="102"/>
      <c r="J344" s="72"/>
      <c r="K344" s="102"/>
      <c r="L344" s="102"/>
      <c r="M344" s="72"/>
    </row>
    <row r="345" spans="7:13" ht="12.75">
      <c r="G345" s="102"/>
      <c r="H345" s="102"/>
      <c r="I345" s="102"/>
      <c r="J345" s="72"/>
      <c r="K345" s="102"/>
      <c r="L345" s="102"/>
      <c r="M345" s="72"/>
    </row>
    <row r="346" spans="7:13" ht="12.75">
      <c r="G346" s="102"/>
      <c r="H346" s="102"/>
      <c r="I346" s="102"/>
      <c r="J346" s="72"/>
      <c r="K346" s="102"/>
      <c r="L346" s="102"/>
      <c r="M346" s="72"/>
    </row>
    <row r="347" spans="7:13" ht="12.75">
      <c r="G347" s="102"/>
      <c r="H347" s="102"/>
      <c r="I347" s="102"/>
      <c r="J347" s="72"/>
      <c r="K347" s="102"/>
      <c r="L347" s="102"/>
      <c r="M347" s="72"/>
    </row>
    <row r="348" spans="7:13" ht="12.75">
      <c r="G348" s="102"/>
      <c r="H348" s="102"/>
      <c r="I348" s="102"/>
      <c r="J348" s="72"/>
      <c r="K348" s="102"/>
      <c r="L348" s="102"/>
      <c r="M348" s="72"/>
    </row>
    <row r="349" spans="7:13" ht="12.75">
      <c r="G349" s="102"/>
      <c r="H349" s="102"/>
      <c r="I349" s="102"/>
      <c r="J349" s="72"/>
      <c r="K349" s="102"/>
      <c r="L349" s="102"/>
      <c r="M349" s="72"/>
    </row>
    <row r="350" spans="7:13" ht="12.75">
      <c r="G350" s="102"/>
      <c r="H350" s="102"/>
      <c r="I350" s="102"/>
      <c r="J350" s="72"/>
      <c r="K350" s="102"/>
      <c r="L350" s="102"/>
      <c r="M350" s="72"/>
    </row>
    <row r="351" spans="7:13" ht="12.75">
      <c r="G351" s="102"/>
      <c r="H351" s="102"/>
      <c r="I351" s="102"/>
      <c r="J351" s="72"/>
      <c r="K351" s="102"/>
      <c r="L351" s="102"/>
      <c r="M351" s="72"/>
    </row>
    <row r="352" spans="7:13" ht="12.75">
      <c r="G352" s="102"/>
      <c r="H352" s="102"/>
      <c r="I352" s="102"/>
      <c r="J352" s="72"/>
      <c r="K352" s="102"/>
      <c r="L352" s="102"/>
      <c r="M352" s="72"/>
    </row>
    <row r="353" spans="7:13" ht="12.75">
      <c r="G353" s="102"/>
      <c r="H353" s="102"/>
      <c r="I353" s="102"/>
      <c r="J353" s="72"/>
      <c r="K353" s="102"/>
      <c r="L353" s="102"/>
      <c r="M353" s="72"/>
    </row>
    <row r="354" spans="7:13" ht="12.75">
      <c r="G354" s="102"/>
      <c r="H354" s="102"/>
      <c r="I354" s="102"/>
      <c r="J354" s="72"/>
      <c r="K354" s="102"/>
      <c r="L354" s="102"/>
      <c r="M354" s="72"/>
    </row>
    <row r="355" spans="7:13" ht="12.75">
      <c r="G355" s="102"/>
      <c r="H355" s="102"/>
      <c r="I355" s="102"/>
      <c r="J355" s="72"/>
      <c r="K355" s="102"/>
      <c r="L355" s="102"/>
      <c r="M355" s="72"/>
    </row>
    <row r="356" spans="7:13" ht="12.75">
      <c r="G356" s="102"/>
      <c r="H356" s="102"/>
      <c r="I356" s="102"/>
      <c r="J356" s="72"/>
      <c r="K356" s="102"/>
      <c r="L356" s="102"/>
      <c r="M356" s="72"/>
    </row>
    <row r="357" spans="7:13" ht="12.75">
      <c r="G357" s="102"/>
      <c r="H357" s="102"/>
      <c r="I357" s="102"/>
      <c r="J357" s="72"/>
      <c r="K357" s="102"/>
      <c r="L357" s="102"/>
      <c r="M357" s="72"/>
    </row>
    <row r="358" spans="7:13" ht="12.75">
      <c r="G358" s="102"/>
      <c r="H358" s="102"/>
      <c r="I358" s="102"/>
      <c r="J358" s="72"/>
      <c r="K358" s="102"/>
      <c r="L358" s="102"/>
      <c r="M358" s="72"/>
    </row>
    <row r="359" spans="7:13" ht="12.75">
      <c r="G359" s="102"/>
      <c r="H359" s="102"/>
      <c r="I359" s="102"/>
      <c r="J359" s="72"/>
      <c r="K359" s="102"/>
      <c r="L359" s="102"/>
      <c r="M359" s="72"/>
    </row>
  </sheetData>
  <sheetProtection/>
  <mergeCells count="53">
    <mergeCell ref="A152:B157"/>
    <mergeCell ref="C152:D157"/>
    <mergeCell ref="A1:K1"/>
    <mergeCell ref="E5:E8"/>
    <mergeCell ref="F5:F8"/>
    <mergeCell ref="A77:B82"/>
    <mergeCell ref="C77:D82"/>
    <mergeCell ref="K79:L82"/>
    <mergeCell ref="E3:H3"/>
    <mergeCell ref="E77:H77"/>
    <mergeCell ref="A228:B233"/>
    <mergeCell ref="C228:D233"/>
    <mergeCell ref="E230:E233"/>
    <mergeCell ref="I5:I8"/>
    <mergeCell ref="J5:J8"/>
    <mergeCell ref="I3:L3"/>
    <mergeCell ref="F4:H4"/>
    <mergeCell ref="J4:L4"/>
    <mergeCell ref="G5:H8"/>
    <mergeCell ref="K5:L8"/>
    <mergeCell ref="C253:D253"/>
    <mergeCell ref="A226:L226"/>
    <mergeCell ref="A3:B8"/>
    <mergeCell ref="E152:H152"/>
    <mergeCell ref="I152:L152"/>
    <mergeCell ref="A75:L75"/>
    <mergeCell ref="A150:L150"/>
    <mergeCell ref="C3:D8"/>
    <mergeCell ref="K230:L233"/>
    <mergeCell ref="E228:H228"/>
    <mergeCell ref="J230:J233"/>
    <mergeCell ref="I230:I233"/>
    <mergeCell ref="F230:F233"/>
    <mergeCell ref="G230:H233"/>
    <mergeCell ref="G154:H157"/>
    <mergeCell ref="J78:L78"/>
    <mergeCell ref="J79:J82"/>
    <mergeCell ref="F79:F82"/>
    <mergeCell ref="I79:I82"/>
    <mergeCell ref="F229:H229"/>
    <mergeCell ref="J229:L229"/>
    <mergeCell ref="E154:E157"/>
    <mergeCell ref="K154:L157"/>
    <mergeCell ref="J153:L153"/>
    <mergeCell ref="I154:I157"/>
    <mergeCell ref="J154:J157"/>
    <mergeCell ref="E79:E82"/>
    <mergeCell ref="F154:F157"/>
    <mergeCell ref="F153:H153"/>
    <mergeCell ref="G79:H82"/>
    <mergeCell ref="I77:L77"/>
    <mergeCell ref="I228:L228"/>
    <mergeCell ref="F78:H78"/>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4" r:id="rId1"/>
  <headerFooter alignWithMargins="0">
    <oddHeader>&amp;C&amp;12- &amp;P -</oddHeader>
  </headerFooter>
  <rowBreaks count="3" manualBreakCount="3">
    <brk id="74" max="255" man="1"/>
    <brk id="149" max="255" man="1"/>
    <brk id="225"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3" s="118" customFormat="1" ht="21" customHeight="1">
      <c r="A1" s="117" t="s">
        <v>1130</v>
      </c>
      <c r="B1" s="117"/>
      <c r="C1" s="213"/>
      <c r="D1" s="117"/>
      <c r="E1" s="117"/>
      <c r="F1" s="117"/>
      <c r="G1" s="117"/>
      <c r="H1" s="117"/>
      <c r="I1" s="117"/>
      <c r="J1" s="117"/>
      <c r="K1" s="117"/>
      <c r="L1" s="117"/>
      <c r="M1" s="117"/>
    </row>
    <row r="2" spans="1:13" ht="12.75">
      <c r="A2" s="34"/>
      <c r="B2" s="34"/>
      <c r="C2" s="34"/>
      <c r="D2" s="34"/>
      <c r="E2" s="34"/>
      <c r="F2" s="34"/>
      <c r="G2" s="34"/>
      <c r="H2" s="34"/>
      <c r="I2" s="34"/>
      <c r="J2" s="34"/>
      <c r="K2" s="34"/>
      <c r="L2" s="34"/>
      <c r="M2" s="34"/>
    </row>
    <row r="3" spans="1:13" s="49" customFormat="1" ht="17.25" customHeight="1">
      <c r="A3" s="560" t="s">
        <v>821</v>
      </c>
      <c r="B3" s="576" t="s">
        <v>820</v>
      </c>
      <c r="C3" s="578" t="s">
        <v>332</v>
      </c>
      <c r="D3" s="578"/>
      <c r="E3" s="579"/>
      <c r="F3" s="578"/>
      <c r="G3" s="578"/>
      <c r="H3" s="578" t="s">
        <v>24</v>
      </c>
      <c r="I3" s="578"/>
      <c r="J3" s="578"/>
      <c r="K3" s="578"/>
      <c r="L3" s="578"/>
      <c r="M3" s="580"/>
    </row>
    <row r="4" spans="1:13" s="49" customFormat="1" ht="16.5" customHeight="1">
      <c r="A4" s="439"/>
      <c r="B4" s="577"/>
      <c r="C4" s="575" t="s">
        <v>25</v>
      </c>
      <c r="D4" s="575" t="s">
        <v>819</v>
      </c>
      <c r="E4" s="571" t="s">
        <v>333</v>
      </c>
      <c r="F4" s="571"/>
      <c r="G4" s="575" t="s">
        <v>818</v>
      </c>
      <c r="H4" s="575" t="s">
        <v>25</v>
      </c>
      <c r="I4" s="575" t="s">
        <v>27</v>
      </c>
      <c r="J4" s="575" t="s">
        <v>28</v>
      </c>
      <c r="K4" s="571" t="s">
        <v>29</v>
      </c>
      <c r="L4" s="571"/>
      <c r="M4" s="537"/>
    </row>
    <row r="5" spans="1:13" s="49" customFormat="1" ht="16.5" customHeight="1">
      <c r="A5" s="439"/>
      <c r="B5" s="577"/>
      <c r="C5" s="575"/>
      <c r="D5" s="575"/>
      <c r="E5" s="119" t="s">
        <v>334</v>
      </c>
      <c r="F5" s="119" t="s">
        <v>335</v>
      </c>
      <c r="G5" s="575"/>
      <c r="H5" s="575"/>
      <c r="I5" s="575"/>
      <c r="J5" s="575"/>
      <c r="K5" s="575" t="s">
        <v>25</v>
      </c>
      <c r="L5" s="575" t="s">
        <v>816</v>
      </c>
      <c r="M5" s="481" t="s">
        <v>817</v>
      </c>
    </row>
    <row r="6" spans="1:13" s="49" customFormat="1" ht="23.25" customHeight="1">
      <c r="A6" s="439"/>
      <c r="B6" s="577"/>
      <c r="C6" s="575"/>
      <c r="D6" s="575"/>
      <c r="E6" s="571" t="s">
        <v>336</v>
      </c>
      <c r="F6" s="571"/>
      <c r="G6" s="575"/>
      <c r="H6" s="575"/>
      <c r="I6" s="575"/>
      <c r="J6" s="575"/>
      <c r="K6" s="575"/>
      <c r="L6" s="575"/>
      <c r="M6" s="481"/>
    </row>
    <row r="7" spans="1:13" s="49" customFormat="1" ht="16.5" customHeight="1">
      <c r="A7" s="440"/>
      <c r="B7" s="572" t="s">
        <v>337</v>
      </c>
      <c r="C7" s="573"/>
      <c r="D7" s="573"/>
      <c r="E7" s="573"/>
      <c r="F7" s="573"/>
      <c r="G7" s="573"/>
      <c r="H7" s="573"/>
      <c r="I7" s="573"/>
      <c r="J7" s="573"/>
      <c r="K7" s="573"/>
      <c r="L7" s="573"/>
      <c r="M7" s="574"/>
    </row>
    <row r="8" ht="20.25" customHeight="1">
      <c r="A8" s="120"/>
    </row>
    <row r="9" spans="1:18" s="23" customFormat="1" ht="33" customHeight="1">
      <c r="A9" s="121">
        <v>2009</v>
      </c>
      <c r="B9" s="126">
        <v>8977.2</v>
      </c>
      <c r="C9" s="126">
        <v>556</v>
      </c>
      <c r="D9" s="126">
        <v>12.4</v>
      </c>
      <c r="E9" s="126">
        <v>163.7</v>
      </c>
      <c r="F9" s="126">
        <v>356.6</v>
      </c>
      <c r="G9" s="126">
        <v>23.3</v>
      </c>
      <c r="H9" s="126">
        <v>7867.9</v>
      </c>
      <c r="I9" s="126">
        <v>94.1</v>
      </c>
      <c r="J9" s="126">
        <v>438.2</v>
      </c>
      <c r="K9" s="126">
        <v>7335.6</v>
      </c>
      <c r="L9" s="126">
        <v>805.5</v>
      </c>
      <c r="M9" s="126">
        <v>6530.1</v>
      </c>
      <c r="N9" s="122"/>
      <c r="O9" s="122"/>
      <c r="P9" s="122"/>
      <c r="Q9" s="122"/>
      <c r="R9" s="122"/>
    </row>
    <row r="10" spans="1:13" ht="21.75" customHeight="1">
      <c r="A10" s="123" t="s">
        <v>338</v>
      </c>
      <c r="B10" s="124">
        <v>696.8</v>
      </c>
      <c r="C10" s="124">
        <v>46.3</v>
      </c>
      <c r="D10" s="124">
        <v>1.6</v>
      </c>
      <c r="E10" s="124">
        <v>15.6</v>
      </c>
      <c r="F10" s="124">
        <v>26.9</v>
      </c>
      <c r="G10" s="124">
        <v>2.2</v>
      </c>
      <c r="H10" s="124">
        <v>601.6</v>
      </c>
      <c r="I10" s="124">
        <v>7.1</v>
      </c>
      <c r="J10" s="124">
        <v>31.2</v>
      </c>
      <c r="K10" s="124">
        <v>563.3</v>
      </c>
      <c r="L10" s="124">
        <v>68.6</v>
      </c>
      <c r="M10" s="124">
        <v>494.7</v>
      </c>
    </row>
    <row r="11" spans="1:13" ht="21.75" customHeight="1">
      <c r="A11" s="123" t="s">
        <v>339</v>
      </c>
      <c r="B11" s="124">
        <v>702.1</v>
      </c>
      <c r="C11" s="124">
        <v>44.2</v>
      </c>
      <c r="D11" s="124">
        <v>0.7</v>
      </c>
      <c r="E11" s="124">
        <v>10.3</v>
      </c>
      <c r="F11" s="124">
        <v>31</v>
      </c>
      <c r="G11" s="124">
        <v>2.2</v>
      </c>
      <c r="H11" s="124">
        <v>610.2</v>
      </c>
      <c r="I11" s="124">
        <v>5.1</v>
      </c>
      <c r="J11" s="124">
        <v>31.9</v>
      </c>
      <c r="K11" s="124">
        <v>573.2</v>
      </c>
      <c r="L11" s="124">
        <v>79</v>
      </c>
      <c r="M11" s="124">
        <v>494.1</v>
      </c>
    </row>
    <row r="12" spans="1:13" ht="21.75" customHeight="1">
      <c r="A12" s="123" t="s">
        <v>340</v>
      </c>
      <c r="B12" s="124">
        <v>733.2</v>
      </c>
      <c r="C12" s="124">
        <v>45.2</v>
      </c>
      <c r="D12" s="124">
        <v>1.9</v>
      </c>
      <c r="E12" s="124">
        <v>13.5</v>
      </c>
      <c r="F12" s="124">
        <v>29.1</v>
      </c>
      <c r="G12" s="124">
        <v>0.7</v>
      </c>
      <c r="H12" s="124">
        <v>635.7</v>
      </c>
      <c r="I12" s="124">
        <v>8.5</v>
      </c>
      <c r="J12" s="124">
        <v>33.9</v>
      </c>
      <c r="K12" s="124">
        <v>593.4</v>
      </c>
      <c r="L12" s="124">
        <v>77.2</v>
      </c>
      <c r="M12" s="124">
        <v>516.1</v>
      </c>
    </row>
    <row r="13" spans="1:13" ht="21.75" customHeight="1">
      <c r="A13" s="123" t="s">
        <v>341</v>
      </c>
      <c r="B13" s="124">
        <v>746.8</v>
      </c>
      <c r="C13" s="124">
        <v>48.4</v>
      </c>
      <c r="D13" s="124">
        <v>1.7</v>
      </c>
      <c r="E13" s="124">
        <v>14</v>
      </c>
      <c r="F13" s="124">
        <v>31.4</v>
      </c>
      <c r="G13" s="124">
        <v>1.4</v>
      </c>
      <c r="H13" s="124">
        <v>651.1</v>
      </c>
      <c r="I13" s="124">
        <v>7.6</v>
      </c>
      <c r="J13" s="124">
        <v>38.5</v>
      </c>
      <c r="K13" s="124">
        <v>605.1</v>
      </c>
      <c r="L13" s="124">
        <v>59.2</v>
      </c>
      <c r="M13" s="124">
        <v>545.9</v>
      </c>
    </row>
    <row r="14" spans="1:13" ht="21.75" customHeight="1">
      <c r="A14" s="123" t="s">
        <v>342</v>
      </c>
      <c r="B14" s="124">
        <v>706.1</v>
      </c>
      <c r="C14" s="124">
        <v>35.2</v>
      </c>
      <c r="D14" s="124">
        <v>0.8</v>
      </c>
      <c r="E14" s="124">
        <v>10.9</v>
      </c>
      <c r="F14" s="124">
        <v>21.7</v>
      </c>
      <c r="G14" s="124">
        <v>1.8</v>
      </c>
      <c r="H14" s="124">
        <v>625.4</v>
      </c>
      <c r="I14" s="124">
        <v>6.5</v>
      </c>
      <c r="J14" s="124">
        <v>35.7</v>
      </c>
      <c r="K14" s="124">
        <v>583.3</v>
      </c>
      <c r="L14" s="124">
        <v>49.1</v>
      </c>
      <c r="M14" s="124">
        <v>534.2</v>
      </c>
    </row>
    <row r="15" spans="1:13" ht="21.75" customHeight="1">
      <c r="A15" s="123" t="s">
        <v>343</v>
      </c>
      <c r="B15" s="124">
        <v>787.1</v>
      </c>
      <c r="C15" s="124">
        <v>44.7</v>
      </c>
      <c r="D15" s="124">
        <v>1.5</v>
      </c>
      <c r="E15" s="124">
        <v>12.3</v>
      </c>
      <c r="F15" s="124">
        <v>26.5</v>
      </c>
      <c r="G15" s="124">
        <v>4.4</v>
      </c>
      <c r="H15" s="124">
        <v>691.8</v>
      </c>
      <c r="I15" s="124">
        <v>10.4</v>
      </c>
      <c r="J15" s="124">
        <v>37.3</v>
      </c>
      <c r="K15" s="124">
        <v>644.1</v>
      </c>
      <c r="L15" s="124">
        <v>72.8</v>
      </c>
      <c r="M15" s="124">
        <v>571.3</v>
      </c>
    </row>
    <row r="16" spans="1:13" ht="21.75" customHeight="1">
      <c r="A16" s="123" t="s">
        <v>344</v>
      </c>
      <c r="B16" s="124">
        <v>756.5</v>
      </c>
      <c r="C16" s="124">
        <v>39.2</v>
      </c>
      <c r="D16" s="124">
        <v>0.9</v>
      </c>
      <c r="E16" s="124">
        <v>11.4</v>
      </c>
      <c r="F16" s="124">
        <v>25.2</v>
      </c>
      <c r="G16" s="124">
        <v>1.6</v>
      </c>
      <c r="H16" s="124">
        <v>667</v>
      </c>
      <c r="I16" s="124">
        <v>9.7</v>
      </c>
      <c r="J16" s="124">
        <v>38.3</v>
      </c>
      <c r="K16" s="124">
        <v>619</v>
      </c>
      <c r="L16" s="124">
        <v>64.9</v>
      </c>
      <c r="M16" s="124">
        <v>554.1</v>
      </c>
    </row>
    <row r="17" spans="1:13" ht="21.75" customHeight="1">
      <c r="A17" s="123" t="s">
        <v>345</v>
      </c>
      <c r="B17" s="124">
        <v>725.2</v>
      </c>
      <c r="C17" s="124">
        <v>45.4</v>
      </c>
      <c r="D17" s="124">
        <v>0.6</v>
      </c>
      <c r="E17" s="124">
        <v>14.6</v>
      </c>
      <c r="F17" s="124">
        <v>29.6</v>
      </c>
      <c r="G17" s="124">
        <v>0.6</v>
      </c>
      <c r="H17" s="124">
        <v>635.9</v>
      </c>
      <c r="I17" s="124">
        <v>7.6</v>
      </c>
      <c r="J17" s="124">
        <v>33.3</v>
      </c>
      <c r="K17" s="124">
        <v>594.9</v>
      </c>
      <c r="L17" s="124">
        <v>56.3</v>
      </c>
      <c r="M17" s="124">
        <v>538.6</v>
      </c>
    </row>
    <row r="18" spans="1:13" ht="21.75" customHeight="1">
      <c r="A18" s="123" t="s">
        <v>346</v>
      </c>
      <c r="B18" s="124">
        <v>751.1</v>
      </c>
      <c r="C18" s="124">
        <v>49.6</v>
      </c>
      <c r="D18" s="124">
        <v>1.4</v>
      </c>
      <c r="E18" s="124">
        <v>15.6</v>
      </c>
      <c r="F18" s="124">
        <v>31.7</v>
      </c>
      <c r="G18" s="124">
        <v>0.9</v>
      </c>
      <c r="H18" s="124">
        <v>658.5</v>
      </c>
      <c r="I18" s="124">
        <v>9</v>
      </c>
      <c r="J18" s="124">
        <v>35.5</v>
      </c>
      <c r="K18" s="124">
        <v>614</v>
      </c>
      <c r="L18" s="124">
        <v>62.3</v>
      </c>
      <c r="M18" s="124">
        <v>551.7</v>
      </c>
    </row>
    <row r="19" spans="1:13" ht="21.75" customHeight="1">
      <c r="A19" s="123" t="s">
        <v>347</v>
      </c>
      <c r="B19" s="124">
        <v>835</v>
      </c>
      <c r="C19" s="124">
        <v>53.5</v>
      </c>
      <c r="D19" s="124">
        <v>0.5</v>
      </c>
      <c r="E19" s="124">
        <v>14.6</v>
      </c>
      <c r="F19" s="124">
        <v>36.9</v>
      </c>
      <c r="G19" s="124">
        <v>1.5</v>
      </c>
      <c r="H19" s="124">
        <v>738.1</v>
      </c>
      <c r="I19" s="124">
        <v>9.4</v>
      </c>
      <c r="J19" s="124">
        <v>37.4</v>
      </c>
      <c r="K19" s="124">
        <v>691.3</v>
      </c>
      <c r="L19" s="124">
        <v>89.5</v>
      </c>
      <c r="M19" s="124">
        <v>601.8</v>
      </c>
    </row>
    <row r="20" spans="1:13" ht="21.75" customHeight="1">
      <c r="A20" s="123" t="s">
        <v>348</v>
      </c>
      <c r="B20" s="124">
        <v>796.4</v>
      </c>
      <c r="C20" s="124">
        <v>52.9</v>
      </c>
      <c r="D20" s="124">
        <v>0.4</v>
      </c>
      <c r="E20" s="124">
        <v>15.1</v>
      </c>
      <c r="F20" s="124">
        <v>33</v>
      </c>
      <c r="G20" s="124">
        <v>4.5</v>
      </c>
      <c r="H20" s="124">
        <v>702.3</v>
      </c>
      <c r="I20" s="124">
        <v>7.5</v>
      </c>
      <c r="J20" s="124">
        <v>38.4</v>
      </c>
      <c r="K20" s="124">
        <v>656.5</v>
      </c>
      <c r="L20" s="124">
        <v>68</v>
      </c>
      <c r="M20" s="124">
        <v>588.5</v>
      </c>
    </row>
    <row r="21" spans="1:13" ht="21.75" customHeight="1">
      <c r="A21" s="123" t="s">
        <v>349</v>
      </c>
      <c r="B21" s="124">
        <v>740.9</v>
      </c>
      <c r="C21" s="124">
        <v>51.3</v>
      </c>
      <c r="D21" s="124">
        <v>0.4</v>
      </c>
      <c r="E21" s="124">
        <v>15.8</v>
      </c>
      <c r="F21" s="124">
        <v>33.6</v>
      </c>
      <c r="G21" s="124">
        <v>1.6</v>
      </c>
      <c r="H21" s="124">
        <v>650.3</v>
      </c>
      <c r="I21" s="124">
        <v>5.9</v>
      </c>
      <c r="J21" s="124">
        <v>46.8</v>
      </c>
      <c r="K21" s="124">
        <v>597.6</v>
      </c>
      <c r="L21" s="124">
        <v>58.6</v>
      </c>
      <c r="M21" s="124">
        <v>539</v>
      </c>
    </row>
    <row r="22" spans="1:18" s="128" customFormat="1" ht="33" customHeight="1">
      <c r="A22" s="129">
        <v>2010</v>
      </c>
      <c r="B22" s="126">
        <v>10929.7</v>
      </c>
      <c r="C22" s="126">
        <v>646.3</v>
      </c>
      <c r="D22" s="126">
        <v>14.2</v>
      </c>
      <c r="E22" s="126">
        <v>189.9</v>
      </c>
      <c r="F22" s="126">
        <v>404.4</v>
      </c>
      <c r="G22" s="126">
        <v>37.8</v>
      </c>
      <c r="H22" s="126">
        <v>9732.7</v>
      </c>
      <c r="I22" s="126">
        <v>89.6</v>
      </c>
      <c r="J22" s="126">
        <v>563.7</v>
      </c>
      <c r="K22" s="126">
        <v>9079.4</v>
      </c>
      <c r="L22" s="126">
        <v>977.6</v>
      </c>
      <c r="M22" s="132">
        <v>8101.8</v>
      </c>
      <c r="N22" s="127"/>
      <c r="O22" s="127"/>
      <c r="P22" s="127"/>
      <c r="Q22" s="127"/>
      <c r="R22" s="127"/>
    </row>
    <row r="23" spans="1:13" ht="21.75" customHeight="1">
      <c r="A23" s="136" t="s">
        <v>338</v>
      </c>
      <c r="B23" s="124">
        <v>732.7</v>
      </c>
      <c r="C23" s="124">
        <v>49.3</v>
      </c>
      <c r="D23" s="124">
        <v>1.6</v>
      </c>
      <c r="E23" s="124">
        <v>17.7</v>
      </c>
      <c r="F23" s="124">
        <v>27.3</v>
      </c>
      <c r="G23" s="124">
        <v>2.7</v>
      </c>
      <c r="H23" s="124">
        <v>643.8</v>
      </c>
      <c r="I23" s="124">
        <v>5.9</v>
      </c>
      <c r="J23" s="124">
        <v>34.4</v>
      </c>
      <c r="K23" s="124">
        <v>603.5</v>
      </c>
      <c r="L23" s="124">
        <v>61.1</v>
      </c>
      <c r="M23" s="124">
        <v>542.4</v>
      </c>
    </row>
    <row r="24" spans="1:13" ht="21.75" customHeight="1">
      <c r="A24" s="136" t="s">
        <v>339</v>
      </c>
      <c r="B24" s="124">
        <v>763.3</v>
      </c>
      <c r="C24" s="124">
        <v>52.8</v>
      </c>
      <c r="D24" s="124">
        <v>0.5</v>
      </c>
      <c r="E24" s="124">
        <v>14.5</v>
      </c>
      <c r="F24" s="124">
        <v>32.8</v>
      </c>
      <c r="G24" s="124">
        <v>4.9</v>
      </c>
      <c r="H24" s="124">
        <v>668.6</v>
      </c>
      <c r="I24" s="124">
        <v>6.5</v>
      </c>
      <c r="J24" s="124">
        <v>42.9</v>
      </c>
      <c r="K24" s="124">
        <v>619.1</v>
      </c>
      <c r="L24" s="124">
        <v>69</v>
      </c>
      <c r="M24" s="124">
        <v>550.1</v>
      </c>
    </row>
    <row r="25" spans="1:13" ht="21.75" customHeight="1">
      <c r="A25" s="136" t="s">
        <v>340</v>
      </c>
      <c r="B25" s="124">
        <v>928.3</v>
      </c>
      <c r="C25" s="124">
        <v>54.4</v>
      </c>
      <c r="D25" s="124">
        <v>0.8</v>
      </c>
      <c r="E25" s="124">
        <v>16.8</v>
      </c>
      <c r="F25" s="124">
        <v>33.7</v>
      </c>
      <c r="G25" s="124">
        <v>3.2</v>
      </c>
      <c r="H25" s="124">
        <v>823.9</v>
      </c>
      <c r="I25" s="124">
        <v>7.6</v>
      </c>
      <c r="J25" s="124">
        <v>48.7</v>
      </c>
      <c r="K25" s="124">
        <v>767.5</v>
      </c>
      <c r="L25" s="124">
        <v>86.6</v>
      </c>
      <c r="M25" s="124">
        <v>680.9</v>
      </c>
    </row>
    <row r="26" spans="1:13" ht="21.75" customHeight="1">
      <c r="A26" s="136" t="s">
        <v>341</v>
      </c>
      <c r="B26" s="124">
        <v>887.9</v>
      </c>
      <c r="C26" s="124">
        <v>45.6</v>
      </c>
      <c r="D26" s="124">
        <v>1.6</v>
      </c>
      <c r="E26" s="124">
        <v>13.6</v>
      </c>
      <c r="F26" s="124">
        <v>28.2</v>
      </c>
      <c r="G26" s="124">
        <v>2.2</v>
      </c>
      <c r="H26" s="124">
        <v>798.5</v>
      </c>
      <c r="I26" s="124">
        <v>8.6</v>
      </c>
      <c r="J26" s="124">
        <v>48.7</v>
      </c>
      <c r="K26" s="124">
        <v>741.2</v>
      </c>
      <c r="L26" s="124">
        <v>87.2</v>
      </c>
      <c r="M26" s="124">
        <v>654</v>
      </c>
    </row>
    <row r="27" spans="1:13" ht="21.75" customHeight="1">
      <c r="A27" s="136" t="s">
        <v>342</v>
      </c>
      <c r="B27" s="124">
        <v>893.7</v>
      </c>
      <c r="C27" s="124">
        <v>47.3</v>
      </c>
      <c r="D27" s="124">
        <v>0.6</v>
      </c>
      <c r="E27" s="124">
        <v>14.2</v>
      </c>
      <c r="F27" s="124">
        <v>30.2</v>
      </c>
      <c r="G27" s="124">
        <v>2.4</v>
      </c>
      <c r="H27" s="124">
        <v>800.6</v>
      </c>
      <c r="I27" s="124">
        <v>7.4</v>
      </c>
      <c r="J27" s="124">
        <v>44.6</v>
      </c>
      <c r="K27" s="124">
        <v>748.7</v>
      </c>
      <c r="L27" s="124">
        <v>93.3</v>
      </c>
      <c r="M27" s="124">
        <v>655.3</v>
      </c>
    </row>
    <row r="28" spans="1:13" ht="21.75" customHeight="1">
      <c r="A28" s="136" t="s">
        <v>343</v>
      </c>
      <c r="B28" s="124">
        <v>1087.4</v>
      </c>
      <c r="C28" s="124">
        <v>54.2</v>
      </c>
      <c r="D28" s="124">
        <v>1.6</v>
      </c>
      <c r="E28" s="124">
        <v>15.4</v>
      </c>
      <c r="F28" s="124">
        <v>32</v>
      </c>
      <c r="G28" s="124">
        <v>5.3</v>
      </c>
      <c r="H28" s="124">
        <v>982.1</v>
      </c>
      <c r="I28" s="124">
        <v>9.6</v>
      </c>
      <c r="J28" s="124">
        <v>63.6</v>
      </c>
      <c r="K28" s="124">
        <v>908.9</v>
      </c>
      <c r="L28" s="124">
        <v>100.4</v>
      </c>
      <c r="M28" s="124">
        <v>808.5</v>
      </c>
    </row>
    <row r="29" spans="1:13" ht="21.75" customHeight="1">
      <c r="A29" s="136" t="s">
        <v>344</v>
      </c>
      <c r="B29" s="124">
        <v>917.1</v>
      </c>
      <c r="C29" s="124">
        <v>48.1</v>
      </c>
      <c r="D29" s="124">
        <v>0.6</v>
      </c>
      <c r="E29" s="124">
        <v>13</v>
      </c>
      <c r="F29" s="124">
        <v>31.1</v>
      </c>
      <c r="G29" s="124">
        <v>3.5</v>
      </c>
      <c r="H29" s="124">
        <v>821.6</v>
      </c>
      <c r="I29" s="124">
        <v>7.2</v>
      </c>
      <c r="J29" s="124">
        <v>49.2</v>
      </c>
      <c r="K29" s="124">
        <v>765.2</v>
      </c>
      <c r="L29" s="124">
        <v>74.4</v>
      </c>
      <c r="M29" s="124">
        <v>690.9</v>
      </c>
    </row>
    <row r="30" spans="1:13" ht="21.75" customHeight="1">
      <c r="A30" s="136" t="s">
        <v>345</v>
      </c>
      <c r="B30" s="124">
        <v>901.5</v>
      </c>
      <c r="C30" s="124">
        <v>51.3</v>
      </c>
      <c r="D30" s="124">
        <v>2.3</v>
      </c>
      <c r="E30" s="124">
        <v>13.4</v>
      </c>
      <c r="F30" s="124">
        <v>33</v>
      </c>
      <c r="G30" s="124">
        <v>2.6</v>
      </c>
      <c r="H30" s="124">
        <v>807.6</v>
      </c>
      <c r="I30" s="124">
        <v>6</v>
      </c>
      <c r="J30" s="124">
        <v>42.2</v>
      </c>
      <c r="K30" s="124">
        <v>759.5</v>
      </c>
      <c r="L30" s="124">
        <v>71.4</v>
      </c>
      <c r="M30" s="124">
        <v>688.1</v>
      </c>
    </row>
    <row r="31" spans="1:13" ht="21.75" customHeight="1">
      <c r="A31" s="136" t="s">
        <v>346</v>
      </c>
      <c r="B31" s="124">
        <v>970.4</v>
      </c>
      <c r="C31" s="124">
        <v>58.5</v>
      </c>
      <c r="D31" s="124">
        <v>1.3</v>
      </c>
      <c r="E31" s="124">
        <v>17.8</v>
      </c>
      <c r="F31" s="124">
        <v>36.5</v>
      </c>
      <c r="G31" s="124">
        <v>2.9</v>
      </c>
      <c r="H31" s="124">
        <v>861.2</v>
      </c>
      <c r="I31" s="124">
        <v>9</v>
      </c>
      <c r="J31" s="124">
        <v>60.5</v>
      </c>
      <c r="K31" s="124">
        <v>791.7</v>
      </c>
      <c r="L31" s="124">
        <v>95</v>
      </c>
      <c r="M31" s="124">
        <v>696.7</v>
      </c>
    </row>
    <row r="32" spans="1:13" ht="21.75" customHeight="1">
      <c r="A32" s="136" t="s">
        <v>347</v>
      </c>
      <c r="B32" s="124">
        <v>979.6</v>
      </c>
      <c r="C32" s="124">
        <v>64.2</v>
      </c>
      <c r="D32" s="124">
        <v>0.9</v>
      </c>
      <c r="E32" s="124">
        <v>16.3</v>
      </c>
      <c r="F32" s="124">
        <v>43.8</v>
      </c>
      <c r="G32" s="124">
        <v>3.1</v>
      </c>
      <c r="H32" s="124">
        <v>864.1</v>
      </c>
      <c r="I32" s="124">
        <v>7.4</v>
      </c>
      <c r="J32" s="124">
        <v>46.4</v>
      </c>
      <c r="K32" s="124">
        <v>810.3</v>
      </c>
      <c r="L32" s="124">
        <v>85.4</v>
      </c>
      <c r="M32" s="124">
        <v>724.9</v>
      </c>
    </row>
    <row r="33" spans="1:13" ht="21.75" customHeight="1">
      <c r="A33" s="123" t="s">
        <v>348</v>
      </c>
      <c r="B33" s="124">
        <v>969.8</v>
      </c>
      <c r="C33" s="124">
        <v>59.4</v>
      </c>
      <c r="D33" s="124">
        <v>1.1</v>
      </c>
      <c r="E33" s="124">
        <v>18.2</v>
      </c>
      <c r="F33" s="124">
        <v>37.1</v>
      </c>
      <c r="G33" s="124">
        <v>2.9</v>
      </c>
      <c r="H33" s="124">
        <v>859.7</v>
      </c>
      <c r="I33" s="124">
        <v>8.2</v>
      </c>
      <c r="J33" s="124">
        <v>42.6</v>
      </c>
      <c r="K33" s="124">
        <v>808.8</v>
      </c>
      <c r="L33" s="124">
        <v>92.7</v>
      </c>
      <c r="M33" s="124">
        <v>716.1</v>
      </c>
    </row>
    <row r="34" spans="1:13" ht="21.75" customHeight="1">
      <c r="A34" s="123" t="s">
        <v>349</v>
      </c>
      <c r="B34" s="124">
        <v>897.8</v>
      </c>
      <c r="C34" s="124">
        <v>61.2</v>
      </c>
      <c r="D34" s="124">
        <v>1.3</v>
      </c>
      <c r="E34" s="124">
        <v>18.9</v>
      </c>
      <c r="F34" s="124">
        <v>38.8</v>
      </c>
      <c r="G34" s="124">
        <v>2.2</v>
      </c>
      <c r="H34" s="124">
        <v>801.1</v>
      </c>
      <c r="I34" s="124">
        <v>6.3</v>
      </c>
      <c r="J34" s="124">
        <v>39.8</v>
      </c>
      <c r="K34" s="124">
        <v>755</v>
      </c>
      <c r="L34" s="124">
        <v>61.2</v>
      </c>
      <c r="M34" s="124">
        <v>693.7</v>
      </c>
    </row>
    <row r="35" spans="1:18" s="128" customFormat="1" ht="33" customHeight="1">
      <c r="A35" s="121">
        <v>2011</v>
      </c>
      <c r="B35" s="126" t="s">
        <v>43</v>
      </c>
      <c r="C35" s="126" t="s">
        <v>43</v>
      </c>
      <c r="D35" s="126" t="s">
        <v>43</v>
      </c>
      <c r="E35" s="126" t="s">
        <v>43</v>
      </c>
      <c r="F35" s="126" t="s">
        <v>43</v>
      </c>
      <c r="G35" s="126" t="s">
        <v>43</v>
      </c>
      <c r="H35" s="126" t="s">
        <v>43</v>
      </c>
      <c r="I35" s="126" t="s">
        <v>43</v>
      </c>
      <c r="J35" s="126" t="s">
        <v>43</v>
      </c>
      <c r="K35" s="126" t="s">
        <v>43</v>
      </c>
      <c r="L35" s="126" t="s">
        <v>43</v>
      </c>
      <c r="M35" s="126" t="s">
        <v>43</v>
      </c>
      <c r="N35" s="127"/>
      <c r="O35" s="127"/>
      <c r="P35" s="127"/>
      <c r="Q35" s="127"/>
      <c r="R35" s="127"/>
    </row>
    <row r="36" spans="1:13" ht="21.75" customHeight="1">
      <c r="A36" s="123" t="s">
        <v>338</v>
      </c>
      <c r="B36" s="124">
        <v>906</v>
      </c>
      <c r="C36" s="124">
        <v>53.3</v>
      </c>
      <c r="D36" s="124">
        <v>0.8</v>
      </c>
      <c r="E36" s="124">
        <v>16.7</v>
      </c>
      <c r="F36" s="124">
        <v>33.9</v>
      </c>
      <c r="G36" s="124">
        <v>1.9</v>
      </c>
      <c r="H36" s="124">
        <v>809.9</v>
      </c>
      <c r="I36" s="124">
        <v>6.8</v>
      </c>
      <c r="J36" s="124">
        <v>41.1</v>
      </c>
      <c r="K36" s="124">
        <v>761.9</v>
      </c>
      <c r="L36" s="124">
        <v>68.5</v>
      </c>
      <c r="M36" s="124">
        <v>693.4</v>
      </c>
    </row>
    <row r="37" spans="1:13" ht="21.75" customHeight="1">
      <c r="A37" s="123" t="s">
        <v>339</v>
      </c>
      <c r="B37" s="124">
        <v>1018.1</v>
      </c>
      <c r="C37" s="124">
        <v>56.2</v>
      </c>
      <c r="D37" s="124">
        <v>0.9</v>
      </c>
      <c r="E37" s="124">
        <v>15.7</v>
      </c>
      <c r="F37" s="124">
        <v>37.1</v>
      </c>
      <c r="G37" s="124">
        <v>2.5</v>
      </c>
      <c r="H37" s="124">
        <v>903.4</v>
      </c>
      <c r="I37" s="124">
        <v>6.5</v>
      </c>
      <c r="J37" s="124">
        <v>47.8</v>
      </c>
      <c r="K37" s="124">
        <v>849.1</v>
      </c>
      <c r="L37" s="124">
        <v>80</v>
      </c>
      <c r="M37" s="124">
        <v>769</v>
      </c>
    </row>
    <row r="38" spans="1:13" ht="21.75" customHeight="1">
      <c r="A38" s="123" t="s">
        <v>340</v>
      </c>
      <c r="B38" s="124">
        <v>1129.6</v>
      </c>
      <c r="C38" s="124">
        <v>56.4</v>
      </c>
      <c r="D38" s="124">
        <v>0.9</v>
      </c>
      <c r="E38" s="124">
        <v>16</v>
      </c>
      <c r="F38" s="124">
        <v>36.4</v>
      </c>
      <c r="G38" s="124">
        <v>3.1</v>
      </c>
      <c r="H38" s="124">
        <v>1005.2</v>
      </c>
      <c r="I38" s="124">
        <v>9.2</v>
      </c>
      <c r="J38" s="124">
        <v>51.4</v>
      </c>
      <c r="K38" s="124">
        <v>944.7</v>
      </c>
      <c r="L38" s="124">
        <v>93.8</v>
      </c>
      <c r="M38" s="124">
        <v>850.9</v>
      </c>
    </row>
    <row r="39" spans="1:13" ht="21.75" customHeight="1">
      <c r="A39" s="45"/>
      <c r="B39" s="130"/>
      <c r="C39" s="130"/>
      <c r="D39" s="130"/>
      <c r="E39" s="130"/>
      <c r="F39" s="130"/>
      <c r="G39" s="130"/>
      <c r="H39" s="130"/>
      <c r="I39" s="130"/>
      <c r="J39" s="130"/>
      <c r="K39" s="130"/>
      <c r="L39" s="130"/>
      <c r="M39" s="130"/>
    </row>
    <row r="40" spans="1:13" ht="21.75" customHeight="1">
      <c r="A40" s="45" t="s">
        <v>21</v>
      </c>
      <c r="B40" s="130"/>
      <c r="C40" s="130"/>
      <c r="D40" s="130"/>
      <c r="E40" s="130"/>
      <c r="F40" s="130"/>
      <c r="G40" s="130"/>
      <c r="H40" s="130"/>
      <c r="I40" s="130"/>
      <c r="J40" s="130"/>
      <c r="K40" s="130"/>
      <c r="L40" s="130"/>
      <c r="M40" s="130"/>
    </row>
    <row r="41" spans="1:13" ht="33" customHeight="1">
      <c r="A41" s="570" t="s">
        <v>985</v>
      </c>
      <c r="B41" s="570"/>
      <c r="C41" s="570"/>
      <c r="D41" s="570"/>
      <c r="E41" s="570"/>
      <c r="F41" s="570"/>
      <c r="G41" s="570"/>
      <c r="H41" s="570"/>
      <c r="I41" s="570"/>
      <c r="J41" s="570"/>
      <c r="K41" s="570"/>
      <c r="L41" s="570"/>
      <c r="M41" s="570"/>
    </row>
    <row r="61" spans="1:7" ht="12.75">
      <c r="A61" s="41"/>
      <c r="B61" s="41"/>
      <c r="C61" s="41"/>
      <c r="D61" s="41"/>
      <c r="E61" s="41"/>
      <c r="F61" s="41"/>
      <c r="G61" s="41"/>
    </row>
    <row r="65" ht="15" customHeight="1"/>
    <row r="287" ht="59.25" customHeight="1"/>
  </sheetData>
  <sheetProtection/>
  <mergeCells count="18">
    <mergeCell ref="C3:G3"/>
    <mergeCell ref="H3:M3"/>
    <mergeCell ref="C4:C6"/>
    <mergeCell ref="D4:D6"/>
    <mergeCell ref="E4:F4"/>
    <mergeCell ref="G4:G6"/>
    <mergeCell ref="H4:H6"/>
    <mergeCell ref="I4:I6"/>
    <mergeCell ref="A41:M41"/>
    <mergeCell ref="E6:F6"/>
    <mergeCell ref="B7:M7"/>
    <mergeCell ref="J4:J6"/>
    <mergeCell ref="K4:M4"/>
    <mergeCell ref="K5:K6"/>
    <mergeCell ref="L5:L6"/>
    <mergeCell ref="M5:M6"/>
    <mergeCell ref="A3:A7"/>
    <mergeCell ref="B3:B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18" customFormat="1" ht="21" customHeight="1">
      <c r="A1" s="117" t="s">
        <v>1131</v>
      </c>
      <c r="B1" s="117"/>
      <c r="C1" s="117"/>
      <c r="D1" s="117"/>
      <c r="E1" s="117"/>
      <c r="F1" s="117"/>
      <c r="G1" s="117"/>
      <c r="H1" s="117"/>
      <c r="I1" s="117"/>
      <c r="J1" s="117"/>
      <c r="K1" s="117"/>
      <c r="L1" s="117"/>
      <c r="M1" s="117"/>
    </row>
    <row r="2" spans="1:13" ht="12.75">
      <c r="A2" s="34"/>
      <c r="B2" s="34"/>
      <c r="C2" s="34"/>
      <c r="D2" s="34"/>
      <c r="E2" s="34"/>
      <c r="F2" s="34"/>
      <c r="G2" s="34"/>
      <c r="H2" s="34"/>
      <c r="I2" s="34"/>
      <c r="J2" s="34"/>
      <c r="K2" s="34"/>
      <c r="L2" s="34"/>
      <c r="M2" s="34"/>
    </row>
    <row r="3" spans="1:13" s="49" customFormat="1" ht="17.25" customHeight="1">
      <c r="A3" s="560" t="s">
        <v>821</v>
      </c>
      <c r="B3" s="576" t="s">
        <v>822</v>
      </c>
      <c r="C3" s="578" t="s">
        <v>332</v>
      </c>
      <c r="D3" s="578"/>
      <c r="E3" s="579"/>
      <c r="F3" s="578"/>
      <c r="G3" s="578"/>
      <c r="H3" s="578" t="s">
        <v>24</v>
      </c>
      <c r="I3" s="578"/>
      <c r="J3" s="578"/>
      <c r="K3" s="578"/>
      <c r="L3" s="578"/>
      <c r="M3" s="580"/>
    </row>
    <row r="4" spans="1:13" s="49" customFormat="1" ht="16.5" customHeight="1">
      <c r="A4" s="439"/>
      <c r="B4" s="577"/>
      <c r="C4" s="575" t="s">
        <v>25</v>
      </c>
      <c r="D4" s="575" t="s">
        <v>819</v>
      </c>
      <c r="E4" s="571" t="s">
        <v>333</v>
      </c>
      <c r="F4" s="571"/>
      <c r="G4" s="575" t="s">
        <v>818</v>
      </c>
      <c r="H4" s="575" t="s">
        <v>25</v>
      </c>
      <c r="I4" s="575" t="s">
        <v>27</v>
      </c>
      <c r="J4" s="575" t="s">
        <v>28</v>
      </c>
      <c r="K4" s="571" t="s">
        <v>29</v>
      </c>
      <c r="L4" s="571"/>
      <c r="M4" s="537"/>
    </row>
    <row r="5" spans="1:13" s="49" customFormat="1" ht="16.5" customHeight="1">
      <c r="A5" s="439"/>
      <c r="B5" s="577"/>
      <c r="C5" s="575"/>
      <c r="D5" s="575"/>
      <c r="E5" s="119" t="s">
        <v>334</v>
      </c>
      <c r="F5" s="119" t="s">
        <v>335</v>
      </c>
      <c r="G5" s="575"/>
      <c r="H5" s="575"/>
      <c r="I5" s="575"/>
      <c r="J5" s="575"/>
      <c r="K5" s="575" t="s">
        <v>25</v>
      </c>
      <c r="L5" s="575" t="s">
        <v>816</v>
      </c>
      <c r="M5" s="481" t="s">
        <v>817</v>
      </c>
    </row>
    <row r="6" spans="1:13" s="49" customFormat="1" ht="23.25" customHeight="1">
      <c r="A6" s="439"/>
      <c r="B6" s="577"/>
      <c r="C6" s="575"/>
      <c r="D6" s="575"/>
      <c r="E6" s="571" t="s">
        <v>336</v>
      </c>
      <c r="F6" s="571"/>
      <c r="G6" s="575"/>
      <c r="H6" s="575"/>
      <c r="I6" s="575"/>
      <c r="J6" s="575"/>
      <c r="K6" s="575"/>
      <c r="L6" s="575"/>
      <c r="M6" s="481"/>
    </row>
    <row r="7" spans="1:13" s="49" customFormat="1" ht="16.5" customHeight="1">
      <c r="A7" s="440"/>
      <c r="B7" s="572" t="s">
        <v>337</v>
      </c>
      <c r="C7" s="573"/>
      <c r="D7" s="573"/>
      <c r="E7" s="573"/>
      <c r="F7" s="573"/>
      <c r="G7" s="573"/>
      <c r="H7" s="573"/>
      <c r="I7" s="573"/>
      <c r="J7" s="573"/>
      <c r="K7" s="573"/>
      <c r="L7" s="573"/>
      <c r="M7" s="574"/>
    </row>
    <row r="8" ht="20.25" customHeight="1">
      <c r="A8" s="120"/>
    </row>
    <row r="9" spans="1:37" s="23" customFormat="1" ht="33" customHeight="1">
      <c r="A9" s="129">
        <v>2009</v>
      </c>
      <c r="B9" s="126">
        <v>5758.4</v>
      </c>
      <c r="C9" s="126">
        <v>518.3</v>
      </c>
      <c r="D9" s="126">
        <v>8.9</v>
      </c>
      <c r="E9" s="126">
        <v>95.9</v>
      </c>
      <c r="F9" s="126">
        <v>376.8</v>
      </c>
      <c r="G9" s="126">
        <v>36.7</v>
      </c>
      <c r="H9" s="126">
        <v>4568.6</v>
      </c>
      <c r="I9" s="126">
        <v>342.6</v>
      </c>
      <c r="J9" s="126">
        <v>186.9</v>
      </c>
      <c r="K9" s="126">
        <v>4039.1</v>
      </c>
      <c r="L9" s="126">
        <v>801.8</v>
      </c>
      <c r="M9" s="126">
        <v>3237.3</v>
      </c>
      <c r="N9" s="65"/>
      <c r="O9" s="65"/>
      <c r="P9" s="65"/>
      <c r="Q9" s="65"/>
      <c r="R9" s="65"/>
      <c r="S9" s="65"/>
      <c r="T9" s="65"/>
      <c r="U9" s="65"/>
      <c r="V9" s="65"/>
      <c r="W9" s="65"/>
      <c r="X9" s="65"/>
      <c r="Y9"/>
      <c r="Z9"/>
      <c r="AA9"/>
      <c r="AB9"/>
      <c r="AC9"/>
      <c r="AD9"/>
      <c r="AE9"/>
      <c r="AF9"/>
      <c r="AG9"/>
      <c r="AH9"/>
      <c r="AI9"/>
      <c r="AJ9"/>
      <c r="AK9"/>
    </row>
    <row r="10" spans="1:13" ht="21.75" customHeight="1">
      <c r="A10" s="123" t="s">
        <v>338</v>
      </c>
      <c r="B10" s="125">
        <v>485.5</v>
      </c>
      <c r="C10" s="125">
        <v>40.8</v>
      </c>
      <c r="D10" s="125">
        <v>1.5</v>
      </c>
      <c r="E10" s="125">
        <v>6.9</v>
      </c>
      <c r="F10" s="125">
        <v>30</v>
      </c>
      <c r="G10" s="125">
        <v>2.5</v>
      </c>
      <c r="H10" s="125">
        <v>385</v>
      </c>
      <c r="I10" s="125">
        <v>37.4</v>
      </c>
      <c r="J10" s="125">
        <v>10.5</v>
      </c>
      <c r="K10" s="125">
        <v>337.1</v>
      </c>
      <c r="L10" s="125">
        <v>62.3</v>
      </c>
      <c r="M10" s="125">
        <v>274.8</v>
      </c>
    </row>
    <row r="11" spans="1:13" ht="21.75" customHeight="1">
      <c r="A11" s="123" t="s">
        <v>339</v>
      </c>
      <c r="B11" s="125">
        <v>519.4</v>
      </c>
      <c r="C11" s="125">
        <v>43</v>
      </c>
      <c r="D11" s="125">
        <v>0.2</v>
      </c>
      <c r="E11" s="125">
        <v>4.7</v>
      </c>
      <c r="F11" s="125">
        <v>36.3</v>
      </c>
      <c r="G11" s="125">
        <v>1.8</v>
      </c>
      <c r="H11" s="125">
        <v>417.7</v>
      </c>
      <c r="I11" s="125">
        <v>49.4</v>
      </c>
      <c r="J11" s="125">
        <v>15.1</v>
      </c>
      <c r="K11" s="125">
        <v>353.2</v>
      </c>
      <c r="L11" s="125">
        <v>83.4</v>
      </c>
      <c r="M11" s="125">
        <v>269.8</v>
      </c>
    </row>
    <row r="12" spans="1:13" ht="21.75" customHeight="1">
      <c r="A12" s="123" t="s">
        <v>340</v>
      </c>
      <c r="B12" s="125">
        <v>508.4</v>
      </c>
      <c r="C12" s="125">
        <v>42.6</v>
      </c>
      <c r="D12" s="125">
        <v>1.6</v>
      </c>
      <c r="E12" s="125">
        <v>7.8</v>
      </c>
      <c r="F12" s="125">
        <v>30.8</v>
      </c>
      <c r="G12" s="125">
        <v>2.4</v>
      </c>
      <c r="H12" s="125">
        <v>403.4</v>
      </c>
      <c r="I12" s="125">
        <v>46.2</v>
      </c>
      <c r="J12" s="125">
        <v>9.7</v>
      </c>
      <c r="K12" s="125">
        <v>347.6</v>
      </c>
      <c r="L12" s="125">
        <v>65.2</v>
      </c>
      <c r="M12" s="125">
        <v>282.3</v>
      </c>
    </row>
    <row r="13" spans="1:13" ht="21.75" customHeight="1">
      <c r="A13" s="123" t="s">
        <v>341</v>
      </c>
      <c r="B13" s="125">
        <v>525.4</v>
      </c>
      <c r="C13" s="125">
        <v>43.9</v>
      </c>
      <c r="D13" s="125">
        <v>0.4</v>
      </c>
      <c r="E13" s="125">
        <v>7</v>
      </c>
      <c r="F13" s="125">
        <v>34.6</v>
      </c>
      <c r="G13" s="125">
        <v>1.8</v>
      </c>
      <c r="H13" s="125">
        <v>424</v>
      </c>
      <c r="I13" s="125">
        <v>43.1</v>
      </c>
      <c r="J13" s="125">
        <v>15</v>
      </c>
      <c r="K13" s="125">
        <v>366</v>
      </c>
      <c r="L13" s="125">
        <v>76.7</v>
      </c>
      <c r="M13" s="125">
        <v>289.3</v>
      </c>
    </row>
    <row r="14" spans="1:13" ht="21.75" customHeight="1">
      <c r="A14" s="123" t="s">
        <v>342</v>
      </c>
      <c r="B14" s="125">
        <v>455.6</v>
      </c>
      <c r="C14" s="125">
        <v>34.8</v>
      </c>
      <c r="D14" s="125">
        <v>0.7</v>
      </c>
      <c r="E14" s="125">
        <v>5.7</v>
      </c>
      <c r="F14" s="125">
        <v>25.6</v>
      </c>
      <c r="G14" s="125">
        <v>2.8</v>
      </c>
      <c r="H14" s="125">
        <v>364.4</v>
      </c>
      <c r="I14" s="125">
        <v>37.5</v>
      </c>
      <c r="J14" s="125">
        <v>15</v>
      </c>
      <c r="K14" s="125">
        <v>312</v>
      </c>
      <c r="L14" s="125">
        <v>56.7</v>
      </c>
      <c r="M14" s="125">
        <v>255.2</v>
      </c>
    </row>
    <row r="15" spans="1:13" ht="21.75" customHeight="1">
      <c r="A15" s="136" t="s">
        <v>343</v>
      </c>
      <c r="B15" s="125">
        <v>476.7</v>
      </c>
      <c r="C15" s="125">
        <v>43.5</v>
      </c>
      <c r="D15" s="125">
        <v>1</v>
      </c>
      <c r="E15" s="125">
        <v>8</v>
      </c>
      <c r="F15" s="125">
        <v>30.7</v>
      </c>
      <c r="G15" s="125">
        <v>3.8</v>
      </c>
      <c r="H15" s="125">
        <v>373.9</v>
      </c>
      <c r="I15" s="125">
        <v>2.5</v>
      </c>
      <c r="J15" s="125">
        <v>15.5</v>
      </c>
      <c r="K15" s="125">
        <v>356</v>
      </c>
      <c r="L15" s="125">
        <v>69.3</v>
      </c>
      <c r="M15" s="125">
        <v>286.7</v>
      </c>
    </row>
    <row r="16" spans="1:13" ht="21.75" customHeight="1">
      <c r="A16" s="136" t="s">
        <v>344</v>
      </c>
      <c r="B16" s="124">
        <v>461.9</v>
      </c>
      <c r="C16" s="124">
        <v>47.3</v>
      </c>
      <c r="D16" s="124">
        <v>0.4</v>
      </c>
      <c r="E16" s="124">
        <v>7</v>
      </c>
      <c r="F16" s="124">
        <v>36.7</v>
      </c>
      <c r="G16" s="124">
        <v>3.2</v>
      </c>
      <c r="H16" s="124">
        <v>352.5</v>
      </c>
      <c r="I16" s="124">
        <v>37.3</v>
      </c>
      <c r="J16" s="124">
        <v>14.6</v>
      </c>
      <c r="K16" s="124">
        <v>300.5</v>
      </c>
      <c r="L16" s="124">
        <v>67.2</v>
      </c>
      <c r="M16" s="124">
        <v>233.3</v>
      </c>
    </row>
    <row r="17" spans="1:13" ht="21.75" customHeight="1">
      <c r="A17" s="136" t="s">
        <v>345</v>
      </c>
      <c r="B17" s="124">
        <v>437.1</v>
      </c>
      <c r="C17" s="124">
        <v>48.3</v>
      </c>
      <c r="D17" s="124">
        <v>0.2</v>
      </c>
      <c r="E17" s="124">
        <v>10.9</v>
      </c>
      <c r="F17" s="124">
        <v>33.9</v>
      </c>
      <c r="G17" s="124">
        <v>3.3</v>
      </c>
      <c r="H17" s="124">
        <v>335.2</v>
      </c>
      <c r="I17" s="124">
        <v>19.3</v>
      </c>
      <c r="J17" s="124">
        <v>14.7</v>
      </c>
      <c r="K17" s="124">
        <v>301.2</v>
      </c>
      <c r="L17" s="124">
        <v>57.2</v>
      </c>
      <c r="M17" s="124">
        <v>244.1</v>
      </c>
    </row>
    <row r="18" spans="1:13" ht="21.75" customHeight="1">
      <c r="A18" s="136" t="s">
        <v>346</v>
      </c>
      <c r="B18" s="124">
        <v>475.4</v>
      </c>
      <c r="C18" s="124">
        <v>44</v>
      </c>
      <c r="D18" s="124">
        <v>1.4</v>
      </c>
      <c r="E18" s="124">
        <v>8.6</v>
      </c>
      <c r="F18" s="124">
        <v>30.9</v>
      </c>
      <c r="G18" s="124">
        <v>3.1</v>
      </c>
      <c r="H18" s="124">
        <v>381.1</v>
      </c>
      <c r="I18" s="124">
        <v>17.5</v>
      </c>
      <c r="J18" s="124">
        <v>13.8</v>
      </c>
      <c r="K18" s="124">
        <v>349.8</v>
      </c>
      <c r="L18" s="124">
        <v>68</v>
      </c>
      <c r="M18" s="124">
        <v>281.8</v>
      </c>
    </row>
    <row r="19" spans="1:24" ht="21.75" customHeight="1">
      <c r="A19" s="136" t="s">
        <v>347</v>
      </c>
      <c r="B19" s="124">
        <v>482.6</v>
      </c>
      <c r="C19" s="124">
        <v>44.9</v>
      </c>
      <c r="D19" s="124">
        <v>0.5</v>
      </c>
      <c r="E19" s="124">
        <v>9.2</v>
      </c>
      <c r="F19" s="124">
        <v>31.6</v>
      </c>
      <c r="G19" s="124">
        <v>3.5</v>
      </c>
      <c r="H19" s="124">
        <v>384.2</v>
      </c>
      <c r="I19" s="124">
        <v>17.8</v>
      </c>
      <c r="J19" s="124">
        <v>18.8</v>
      </c>
      <c r="K19" s="124">
        <v>347.6</v>
      </c>
      <c r="L19" s="124">
        <v>65.4</v>
      </c>
      <c r="M19" s="124">
        <v>282.1</v>
      </c>
      <c r="N19" s="65"/>
      <c r="O19" s="65"/>
      <c r="P19" s="65"/>
      <c r="Q19" s="65"/>
      <c r="R19" s="65"/>
      <c r="S19" s="65"/>
      <c r="T19" s="65"/>
      <c r="U19" s="65"/>
      <c r="V19" s="65"/>
      <c r="W19" s="65"/>
      <c r="X19" s="65"/>
    </row>
    <row r="20" spans="1:24" ht="21.75" customHeight="1">
      <c r="A20" s="136" t="s">
        <v>348</v>
      </c>
      <c r="B20" s="124">
        <v>456</v>
      </c>
      <c r="C20" s="124">
        <v>37.6</v>
      </c>
      <c r="D20" s="124">
        <v>0.4</v>
      </c>
      <c r="E20" s="124">
        <v>9</v>
      </c>
      <c r="F20" s="124">
        <v>26.2</v>
      </c>
      <c r="G20" s="124">
        <v>1.9</v>
      </c>
      <c r="H20" s="124">
        <v>370.1</v>
      </c>
      <c r="I20" s="124">
        <v>17.7</v>
      </c>
      <c r="J20" s="124">
        <v>18.9</v>
      </c>
      <c r="K20" s="124">
        <v>333.4</v>
      </c>
      <c r="L20" s="124">
        <v>63</v>
      </c>
      <c r="M20" s="124">
        <v>270.5</v>
      </c>
      <c r="N20" s="65"/>
      <c r="O20" s="65"/>
      <c r="P20" s="65"/>
      <c r="Q20" s="65"/>
      <c r="R20" s="65"/>
      <c r="S20" s="65"/>
      <c r="T20" s="65"/>
      <c r="U20" s="65"/>
      <c r="V20" s="65"/>
      <c r="W20" s="65"/>
      <c r="X20" s="65"/>
    </row>
    <row r="21" spans="1:24" ht="21.75" customHeight="1">
      <c r="A21" s="136" t="s">
        <v>349</v>
      </c>
      <c r="B21" s="124">
        <v>474.4</v>
      </c>
      <c r="C21" s="124">
        <v>47.7</v>
      </c>
      <c r="D21" s="124">
        <v>0.7</v>
      </c>
      <c r="E21" s="124">
        <v>11</v>
      </c>
      <c r="F21" s="124">
        <v>29.5</v>
      </c>
      <c r="G21" s="124">
        <v>6.6</v>
      </c>
      <c r="H21" s="124">
        <v>377.1</v>
      </c>
      <c r="I21" s="124">
        <v>16.9</v>
      </c>
      <c r="J21" s="124">
        <v>25.4</v>
      </c>
      <c r="K21" s="124">
        <v>334.8</v>
      </c>
      <c r="L21" s="124">
        <v>67.4</v>
      </c>
      <c r="M21" s="124">
        <v>267.3</v>
      </c>
      <c r="N21" s="65"/>
      <c r="O21" s="65"/>
      <c r="P21" s="65"/>
      <c r="Q21" s="65"/>
      <c r="R21" s="65"/>
      <c r="S21" s="65"/>
      <c r="T21" s="65"/>
      <c r="U21" s="65"/>
      <c r="V21" s="65"/>
      <c r="W21" s="65"/>
      <c r="X21" s="65"/>
    </row>
    <row r="22" spans="1:37" s="128" customFormat="1" ht="33" customHeight="1">
      <c r="A22" s="129">
        <v>2010</v>
      </c>
      <c r="B22" s="126">
        <v>6896.3</v>
      </c>
      <c r="C22" s="126">
        <v>595</v>
      </c>
      <c r="D22" s="126">
        <v>9.4</v>
      </c>
      <c r="E22" s="126">
        <v>141.2</v>
      </c>
      <c r="F22" s="126">
        <v>401.7</v>
      </c>
      <c r="G22" s="126">
        <v>42.7</v>
      </c>
      <c r="H22" s="126">
        <v>5553.2</v>
      </c>
      <c r="I22" s="126">
        <v>263.7</v>
      </c>
      <c r="J22" s="126">
        <v>342.2</v>
      </c>
      <c r="K22" s="126">
        <v>4947.4</v>
      </c>
      <c r="L22" s="126">
        <v>1084.1</v>
      </c>
      <c r="M22" s="132">
        <v>3863.3</v>
      </c>
      <c r="N22" s="65"/>
      <c r="O22" s="65"/>
      <c r="P22" s="65"/>
      <c r="Q22" s="65"/>
      <c r="R22" s="65"/>
      <c r="S22" s="65"/>
      <c r="T22" s="65"/>
      <c r="U22" s="65"/>
      <c r="V22" s="65"/>
      <c r="W22" s="65"/>
      <c r="X22" s="65"/>
      <c r="Y22" s="130"/>
      <c r="Z22" s="130"/>
      <c r="AA22" s="130"/>
      <c r="AB22" s="130"/>
      <c r="AC22" s="130"/>
      <c r="AD22" s="130"/>
      <c r="AE22" s="130"/>
      <c r="AF22" s="130"/>
      <c r="AG22" s="130"/>
      <c r="AH22" s="130"/>
      <c r="AI22" s="130"/>
      <c r="AJ22" s="130"/>
      <c r="AK22" s="130"/>
    </row>
    <row r="23" spans="1:13" ht="21.75" customHeight="1">
      <c r="A23" s="136" t="s">
        <v>338</v>
      </c>
      <c r="B23" s="125">
        <v>473.8</v>
      </c>
      <c r="C23" s="125">
        <v>43.1</v>
      </c>
      <c r="D23" s="125">
        <v>0.6</v>
      </c>
      <c r="E23" s="125">
        <v>10</v>
      </c>
      <c r="F23" s="125">
        <v>30.2</v>
      </c>
      <c r="G23" s="125">
        <v>2.3</v>
      </c>
      <c r="H23" s="125">
        <v>378.2</v>
      </c>
      <c r="I23" s="125">
        <v>24.1</v>
      </c>
      <c r="J23" s="125">
        <v>20.4</v>
      </c>
      <c r="K23" s="125">
        <v>333.7</v>
      </c>
      <c r="L23" s="125">
        <v>67.5</v>
      </c>
      <c r="M23" s="125">
        <v>266.2</v>
      </c>
    </row>
    <row r="24" spans="1:13" ht="21.75" customHeight="1">
      <c r="A24" s="136" t="s">
        <v>339</v>
      </c>
      <c r="B24" s="125">
        <v>502.4</v>
      </c>
      <c r="C24" s="125">
        <v>45.6</v>
      </c>
      <c r="D24" s="125">
        <v>0.2</v>
      </c>
      <c r="E24" s="125">
        <v>8.7</v>
      </c>
      <c r="F24" s="125">
        <v>34.3</v>
      </c>
      <c r="G24" s="125">
        <v>2.4</v>
      </c>
      <c r="H24" s="125">
        <v>400.7</v>
      </c>
      <c r="I24" s="125">
        <v>27.8</v>
      </c>
      <c r="J24" s="125">
        <v>22.2</v>
      </c>
      <c r="K24" s="125">
        <v>350.7</v>
      </c>
      <c r="L24" s="125">
        <v>83.8</v>
      </c>
      <c r="M24" s="125">
        <v>266.9</v>
      </c>
    </row>
    <row r="25" spans="1:13" ht="21.75" customHeight="1">
      <c r="A25" s="136" t="s">
        <v>340</v>
      </c>
      <c r="B25" s="125">
        <v>572.3</v>
      </c>
      <c r="C25" s="125">
        <v>47.9</v>
      </c>
      <c r="D25" s="125">
        <v>0.3</v>
      </c>
      <c r="E25" s="125">
        <v>11</v>
      </c>
      <c r="F25" s="125">
        <v>31.6</v>
      </c>
      <c r="G25" s="125">
        <v>5</v>
      </c>
      <c r="H25" s="125">
        <v>460.7</v>
      </c>
      <c r="I25" s="125">
        <v>33</v>
      </c>
      <c r="J25" s="125">
        <v>25.2</v>
      </c>
      <c r="K25" s="125">
        <v>402.5</v>
      </c>
      <c r="L25" s="125">
        <v>80.9</v>
      </c>
      <c r="M25" s="125">
        <v>321.6</v>
      </c>
    </row>
    <row r="26" spans="1:13" ht="21.75" customHeight="1">
      <c r="A26" s="136" t="s">
        <v>341</v>
      </c>
      <c r="B26" s="125">
        <v>552</v>
      </c>
      <c r="C26" s="125">
        <v>41.6</v>
      </c>
      <c r="D26" s="125">
        <v>1.2</v>
      </c>
      <c r="E26" s="125">
        <v>9.9</v>
      </c>
      <c r="F26" s="125">
        <v>27.8</v>
      </c>
      <c r="G26" s="125">
        <v>2.7</v>
      </c>
      <c r="H26" s="125">
        <v>448.4</v>
      </c>
      <c r="I26" s="125">
        <v>25.9</v>
      </c>
      <c r="J26" s="125">
        <v>34</v>
      </c>
      <c r="K26" s="125">
        <v>388.6</v>
      </c>
      <c r="L26" s="125">
        <v>81.2</v>
      </c>
      <c r="M26" s="125">
        <v>307.4</v>
      </c>
    </row>
    <row r="27" spans="1:13" ht="21.75" customHeight="1">
      <c r="A27" s="136" t="s">
        <v>342</v>
      </c>
      <c r="B27" s="125">
        <v>578.7</v>
      </c>
      <c r="C27" s="125">
        <v>41.3</v>
      </c>
      <c r="D27" s="125">
        <v>0.2</v>
      </c>
      <c r="E27" s="125">
        <v>9.3</v>
      </c>
      <c r="F27" s="125">
        <v>29.1</v>
      </c>
      <c r="G27" s="125">
        <v>2.7</v>
      </c>
      <c r="H27" s="125">
        <v>474.9</v>
      </c>
      <c r="I27" s="125">
        <v>29.5</v>
      </c>
      <c r="J27" s="125">
        <v>30.6</v>
      </c>
      <c r="K27" s="125">
        <v>414.9</v>
      </c>
      <c r="L27" s="125">
        <v>96.3</v>
      </c>
      <c r="M27" s="125">
        <v>318.5</v>
      </c>
    </row>
    <row r="28" spans="1:13" ht="21.75" customHeight="1">
      <c r="A28" s="136" t="s">
        <v>343</v>
      </c>
      <c r="B28" s="125">
        <v>647.1</v>
      </c>
      <c r="C28" s="125">
        <v>45.8</v>
      </c>
      <c r="D28" s="125">
        <v>1.9</v>
      </c>
      <c r="E28" s="125">
        <v>11.8</v>
      </c>
      <c r="F28" s="125">
        <v>28.3</v>
      </c>
      <c r="G28" s="125">
        <v>3.9</v>
      </c>
      <c r="H28" s="125">
        <v>534.9</v>
      </c>
      <c r="I28" s="125">
        <v>20.5</v>
      </c>
      <c r="J28" s="125">
        <v>24</v>
      </c>
      <c r="K28" s="125">
        <v>490.4</v>
      </c>
      <c r="L28" s="125">
        <v>109.9</v>
      </c>
      <c r="M28" s="125">
        <v>380.5</v>
      </c>
    </row>
    <row r="29" spans="1:13" ht="21.75" customHeight="1">
      <c r="A29" s="136" t="s">
        <v>344</v>
      </c>
      <c r="B29" s="125">
        <v>602.1</v>
      </c>
      <c r="C29" s="125">
        <v>55.3</v>
      </c>
      <c r="D29" s="125">
        <v>0.3</v>
      </c>
      <c r="E29" s="125">
        <v>12.7</v>
      </c>
      <c r="F29" s="125">
        <v>36.8</v>
      </c>
      <c r="G29" s="125">
        <v>5.5</v>
      </c>
      <c r="H29" s="125">
        <v>481.7</v>
      </c>
      <c r="I29" s="125">
        <v>18.1</v>
      </c>
      <c r="J29" s="125">
        <v>35.4</v>
      </c>
      <c r="K29" s="125">
        <v>428.2</v>
      </c>
      <c r="L29" s="125">
        <v>101.6</v>
      </c>
      <c r="M29" s="125">
        <v>326.6</v>
      </c>
    </row>
    <row r="30" spans="1:13" ht="21.75" customHeight="1">
      <c r="A30" s="136" t="s">
        <v>345</v>
      </c>
      <c r="B30" s="125">
        <v>570.2</v>
      </c>
      <c r="C30" s="125">
        <v>52.3</v>
      </c>
      <c r="D30" s="125">
        <v>1.2</v>
      </c>
      <c r="E30" s="125">
        <v>12.9</v>
      </c>
      <c r="F30" s="125">
        <v>34.5</v>
      </c>
      <c r="G30" s="125">
        <v>3.7</v>
      </c>
      <c r="H30" s="125">
        <v>458.6</v>
      </c>
      <c r="I30" s="125">
        <v>16.8</v>
      </c>
      <c r="J30" s="125">
        <v>31.1</v>
      </c>
      <c r="K30" s="125">
        <v>410.6</v>
      </c>
      <c r="L30" s="125">
        <v>99.6</v>
      </c>
      <c r="M30" s="125">
        <v>311</v>
      </c>
    </row>
    <row r="31" spans="1:13" ht="21.75" customHeight="1">
      <c r="A31" s="136" t="s">
        <v>346</v>
      </c>
      <c r="B31" s="125">
        <v>587.4</v>
      </c>
      <c r="C31" s="125">
        <v>45.7</v>
      </c>
      <c r="D31" s="125">
        <v>1.1</v>
      </c>
      <c r="E31" s="125">
        <v>10.6</v>
      </c>
      <c r="F31" s="125">
        <v>30.5</v>
      </c>
      <c r="G31" s="125">
        <v>3.4</v>
      </c>
      <c r="H31" s="125">
        <v>475.4</v>
      </c>
      <c r="I31" s="125">
        <v>16.5</v>
      </c>
      <c r="J31" s="125">
        <v>26.2</v>
      </c>
      <c r="K31" s="125">
        <v>432.7</v>
      </c>
      <c r="L31" s="125">
        <v>91.9</v>
      </c>
      <c r="M31" s="125">
        <v>340.7</v>
      </c>
    </row>
    <row r="32" spans="1:13" ht="21.75" customHeight="1">
      <c r="A32" s="136" t="s">
        <v>347</v>
      </c>
      <c r="B32" s="125">
        <v>623.5</v>
      </c>
      <c r="C32" s="125">
        <v>57.7</v>
      </c>
      <c r="D32" s="125">
        <v>0.7</v>
      </c>
      <c r="E32" s="125">
        <v>15.8</v>
      </c>
      <c r="F32" s="125">
        <v>37.1</v>
      </c>
      <c r="G32" s="125">
        <v>4.2</v>
      </c>
      <c r="H32" s="125">
        <v>497.1</v>
      </c>
      <c r="I32" s="125">
        <v>10.5</v>
      </c>
      <c r="J32" s="125">
        <v>32.9</v>
      </c>
      <c r="K32" s="125">
        <v>453.6</v>
      </c>
      <c r="L32" s="125">
        <v>97.3</v>
      </c>
      <c r="M32" s="125">
        <v>356.4</v>
      </c>
    </row>
    <row r="33" spans="1:13" ht="21.75" customHeight="1">
      <c r="A33" s="123" t="s">
        <v>348</v>
      </c>
      <c r="B33" s="125">
        <v>584.6</v>
      </c>
      <c r="C33" s="125">
        <v>57.1</v>
      </c>
      <c r="D33" s="125">
        <v>0.7</v>
      </c>
      <c r="E33" s="125">
        <v>15</v>
      </c>
      <c r="F33" s="125">
        <v>37.6</v>
      </c>
      <c r="G33" s="125">
        <v>3.8</v>
      </c>
      <c r="H33" s="125">
        <v>457.5</v>
      </c>
      <c r="I33" s="125">
        <v>15.6</v>
      </c>
      <c r="J33" s="125">
        <v>24.1</v>
      </c>
      <c r="K33" s="125">
        <v>417.8</v>
      </c>
      <c r="L33" s="125">
        <v>82.4</v>
      </c>
      <c r="M33" s="125">
        <v>335.4</v>
      </c>
    </row>
    <row r="34" spans="1:13" ht="21.75" customHeight="1">
      <c r="A34" s="123" t="s">
        <v>349</v>
      </c>
      <c r="B34" s="125">
        <v>602.2</v>
      </c>
      <c r="C34" s="125">
        <v>61.7</v>
      </c>
      <c r="D34" s="125">
        <v>1.1</v>
      </c>
      <c r="E34" s="125">
        <v>13.6</v>
      </c>
      <c r="F34" s="125">
        <v>43.9</v>
      </c>
      <c r="G34" s="125">
        <v>3.2</v>
      </c>
      <c r="H34" s="125">
        <v>485.1</v>
      </c>
      <c r="I34" s="125">
        <v>25.5</v>
      </c>
      <c r="J34" s="125">
        <v>36</v>
      </c>
      <c r="K34" s="125">
        <v>423.6</v>
      </c>
      <c r="L34" s="125">
        <v>91.6</v>
      </c>
      <c r="M34" s="125">
        <v>332</v>
      </c>
    </row>
    <row r="35" spans="1:37" s="128" customFormat="1" ht="33" customHeight="1">
      <c r="A35" s="129">
        <v>2011</v>
      </c>
      <c r="B35" s="126" t="s">
        <v>43</v>
      </c>
      <c r="C35" s="126" t="s">
        <v>43</v>
      </c>
      <c r="D35" s="126" t="s">
        <v>43</v>
      </c>
      <c r="E35" s="126" t="s">
        <v>43</v>
      </c>
      <c r="F35" s="126" t="s">
        <v>43</v>
      </c>
      <c r="G35" s="126" t="s">
        <v>43</v>
      </c>
      <c r="H35" s="126" t="s">
        <v>43</v>
      </c>
      <c r="I35" s="126" t="s">
        <v>43</v>
      </c>
      <c r="J35" s="126" t="s">
        <v>43</v>
      </c>
      <c r="K35" s="126" t="s">
        <v>43</v>
      </c>
      <c r="L35" s="126" t="s">
        <v>43</v>
      </c>
      <c r="M35" s="126" t="s">
        <v>43</v>
      </c>
      <c r="N35" s="65"/>
      <c r="O35" s="65"/>
      <c r="P35" s="65"/>
      <c r="Q35" s="65"/>
      <c r="R35" s="65"/>
      <c r="S35" s="65"/>
      <c r="T35" s="65"/>
      <c r="U35" s="65"/>
      <c r="V35" s="65"/>
      <c r="W35" s="65"/>
      <c r="X35" s="65"/>
      <c r="Y35" s="130"/>
      <c r="Z35" s="130"/>
      <c r="AA35" s="130"/>
      <c r="AB35" s="130"/>
      <c r="AC35" s="130"/>
      <c r="AD35" s="130"/>
      <c r="AE35" s="130"/>
      <c r="AF35" s="130"/>
      <c r="AG35" s="130"/>
      <c r="AH35" s="130"/>
      <c r="AI35" s="130"/>
      <c r="AJ35" s="130"/>
      <c r="AK35" s="130"/>
    </row>
    <row r="36" spans="1:13" ht="21.75" customHeight="1">
      <c r="A36" s="123" t="s">
        <v>338</v>
      </c>
      <c r="B36" s="125">
        <v>635.7</v>
      </c>
      <c r="C36" s="125">
        <v>53.8</v>
      </c>
      <c r="D36" s="125">
        <v>0.9</v>
      </c>
      <c r="E36" s="125">
        <v>11.3</v>
      </c>
      <c r="F36" s="125">
        <v>36.5</v>
      </c>
      <c r="G36" s="125">
        <v>5</v>
      </c>
      <c r="H36" s="125">
        <v>520.1</v>
      </c>
      <c r="I36" s="125">
        <v>38.4</v>
      </c>
      <c r="J36" s="125">
        <v>25.6</v>
      </c>
      <c r="K36" s="125">
        <v>456</v>
      </c>
      <c r="L36" s="125">
        <v>93.9</v>
      </c>
      <c r="M36" s="125">
        <v>362.1</v>
      </c>
    </row>
    <row r="37" spans="1:13" ht="21.75" customHeight="1">
      <c r="A37" s="123" t="s">
        <v>339</v>
      </c>
      <c r="B37" s="125">
        <v>645.3</v>
      </c>
      <c r="C37" s="125">
        <v>52.4</v>
      </c>
      <c r="D37" s="125">
        <v>1</v>
      </c>
      <c r="E37" s="125">
        <v>13.4</v>
      </c>
      <c r="F37" s="125">
        <v>33.9</v>
      </c>
      <c r="G37" s="125">
        <v>4.1</v>
      </c>
      <c r="H37" s="125">
        <v>507.4</v>
      </c>
      <c r="I37" s="125">
        <v>34.4</v>
      </c>
      <c r="J37" s="125">
        <v>30.2</v>
      </c>
      <c r="K37" s="125">
        <v>442.7</v>
      </c>
      <c r="L37" s="125">
        <v>99.7</v>
      </c>
      <c r="M37" s="125">
        <v>343.1</v>
      </c>
    </row>
    <row r="38" spans="1:13" ht="21.75" customHeight="1">
      <c r="A38" s="123" t="s">
        <v>340</v>
      </c>
      <c r="B38" s="125">
        <v>696.9</v>
      </c>
      <c r="C38" s="125">
        <v>55.2</v>
      </c>
      <c r="D38" s="125">
        <v>1.3</v>
      </c>
      <c r="E38" s="125">
        <v>11.6</v>
      </c>
      <c r="F38" s="125">
        <v>37.8</v>
      </c>
      <c r="G38" s="125">
        <v>4.6</v>
      </c>
      <c r="H38" s="125">
        <v>545.7</v>
      </c>
      <c r="I38" s="125">
        <v>35.6</v>
      </c>
      <c r="J38" s="125">
        <v>28.7</v>
      </c>
      <c r="K38" s="125">
        <v>481.4</v>
      </c>
      <c r="L38" s="125">
        <v>128.6</v>
      </c>
      <c r="M38" s="125">
        <v>352.8</v>
      </c>
    </row>
    <row r="39" spans="1:13" ht="21.75" customHeight="1">
      <c r="A39" s="45"/>
      <c r="B39" s="130"/>
      <c r="C39" s="130"/>
      <c r="D39" s="130"/>
      <c r="E39" s="130"/>
      <c r="F39" s="130"/>
      <c r="G39" s="130"/>
      <c r="H39" s="130"/>
      <c r="I39" s="130"/>
      <c r="J39" s="130"/>
      <c r="K39" s="130"/>
      <c r="L39" s="130"/>
      <c r="M39" s="130"/>
    </row>
    <row r="40" ht="19.5" customHeight="1">
      <c r="A40" s="45" t="s">
        <v>21</v>
      </c>
    </row>
    <row r="41" spans="1:13" ht="33" customHeight="1">
      <c r="A41" s="570" t="s">
        <v>985</v>
      </c>
      <c r="B41" s="570"/>
      <c r="C41" s="570"/>
      <c r="D41" s="570"/>
      <c r="E41" s="570"/>
      <c r="F41" s="570"/>
      <c r="G41" s="570"/>
      <c r="H41" s="570"/>
      <c r="I41" s="570"/>
      <c r="J41" s="570"/>
      <c r="K41" s="570"/>
      <c r="L41" s="570"/>
      <c r="M41" s="570"/>
    </row>
    <row r="61" spans="1:7" ht="12.75">
      <c r="A61" s="41"/>
      <c r="B61" s="41"/>
      <c r="C61" s="41"/>
      <c r="D61" s="41"/>
      <c r="E61" s="41"/>
      <c r="F61" s="41"/>
      <c r="G61" s="41"/>
    </row>
    <row r="65" ht="15" customHeight="1"/>
    <row r="285" ht="16.5" customHeight="1"/>
  </sheetData>
  <sheetProtection/>
  <mergeCells count="18">
    <mergeCell ref="C3:G3"/>
    <mergeCell ref="H3:M3"/>
    <mergeCell ref="C4:C6"/>
    <mergeCell ref="D4:D6"/>
    <mergeCell ref="E4:F4"/>
    <mergeCell ref="G4:G6"/>
    <mergeCell ref="H4:H6"/>
    <mergeCell ref="I4:I6"/>
    <mergeCell ref="A41:M41"/>
    <mergeCell ref="E6:F6"/>
    <mergeCell ref="B7:M7"/>
    <mergeCell ref="J4:J6"/>
    <mergeCell ref="K4:M4"/>
    <mergeCell ref="K5:K6"/>
    <mergeCell ref="L5:L6"/>
    <mergeCell ref="M5:M6"/>
    <mergeCell ref="A3:A7"/>
    <mergeCell ref="B3:B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5" customWidth="1"/>
    <col min="9" max="9" width="13.28125" style="65" customWidth="1"/>
  </cols>
  <sheetData>
    <row r="1" spans="1:9" ht="21" customHeight="1">
      <c r="A1" s="117" t="s">
        <v>1132</v>
      </c>
      <c r="B1" s="117"/>
      <c r="C1" s="117"/>
      <c r="D1" s="117"/>
      <c r="E1" s="117"/>
      <c r="F1" s="117"/>
      <c r="G1" s="117"/>
      <c r="H1" s="117"/>
      <c r="I1" s="117"/>
    </row>
    <row r="2" spans="1:8" ht="12.75">
      <c r="A2" s="34"/>
      <c r="B2" s="34"/>
      <c r="H2"/>
    </row>
    <row r="3" spans="1:9" s="49" customFormat="1" ht="17.25" customHeight="1">
      <c r="A3" s="560" t="s">
        <v>821</v>
      </c>
      <c r="B3" s="576" t="s">
        <v>820</v>
      </c>
      <c r="C3" s="578" t="s">
        <v>6</v>
      </c>
      <c r="D3" s="578"/>
      <c r="E3" s="579"/>
      <c r="F3" s="578"/>
      <c r="G3" s="578"/>
      <c r="H3" s="578"/>
      <c r="I3" s="580"/>
    </row>
    <row r="4" spans="1:9" s="49" customFormat="1" ht="12.75">
      <c r="A4" s="439"/>
      <c r="B4" s="577"/>
      <c r="C4" s="575" t="s">
        <v>7</v>
      </c>
      <c r="D4" s="575" t="s">
        <v>823</v>
      </c>
      <c r="E4" s="575" t="s">
        <v>9</v>
      </c>
      <c r="F4" s="575" t="s">
        <v>10</v>
      </c>
      <c r="G4" s="575" t="s">
        <v>11</v>
      </c>
      <c r="H4" s="456" t="s">
        <v>808</v>
      </c>
      <c r="I4" s="451" t="s">
        <v>12</v>
      </c>
    </row>
    <row r="5" spans="1:9" s="49" customFormat="1" ht="15" customHeight="1">
      <c r="A5" s="439"/>
      <c r="B5" s="577"/>
      <c r="C5" s="575"/>
      <c r="D5" s="575"/>
      <c r="E5" s="575"/>
      <c r="F5" s="575"/>
      <c r="G5" s="575"/>
      <c r="H5" s="457"/>
      <c r="I5" s="452"/>
    </row>
    <row r="6" spans="1:9" s="49" customFormat="1" ht="12.75">
      <c r="A6" s="439"/>
      <c r="B6" s="577"/>
      <c r="C6" s="575"/>
      <c r="D6" s="575"/>
      <c r="E6" s="575"/>
      <c r="F6" s="575"/>
      <c r="G6" s="575"/>
      <c r="H6" s="458"/>
      <c r="I6" s="453"/>
    </row>
    <row r="7" spans="1:9" s="49" customFormat="1" ht="16.5" customHeight="1">
      <c r="A7" s="440"/>
      <c r="B7" s="572" t="s">
        <v>337</v>
      </c>
      <c r="C7" s="573"/>
      <c r="D7" s="573"/>
      <c r="E7" s="573"/>
      <c r="F7" s="573"/>
      <c r="G7" s="573"/>
      <c r="H7" s="573"/>
      <c r="I7" s="574"/>
    </row>
    <row r="8" spans="1:9" ht="20.25" customHeight="1">
      <c r="A8" s="120" t="s">
        <v>43</v>
      </c>
      <c r="H8" s="65" t="s">
        <v>43</v>
      </c>
      <c r="I8" s="65" t="s">
        <v>43</v>
      </c>
    </row>
    <row r="9" spans="1:9" ht="33" customHeight="1">
      <c r="A9" s="129">
        <v>2009</v>
      </c>
      <c r="B9" s="126">
        <v>8977.2</v>
      </c>
      <c r="C9" s="126">
        <v>6943.4</v>
      </c>
      <c r="D9" s="126">
        <v>6154.1</v>
      </c>
      <c r="E9" s="126">
        <v>137.1</v>
      </c>
      <c r="F9" s="126">
        <v>774.7</v>
      </c>
      <c r="G9" s="126">
        <v>1083.6</v>
      </c>
      <c r="H9" s="126">
        <v>38.4</v>
      </c>
      <c r="I9" s="132">
        <v>0</v>
      </c>
    </row>
    <row r="10" spans="1:9" ht="21.75" customHeight="1">
      <c r="A10" s="123" t="s">
        <v>338</v>
      </c>
      <c r="B10" s="125">
        <v>696.8</v>
      </c>
      <c r="C10" s="125">
        <v>554.1</v>
      </c>
      <c r="D10" s="125">
        <v>499.9</v>
      </c>
      <c r="E10" s="125">
        <v>8.7</v>
      </c>
      <c r="F10" s="125">
        <v>70.4</v>
      </c>
      <c r="G10" s="125">
        <v>60.6</v>
      </c>
      <c r="H10" s="125">
        <v>2.9</v>
      </c>
      <c r="I10" s="137">
        <v>0</v>
      </c>
    </row>
    <row r="11" spans="1:9" ht="21.75" customHeight="1">
      <c r="A11" s="123" t="s">
        <v>339</v>
      </c>
      <c r="B11" s="125">
        <v>702.1</v>
      </c>
      <c r="C11" s="125">
        <v>569</v>
      </c>
      <c r="D11" s="125">
        <v>501.9</v>
      </c>
      <c r="E11" s="125">
        <v>10.4</v>
      </c>
      <c r="F11" s="125">
        <v>56.7</v>
      </c>
      <c r="G11" s="125">
        <v>62.5</v>
      </c>
      <c r="H11" s="125">
        <v>3.5</v>
      </c>
      <c r="I11" s="137">
        <v>0</v>
      </c>
    </row>
    <row r="12" spans="1:9" ht="21.75" customHeight="1">
      <c r="A12" s="123" t="s">
        <v>340</v>
      </c>
      <c r="B12" s="125">
        <v>733.2</v>
      </c>
      <c r="C12" s="125">
        <v>570.9</v>
      </c>
      <c r="D12" s="125">
        <v>504</v>
      </c>
      <c r="E12" s="125">
        <v>8.8</v>
      </c>
      <c r="F12" s="125">
        <v>65.2</v>
      </c>
      <c r="G12" s="125">
        <v>84.5</v>
      </c>
      <c r="H12" s="125">
        <v>3.8</v>
      </c>
      <c r="I12" s="137">
        <v>0</v>
      </c>
    </row>
    <row r="13" spans="1:19" ht="21.75" customHeight="1">
      <c r="A13" s="123" t="s">
        <v>341</v>
      </c>
      <c r="B13" s="125">
        <v>746.8</v>
      </c>
      <c r="C13" s="125">
        <v>574</v>
      </c>
      <c r="D13" s="125">
        <v>518.5</v>
      </c>
      <c r="E13" s="125">
        <v>12.6</v>
      </c>
      <c r="F13" s="125">
        <v>61.2</v>
      </c>
      <c r="G13" s="125">
        <v>95.6</v>
      </c>
      <c r="H13" s="125">
        <v>3.5</v>
      </c>
      <c r="I13" s="137">
        <v>0</v>
      </c>
      <c r="J13" s="214"/>
      <c r="K13" s="214"/>
      <c r="L13" s="214"/>
      <c r="M13" s="214"/>
      <c r="N13" s="65"/>
      <c r="O13" s="65"/>
      <c r="P13" s="65"/>
      <c r="Q13" s="65"/>
      <c r="R13" s="65"/>
      <c r="S13" s="65"/>
    </row>
    <row r="14" spans="1:19" ht="21.75" customHeight="1">
      <c r="A14" s="123" t="s">
        <v>342</v>
      </c>
      <c r="B14" s="125">
        <v>706.1</v>
      </c>
      <c r="C14" s="125">
        <v>583.8</v>
      </c>
      <c r="D14" s="125">
        <v>504.9</v>
      </c>
      <c r="E14" s="125">
        <v>9.3</v>
      </c>
      <c r="F14" s="125">
        <v>44.5</v>
      </c>
      <c r="G14" s="125">
        <v>66.3</v>
      </c>
      <c r="H14" s="125">
        <v>2.3</v>
      </c>
      <c r="I14" s="137">
        <v>0</v>
      </c>
      <c r="J14" s="214"/>
      <c r="K14" s="214"/>
      <c r="L14" s="214"/>
      <c r="M14" s="214"/>
      <c r="N14" s="65"/>
      <c r="O14" s="65"/>
      <c r="P14" s="65"/>
      <c r="Q14" s="65"/>
      <c r="R14" s="65"/>
      <c r="S14" s="65"/>
    </row>
    <row r="15" spans="1:19" ht="21.75" customHeight="1">
      <c r="A15" s="136" t="s">
        <v>343</v>
      </c>
      <c r="B15" s="125">
        <v>787.1</v>
      </c>
      <c r="C15" s="125">
        <v>625.9</v>
      </c>
      <c r="D15" s="125">
        <v>565.4</v>
      </c>
      <c r="E15" s="125">
        <v>15.1</v>
      </c>
      <c r="F15" s="125">
        <v>63.2</v>
      </c>
      <c r="G15" s="125">
        <v>80.3</v>
      </c>
      <c r="H15" s="125">
        <v>2.7</v>
      </c>
      <c r="I15" s="137">
        <v>0</v>
      </c>
      <c r="J15" s="65"/>
      <c r="K15" s="65"/>
      <c r="L15" s="65"/>
      <c r="M15" s="65"/>
      <c r="N15" s="65"/>
      <c r="O15" s="65"/>
      <c r="P15" s="65"/>
      <c r="Q15" s="65"/>
      <c r="R15" s="65"/>
      <c r="S15" s="65"/>
    </row>
    <row r="16" spans="1:19" ht="21.75" customHeight="1">
      <c r="A16" s="136" t="s">
        <v>344</v>
      </c>
      <c r="B16" s="124">
        <v>756.5</v>
      </c>
      <c r="C16" s="124">
        <v>535.1</v>
      </c>
      <c r="D16" s="124">
        <v>472.8</v>
      </c>
      <c r="E16" s="124">
        <v>13.2</v>
      </c>
      <c r="F16" s="124">
        <v>99.7</v>
      </c>
      <c r="G16" s="124">
        <v>104.9</v>
      </c>
      <c r="H16" s="124">
        <v>3.6</v>
      </c>
      <c r="I16" s="137">
        <v>0</v>
      </c>
      <c r="J16" s="65"/>
      <c r="K16" s="65"/>
      <c r="L16" s="65"/>
      <c r="M16" s="65"/>
      <c r="N16" s="65"/>
      <c r="O16" s="65"/>
      <c r="P16" s="65"/>
      <c r="Q16" s="65"/>
      <c r="R16" s="65"/>
      <c r="S16" s="65"/>
    </row>
    <row r="17" spans="1:19" ht="21.75" customHeight="1">
      <c r="A17" s="136" t="s">
        <v>345</v>
      </c>
      <c r="B17" s="124">
        <v>725.2</v>
      </c>
      <c r="C17" s="124">
        <v>575.5</v>
      </c>
      <c r="D17" s="124">
        <v>519.8</v>
      </c>
      <c r="E17" s="124">
        <v>10.3</v>
      </c>
      <c r="F17" s="124">
        <v>63.2</v>
      </c>
      <c r="G17" s="124">
        <v>72.1</v>
      </c>
      <c r="H17" s="124">
        <v>4</v>
      </c>
      <c r="I17" s="137">
        <v>0</v>
      </c>
      <c r="J17" s="65"/>
      <c r="K17" s="65"/>
      <c r="L17" s="65"/>
      <c r="M17" s="65"/>
      <c r="N17" s="65"/>
      <c r="O17" s="65"/>
      <c r="P17" s="65"/>
      <c r="Q17" s="65"/>
      <c r="R17" s="65"/>
      <c r="S17" s="65"/>
    </row>
    <row r="18" spans="1:19" ht="21.75" customHeight="1">
      <c r="A18" s="136" t="s">
        <v>346</v>
      </c>
      <c r="B18" s="124">
        <v>751.1</v>
      </c>
      <c r="C18" s="124">
        <v>578.1</v>
      </c>
      <c r="D18" s="124">
        <v>509.4</v>
      </c>
      <c r="E18" s="124">
        <v>11.3</v>
      </c>
      <c r="F18" s="124">
        <v>59.9</v>
      </c>
      <c r="G18" s="124">
        <v>98.9</v>
      </c>
      <c r="H18" s="124">
        <v>2.9</v>
      </c>
      <c r="I18" s="137">
        <v>0</v>
      </c>
      <c r="J18" s="65"/>
      <c r="K18" s="65"/>
      <c r="L18" s="65"/>
      <c r="M18" s="65"/>
      <c r="N18" s="65"/>
      <c r="O18" s="65"/>
      <c r="P18" s="65"/>
      <c r="Q18" s="65"/>
      <c r="R18" s="65"/>
      <c r="S18" s="65"/>
    </row>
    <row r="19" spans="1:13" ht="21.75" customHeight="1">
      <c r="A19" s="136" t="s">
        <v>347</v>
      </c>
      <c r="B19" s="124">
        <v>835</v>
      </c>
      <c r="C19" s="124">
        <v>645.2</v>
      </c>
      <c r="D19" s="124">
        <v>574.6</v>
      </c>
      <c r="E19" s="124">
        <v>12.1</v>
      </c>
      <c r="F19" s="124">
        <v>67.1</v>
      </c>
      <c r="G19" s="124">
        <v>108.2</v>
      </c>
      <c r="H19" s="124">
        <v>2.5</v>
      </c>
      <c r="I19" s="137">
        <v>0</v>
      </c>
      <c r="J19" s="124"/>
      <c r="K19" s="124"/>
      <c r="L19" s="124"/>
      <c r="M19" s="124"/>
    </row>
    <row r="20" spans="1:13" ht="21.75" customHeight="1">
      <c r="A20" s="136" t="s">
        <v>348</v>
      </c>
      <c r="B20" s="124">
        <v>796.4</v>
      </c>
      <c r="C20" s="124">
        <v>600.7</v>
      </c>
      <c r="D20" s="124">
        <v>530.5</v>
      </c>
      <c r="E20" s="124">
        <v>13.4</v>
      </c>
      <c r="F20" s="124">
        <v>66.5</v>
      </c>
      <c r="G20" s="124">
        <v>111.9</v>
      </c>
      <c r="H20" s="124">
        <v>4</v>
      </c>
      <c r="I20" s="137">
        <v>0</v>
      </c>
      <c r="J20" s="124"/>
      <c r="K20" s="124"/>
      <c r="L20" s="124"/>
      <c r="M20" s="124"/>
    </row>
    <row r="21" spans="1:9" ht="21.75" customHeight="1">
      <c r="A21" s="136" t="s">
        <v>349</v>
      </c>
      <c r="B21" s="124">
        <v>740.9</v>
      </c>
      <c r="C21" s="124">
        <v>531.1</v>
      </c>
      <c r="D21" s="124">
        <v>452.5</v>
      </c>
      <c r="E21" s="124">
        <v>12</v>
      </c>
      <c r="F21" s="124">
        <v>57.1</v>
      </c>
      <c r="G21" s="124">
        <v>138</v>
      </c>
      <c r="H21" s="124">
        <v>2.8</v>
      </c>
      <c r="I21" s="137">
        <v>0</v>
      </c>
    </row>
    <row r="22" spans="1:9" s="130" customFormat="1" ht="33" customHeight="1">
      <c r="A22" s="129">
        <v>2010</v>
      </c>
      <c r="B22" s="126">
        <v>10929.7</v>
      </c>
      <c r="C22" s="126">
        <v>8149</v>
      </c>
      <c r="D22" s="126">
        <v>7238.5</v>
      </c>
      <c r="E22" s="126">
        <v>151.7</v>
      </c>
      <c r="F22" s="126">
        <v>931.1</v>
      </c>
      <c r="G22" s="126">
        <v>1648.2</v>
      </c>
      <c r="H22" s="126">
        <v>49.6</v>
      </c>
      <c r="I22" s="132">
        <v>0</v>
      </c>
    </row>
    <row r="23" spans="1:9" ht="21.75" customHeight="1">
      <c r="A23" s="136" t="s">
        <v>338</v>
      </c>
      <c r="B23" s="125">
        <v>732.7</v>
      </c>
      <c r="C23" s="125">
        <v>576.4</v>
      </c>
      <c r="D23" s="125">
        <v>523.2</v>
      </c>
      <c r="E23" s="125">
        <v>9.1</v>
      </c>
      <c r="F23" s="125">
        <v>55.2</v>
      </c>
      <c r="G23" s="125">
        <v>89.1</v>
      </c>
      <c r="H23" s="125">
        <v>3</v>
      </c>
      <c r="I23" s="125">
        <v>0</v>
      </c>
    </row>
    <row r="24" spans="1:9" ht="21.75" customHeight="1">
      <c r="A24" s="136" t="s">
        <v>339</v>
      </c>
      <c r="B24" s="125">
        <v>763.3</v>
      </c>
      <c r="C24" s="125">
        <v>584.8</v>
      </c>
      <c r="D24" s="125">
        <v>524.3</v>
      </c>
      <c r="E24" s="125">
        <v>11.3</v>
      </c>
      <c r="F24" s="125">
        <v>56.3</v>
      </c>
      <c r="G24" s="125">
        <v>108.5</v>
      </c>
      <c r="H24" s="125">
        <v>2.5</v>
      </c>
      <c r="I24" s="125">
        <v>0</v>
      </c>
    </row>
    <row r="25" spans="1:9" ht="21.75" customHeight="1">
      <c r="A25" s="136" t="s">
        <v>340</v>
      </c>
      <c r="B25" s="125">
        <v>928.3</v>
      </c>
      <c r="C25" s="125">
        <v>688.1</v>
      </c>
      <c r="D25" s="125">
        <v>620.5</v>
      </c>
      <c r="E25" s="125">
        <v>10.1</v>
      </c>
      <c r="F25" s="125">
        <v>83.2</v>
      </c>
      <c r="G25" s="125">
        <v>142.9</v>
      </c>
      <c r="H25" s="125">
        <v>4</v>
      </c>
      <c r="I25" s="125">
        <v>0</v>
      </c>
    </row>
    <row r="26" spans="1:9" ht="21.75" customHeight="1">
      <c r="A26" s="136" t="s">
        <v>341</v>
      </c>
      <c r="B26" s="125">
        <v>887.9</v>
      </c>
      <c r="C26" s="125">
        <v>655.7</v>
      </c>
      <c r="D26" s="125">
        <v>566.2</v>
      </c>
      <c r="E26" s="125">
        <v>15.7</v>
      </c>
      <c r="F26" s="125">
        <v>75.9</v>
      </c>
      <c r="G26" s="125">
        <v>133.6</v>
      </c>
      <c r="H26" s="125">
        <v>7</v>
      </c>
      <c r="I26" s="125">
        <v>0</v>
      </c>
    </row>
    <row r="27" spans="1:9" ht="21.75" customHeight="1">
      <c r="A27" s="136" t="s">
        <v>342</v>
      </c>
      <c r="B27" s="125">
        <v>893.7</v>
      </c>
      <c r="C27" s="125">
        <v>665.6</v>
      </c>
      <c r="D27" s="125">
        <v>586.9</v>
      </c>
      <c r="E27" s="125">
        <v>9.4</v>
      </c>
      <c r="F27" s="125">
        <v>68.5</v>
      </c>
      <c r="G27" s="125">
        <v>146.9</v>
      </c>
      <c r="H27" s="125">
        <v>3.3</v>
      </c>
      <c r="I27" s="125">
        <v>0</v>
      </c>
    </row>
    <row r="28" spans="1:9" ht="21.75" customHeight="1">
      <c r="A28" s="136" t="s">
        <v>343</v>
      </c>
      <c r="B28" s="125">
        <v>1087.4</v>
      </c>
      <c r="C28" s="125">
        <v>830.3</v>
      </c>
      <c r="D28" s="125">
        <v>750.5</v>
      </c>
      <c r="E28" s="125">
        <v>11.6</v>
      </c>
      <c r="F28" s="125">
        <v>89.6</v>
      </c>
      <c r="G28" s="125">
        <v>151.7</v>
      </c>
      <c r="H28" s="125">
        <v>4.1</v>
      </c>
      <c r="I28" s="125">
        <v>0</v>
      </c>
    </row>
    <row r="29" spans="1:13" ht="21.75" customHeight="1">
      <c r="A29" s="136" t="s">
        <v>344</v>
      </c>
      <c r="B29" s="125">
        <v>917.1</v>
      </c>
      <c r="C29" s="125">
        <v>675.1</v>
      </c>
      <c r="D29" s="125">
        <v>600.8</v>
      </c>
      <c r="E29" s="125">
        <v>14.3</v>
      </c>
      <c r="F29" s="125">
        <v>84.2</v>
      </c>
      <c r="G29" s="125">
        <v>139.4</v>
      </c>
      <c r="H29" s="125">
        <v>4</v>
      </c>
      <c r="I29" s="125">
        <v>0</v>
      </c>
      <c r="J29" s="124"/>
      <c r="K29" s="124"/>
      <c r="L29" s="124"/>
      <c r="M29" s="124"/>
    </row>
    <row r="30" spans="1:13" ht="21.75" customHeight="1">
      <c r="A30" s="136" t="s">
        <v>345</v>
      </c>
      <c r="B30" s="125">
        <v>901.5</v>
      </c>
      <c r="C30" s="125">
        <v>605.4</v>
      </c>
      <c r="D30" s="125">
        <v>526.4</v>
      </c>
      <c r="E30" s="125">
        <v>15.8</v>
      </c>
      <c r="F30" s="125">
        <v>82.7</v>
      </c>
      <c r="G30" s="125">
        <v>193.9</v>
      </c>
      <c r="H30" s="125">
        <v>3.8</v>
      </c>
      <c r="I30" s="125">
        <v>0</v>
      </c>
      <c r="J30" s="124"/>
      <c r="K30" s="124"/>
      <c r="L30" s="124"/>
      <c r="M30" s="124"/>
    </row>
    <row r="31" spans="1:13" ht="21.75" customHeight="1">
      <c r="A31" s="136" t="s">
        <v>346</v>
      </c>
      <c r="B31" s="125">
        <v>970.4</v>
      </c>
      <c r="C31" s="125">
        <v>735.6</v>
      </c>
      <c r="D31" s="125">
        <v>657.2</v>
      </c>
      <c r="E31" s="125">
        <v>14.7</v>
      </c>
      <c r="F31" s="125">
        <v>87.6</v>
      </c>
      <c r="G31" s="125">
        <v>128.3</v>
      </c>
      <c r="H31" s="125">
        <v>4.2</v>
      </c>
      <c r="I31" s="125" t="s">
        <v>32</v>
      </c>
      <c r="J31" s="124"/>
      <c r="K31" s="124"/>
      <c r="L31" s="124"/>
      <c r="M31" s="124"/>
    </row>
    <row r="32" spans="1:13" ht="21.75" customHeight="1">
      <c r="A32" s="136" t="s">
        <v>347</v>
      </c>
      <c r="B32" s="125">
        <v>979.6</v>
      </c>
      <c r="C32" s="125">
        <v>739.8</v>
      </c>
      <c r="D32" s="125">
        <v>656.2</v>
      </c>
      <c r="E32" s="125">
        <v>12.6</v>
      </c>
      <c r="F32" s="125">
        <v>88.4</v>
      </c>
      <c r="G32" s="125">
        <v>133.8</v>
      </c>
      <c r="H32" s="125">
        <v>5</v>
      </c>
      <c r="I32" s="125">
        <v>0</v>
      </c>
      <c r="J32" s="124"/>
      <c r="K32" s="124"/>
      <c r="L32" s="124"/>
      <c r="M32" s="124"/>
    </row>
    <row r="33" spans="1:13" ht="21.75" customHeight="1">
      <c r="A33" s="123" t="s">
        <v>348</v>
      </c>
      <c r="B33" s="125">
        <v>969.8</v>
      </c>
      <c r="C33" s="125">
        <v>734.6</v>
      </c>
      <c r="D33" s="125">
        <v>646</v>
      </c>
      <c r="E33" s="125">
        <v>14.7</v>
      </c>
      <c r="F33" s="125">
        <v>85</v>
      </c>
      <c r="G33" s="125">
        <v>131</v>
      </c>
      <c r="H33" s="125">
        <v>4.4</v>
      </c>
      <c r="I33" s="125">
        <v>0</v>
      </c>
      <c r="J33" s="124"/>
      <c r="K33" s="124"/>
      <c r="L33" s="124"/>
      <c r="M33" s="124"/>
    </row>
    <row r="34" spans="1:13" ht="21.75" customHeight="1">
      <c r="A34" s="123" t="s">
        <v>349</v>
      </c>
      <c r="B34" s="125">
        <v>897.8</v>
      </c>
      <c r="C34" s="125">
        <v>657.7</v>
      </c>
      <c r="D34" s="125">
        <v>580.2</v>
      </c>
      <c r="E34" s="125">
        <v>12.4</v>
      </c>
      <c r="F34" s="125">
        <v>74.5</v>
      </c>
      <c r="G34" s="125">
        <v>148.9</v>
      </c>
      <c r="H34" s="125">
        <v>4.3</v>
      </c>
      <c r="I34" s="125">
        <v>0</v>
      </c>
      <c r="J34" s="124"/>
      <c r="K34" s="124"/>
      <c r="L34" s="124"/>
      <c r="M34" s="124"/>
    </row>
    <row r="35" spans="1:9" s="130" customFormat="1" ht="33" customHeight="1">
      <c r="A35" s="129">
        <v>2011</v>
      </c>
      <c r="B35" s="126"/>
      <c r="C35" s="126"/>
      <c r="D35" s="126"/>
      <c r="E35" s="126"/>
      <c r="F35" s="126"/>
      <c r="G35" s="126"/>
      <c r="H35" s="126"/>
      <c r="I35" s="132"/>
    </row>
    <row r="36" spans="1:9" ht="21.75" customHeight="1">
      <c r="A36" s="123" t="s">
        <v>338</v>
      </c>
      <c r="B36" s="125">
        <v>906</v>
      </c>
      <c r="C36" s="125">
        <v>684.2</v>
      </c>
      <c r="D36" s="125">
        <v>604.2</v>
      </c>
      <c r="E36" s="125">
        <v>13.1</v>
      </c>
      <c r="F36" s="125">
        <v>86</v>
      </c>
      <c r="G36" s="125">
        <v>116.1</v>
      </c>
      <c r="H36" s="125">
        <v>6.5</v>
      </c>
      <c r="I36" s="137" t="s">
        <v>32</v>
      </c>
    </row>
    <row r="37" spans="1:9" ht="21.75" customHeight="1">
      <c r="A37" s="123" t="s">
        <v>339</v>
      </c>
      <c r="B37" s="125">
        <v>1018.1</v>
      </c>
      <c r="C37" s="125">
        <v>774</v>
      </c>
      <c r="D37" s="125">
        <v>681.4</v>
      </c>
      <c r="E37" s="125">
        <v>13.8</v>
      </c>
      <c r="F37" s="125">
        <v>85.9</v>
      </c>
      <c r="G37" s="125">
        <v>137.9</v>
      </c>
      <c r="H37" s="125">
        <v>6.5</v>
      </c>
      <c r="I37" s="137">
        <v>0</v>
      </c>
    </row>
    <row r="38" spans="1:9" ht="21.75" customHeight="1">
      <c r="A38" s="123" t="s">
        <v>340</v>
      </c>
      <c r="B38" s="125">
        <v>1129.6</v>
      </c>
      <c r="C38" s="125">
        <v>832.1</v>
      </c>
      <c r="D38" s="125">
        <v>724.5</v>
      </c>
      <c r="E38" s="125">
        <v>19.3</v>
      </c>
      <c r="F38" s="125">
        <v>98.6</v>
      </c>
      <c r="G38" s="125">
        <v>173.9</v>
      </c>
      <c r="H38" s="125">
        <v>5.7</v>
      </c>
      <c r="I38" s="137" t="s">
        <v>32</v>
      </c>
    </row>
    <row r="39" spans="1:9" ht="21.75" customHeight="1">
      <c r="A39" s="114"/>
      <c r="B39" s="125"/>
      <c r="C39" s="125"/>
      <c r="D39" s="125"/>
      <c r="E39" s="125"/>
      <c r="F39" s="125"/>
      <c r="G39" s="125"/>
      <c r="H39" s="137"/>
      <c r="I39" s="137"/>
    </row>
    <row r="40" spans="1:7" ht="21.75" customHeight="1">
      <c r="A40" s="45" t="s">
        <v>21</v>
      </c>
      <c r="B40" s="130"/>
      <c r="C40" s="130"/>
      <c r="D40" s="130"/>
      <c r="E40" s="130"/>
      <c r="F40" s="130"/>
      <c r="G40" s="130"/>
    </row>
    <row r="41" spans="1:13" ht="32.25" customHeight="1">
      <c r="A41" s="570" t="s">
        <v>985</v>
      </c>
      <c r="B41" s="570"/>
      <c r="C41" s="570"/>
      <c r="D41" s="570"/>
      <c r="E41" s="570"/>
      <c r="F41" s="570"/>
      <c r="G41" s="570"/>
      <c r="H41" s="570"/>
      <c r="I41" s="570"/>
      <c r="J41" s="208"/>
      <c r="K41" s="208"/>
      <c r="L41" s="208"/>
      <c r="M41" s="208"/>
    </row>
    <row r="61" spans="1:7" ht="12.75">
      <c r="A61" s="41"/>
      <c r="B61" s="41"/>
      <c r="C61" s="41"/>
      <c r="D61" s="41"/>
      <c r="E61" s="41"/>
      <c r="F61" s="41"/>
      <c r="G61" s="41"/>
    </row>
    <row r="65" ht="15" customHeight="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5" customWidth="1"/>
    <col min="9" max="9" width="13.28125" style="65" customWidth="1"/>
  </cols>
  <sheetData>
    <row r="1" spans="1:9" ht="21" customHeight="1">
      <c r="A1" s="117" t="s">
        <v>1165</v>
      </c>
      <c r="B1" s="117"/>
      <c r="C1" s="117"/>
      <c r="D1" s="117"/>
      <c r="E1" s="117"/>
      <c r="F1" s="117"/>
      <c r="G1" s="117"/>
      <c r="H1" s="117"/>
      <c r="I1" s="117"/>
    </row>
    <row r="2" spans="1:8" ht="12.75">
      <c r="A2" s="34"/>
      <c r="B2" s="34"/>
      <c r="H2"/>
    </row>
    <row r="3" spans="1:9" s="49" customFormat="1" ht="17.25" customHeight="1">
      <c r="A3" s="560" t="s">
        <v>821</v>
      </c>
      <c r="B3" s="576" t="s">
        <v>822</v>
      </c>
      <c r="C3" s="578" t="s">
        <v>6</v>
      </c>
      <c r="D3" s="578"/>
      <c r="E3" s="579"/>
      <c r="F3" s="578"/>
      <c r="G3" s="578"/>
      <c r="H3" s="578"/>
      <c r="I3" s="580"/>
    </row>
    <row r="4" spans="1:9" s="49" customFormat="1" ht="12.75" customHeight="1">
      <c r="A4" s="439"/>
      <c r="B4" s="577"/>
      <c r="C4" s="575" t="s">
        <v>7</v>
      </c>
      <c r="D4" s="575" t="s">
        <v>823</v>
      </c>
      <c r="E4" s="575" t="s">
        <v>9</v>
      </c>
      <c r="F4" s="575" t="s">
        <v>10</v>
      </c>
      <c r="G4" s="575" t="s">
        <v>11</v>
      </c>
      <c r="H4" s="456" t="s">
        <v>808</v>
      </c>
      <c r="I4" s="451" t="s">
        <v>12</v>
      </c>
    </row>
    <row r="5" spans="1:9" s="49" customFormat="1" ht="15" customHeight="1">
      <c r="A5" s="439"/>
      <c r="B5" s="577"/>
      <c r="C5" s="575"/>
      <c r="D5" s="575"/>
      <c r="E5" s="575"/>
      <c r="F5" s="575"/>
      <c r="G5" s="575"/>
      <c r="H5" s="457"/>
      <c r="I5" s="452"/>
    </row>
    <row r="6" spans="1:9" s="49" customFormat="1" ht="12.75">
      <c r="A6" s="439"/>
      <c r="B6" s="577"/>
      <c r="C6" s="575"/>
      <c r="D6" s="575"/>
      <c r="E6" s="575"/>
      <c r="F6" s="575"/>
      <c r="G6" s="575"/>
      <c r="H6" s="458"/>
      <c r="I6" s="453"/>
    </row>
    <row r="7" spans="1:9" s="49" customFormat="1" ht="16.5" customHeight="1">
      <c r="A7" s="440"/>
      <c r="B7" s="572" t="s">
        <v>337</v>
      </c>
      <c r="C7" s="573"/>
      <c r="D7" s="573"/>
      <c r="E7" s="573"/>
      <c r="F7" s="573"/>
      <c r="G7" s="573"/>
      <c r="H7" s="573"/>
      <c r="I7" s="574"/>
    </row>
    <row r="8" ht="20.25" customHeight="1">
      <c r="A8" s="120"/>
    </row>
    <row r="9" spans="1:9" ht="33" customHeight="1">
      <c r="A9" s="129">
        <v>2009</v>
      </c>
      <c r="B9" s="126">
        <v>5758.4</v>
      </c>
      <c r="C9" s="126">
        <v>4601.4</v>
      </c>
      <c r="D9" s="126">
        <v>3934.9</v>
      </c>
      <c r="E9" s="126">
        <v>38.1</v>
      </c>
      <c r="F9" s="126">
        <v>233.9</v>
      </c>
      <c r="G9" s="126">
        <v>882.6</v>
      </c>
      <c r="H9" s="132">
        <v>2.3</v>
      </c>
      <c r="I9" s="132">
        <v>0</v>
      </c>
    </row>
    <row r="10" spans="1:9" ht="21.75" customHeight="1">
      <c r="A10" s="123" t="s">
        <v>338</v>
      </c>
      <c r="B10" s="125">
        <v>485.5</v>
      </c>
      <c r="C10" s="125">
        <v>350.9</v>
      </c>
      <c r="D10" s="125">
        <v>291.9</v>
      </c>
      <c r="E10" s="125">
        <v>1</v>
      </c>
      <c r="F10" s="125">
        <v>20.3</v>
      </c>
      <c r="G10" s="125">
        <v>113.3</v>
      </c>
      <c r="H10" s="137">
        <v>0</v>
      </c>
      <c r="I10" s="137" t="s">
        <v>32</v>
      </c>
    </row>
    <row r="11" spans="1:9" ht="21.75" customHeight="1">
      <c r="A11" s="123" t="s">
        <v>339</v>
      </c>
      <c r="B11" s="125">
        <v>519.4</v>
      </c>
      <c r="C11" s="125">
        <v>387.5</v>
      </c>
      <c r="D11" s="125">
        <v>314.4</v>
      </c>
      <c r="E11" s="125">
        <v>17.2</v>
      </c>
      <c r="F11" s="125">
        <v>24</v>
      </c>
      <c r="G11" s="125">
        <v>90.6</v>
      </c>
      <c r="H11" s="137">
        <v>0.1</v>
      </c>
      <c r="I11" s="137" t="s">
        <v>32</v>
      </c>
    </row>
    <row r="12" spans="1:9" ht="21.75" customHeight="1">
      <c r="A12" s="123" t="s">
        <v>340</v>
      </c>
      <c r="B12" s="125">
        <v>508.4</v>
      </c>
      <c r="C12" s="125">
        <v>391</v>
      </c>
      <c r="D12" s="125">
        <v>316.9</v>
      </c>
      <c r="E12" s="125">
        <v>1.9</v>
      </c>
      <c r="F12" s="125">
        <v>26.5</v>
      </c>
      <c r="G12" s="125">
        <v>88.7</v>
      </c>
      <c r="H12" s="137">
        <v>0.3</v>
      </c>
      <c r="I12" s="137" t="s">
        <v>32</v>
      </c>
    </row>
    <row r="13" spans="1:9" ht="21.75" customHeight="1">
      <c r="A13" s="123" t="s">
        <v>341</v>
      </c>
      <c r="B13" s="125">
        <v>525.4</v>
      </c>
      <c r="C13" s="125">
        <v>443.7</v>
      </c>
      <c r="D13" s="125">
        <v>368.5</v>
      </c>
      <c r="E13" s="125">
        <v>1</v>
      </c>
      <c r="F13" s="125">
        <v>20.5</v>
      </c>
      <c r="G13" s="125">
        <v>60</v>
      </c>
      <c r="H13" s="137">
        <v>0.2</v>
      </c>
      <c r="I13" s="137" t="s">
        <v>32</v>
      </c>
    </row>
    <row r="14" spans="1:9" ht="21.75" customHeight="1">
      <c r="A14" s="123" t="s">
        <v>342</v>
      </c>
      <c r="B14" s="125">
        <v>455.6</v>
      </c>
      <c r="C14" s="125">
        <v>385.5</v>
      </c>
      <c r="D14" s="125">
        <v>322.8</v>
      </c>
      <c r="E14" s="125">
        <v>1.6</v>
      </c>
      <c r="F14" s="125">
        <v>17.1</v>
      </c>
      <c r="G14" s="125">
        <v>51.1</v>
      </c>
      <c r="H14" s="137">
        <v>0.2</v>
      </c>
      <c r="I14" s="137">
        <v>0</v>
      </c>
    </row>
    <row r="15" spans="1:9" ht="21.75" customHeight="1">
      <c r="A15" s="136" t="s">
        <v>343</v>
      </c>
      <c r="B15" s="125">
        <v>476.7</v>
      </c>
      <c r="C15" s="125">
        <v>391.5</v>
      </c>
      <c r="D15" s="125">
        <v>358.4</v>
      </c>
      <c r="E15" s="125">
        <v>1.5</v>
      </c>
      <c r="F15" s="125">
        <v>20.4</v>
      </c>
      <c r="G15" s="125">
        <v>62.9</v>
      </c>
      <c r="H15" s="137">
        <v>0.3</v>
      </c>
      <c r="I15" s="137" t="s">
        <v>32</v>
      </c>
    </row>
    <row r="16" spans="1:9" ht="21.75" customHeight="1">
      <c r="A16" s="136" t="s">
        <v>344</v>
      </c>
      <c r="B16" s="124">
        <v>461.9</v>
      </c>
      <c r="C16" s="124">
        <v>386.6</v>
      </c>
      <c r="D16" s="124">
        <v>323.3</v>
      </c>
      <c r="E16" s="124">
        <v>1.3</v>
      </c>
      <c r="F16" s="124">
        <v>16.7</v>
      </c>
      <c r="G16" s="124">
        <v>57</v>
      </c>
      <c r="H16" s="137">
        <v>0.3</v>
      </c>
      <c r="I16" s="137">
        <v>0</v>
      </c>
    </row>
    <row r="17" spans="1:9" ht="21.75" customHeight="1">
      <c r="A17" s="136" t="s">
        <v>345</v>
      </c>
      <c r="B17" s="124">
        <v>437.1</v>
      </c>
      <c r="C17" s="124">
        <v>357.7</v>
      </c>
      <c r="D17" s="124">
        <v>310.3</v>
      </c>
      <c r="E17" s="124">
        <v>5.5</v>
      </c>
      <c r="F17" s="124">
        <v>18.1</v>
      </c>
      <c r="G17" s="124">
        <v>55.6</v>
      </c>
      <c r="H17" s="137">
        <v>0.1</v>
      </c>
      <c r="I17" s="137">
        <v>0</v>
      </c>
    </row>
    <row r="18" spans="1:9" ht="21.75" customHeight="1">
      <c r="A18" s="136" t="s">
        <v>346</v>
      </c>
      <c r="B18" s="124">
        <v>475.4</v>
      </c>
      <c r="C18" s="124">
        <v>381.9</v>
      </c>
      <c r="D18" s="124">
        <v>338.7</v>
      </c>
      <c r="E18" s="124">
        <v>1.6</v>
      </c>
      <c r="F18" s="124">
        <v>20.9</v>
      </c>
      <c r="G18" s="124">
        <v>71</v>
      </c>
      <c r="H18" s="137">
        <v>0.2</v>
      </c>
      <c r="I18" s="137" t="s">
        <v>32</v>
      </c>
    </row>
    <row r="19" spans="1:13" ht="21.75" customHeight="1">
      <c r="A19" s="136" t="s">
        <v>347</v>
      </c>
      <c r="B19" s="124">
        <v>482.6</v>
      </c>
      <c r="C19" s="124">
        <v>392.8</v>
      </c>
      <c r="D19" s="124">
        <v>346.5</v>
      </c>
      <c r="E19" s="124">
        <v>1.7</v>
      </c>
      <c r="F19" s="124">
        <v>15.7</v>
      </c>
      <c r="G19" s="124">
        <v>72.3</v>
      </c>
      <c r="H19" s="137">
        <v>0.1</v>
      </c>
      <c r="I19" s="137">
        <v>0</v>
      </c>
      <c r="J19" s="65"/>
      <c r="K19" s="65"/>
      <c r="L19" s="65"/>
      <c r="M19" s="124"/>
    </row>
    <row r="20" spans="1:13" ht="21.75" customHeight="1">
      <c r="A20" s="136" t="s">
        <v>348</v>
      </c>
      <c r="B20" s="124">
        <v>456</v>
      </c>
      <c r="C20" s="124">
        <v>362.2</v>
      </c>
      <c r="D20" s="124">
        <v>316</v>
      </c>
      <c r="E20" s="124">
        <v>2.4</v>
      </c>
      <c r="F20" s="124">
        <v>14.1</v>
      </c>
      <c r="G20" s="124">
        <v>77</v>
      </c>
      <c r="H20" s="137">
        <v>0.2</v>
      </c>
      <c r="I20" s="137" t="s">
        <v>32</v>
      </c>
      <c r="J20" s="65"/>
      <c r="K20" s="65"/>
      <c r="L20" s="65"/>
      <c r="M20" s="124"/>
    </row>
    <row r="21" spans="1:12" ht="21.75" customHeight="1">
      <c r="A21" s="136" t="s">
        <v>349</v>
      </c>
      <c r="B21" s="124">
        <v>474.4</v>
      </c>
      <c r="C21" s="124">
        <v>370.2</v>
      </c>
      <c r="D21" s="124">
        <v>327.3</v>
      </c>
      <c r="E21" s="124">
        <v>1.4</v>
      </c>
      <c r="F21" s="124">
        <v>19.5</v>
      </c>
      <c r="G21" s="124">
        <v>83</v>
      </c>
      <c r="H21" s="137">
        <v>0.3</v>
      </c>
      <c r="I21" s="137" t="s">
        <v>32</v>
      </c>
      <c r="J21" s="65"/>
      <c r="K21" s="65"/>
      <c r="L21" s="65"/>
    </row>
    <row r="22" spans="1:9" s="130" customFormat="1" ht="33" customHeight="1">
      <c r="A22" s="129">
        <v>2010</v>
      </c>
      <c r="B22" s="126">
        <v>6896.3</v>
      </c>
      <c r="C22" s="126">
        <v>5465.7</v>
      </c>
      <c r="D22" s="126">
        <v>4867.7</v>
      </c>
      <c r="E22" s="126">
        <v>30.5</v>
      </c>
      <c r="F22" s="126">
        <v>331.3</v>
      </c>
      <c r="G22" s="126">
        <v>1066.3</v>
      </c>
      <c r="H22" s="126">
        <v>2.5</v>
      </c>
      <c r="I22" s="132">
        <v>0</v>
      </c>
    </row>
    <row r="23" spans="1:9" ht="21.75" customHeight="1">
      <c r="A23" s="136" t="s">
        <v>338</v>
      </c>
      <c r="B23" s="125">
        <v>473.8</v>
      </c>
      <c r="C23" s="125">
        <v>362.1</v>
      </c>
      <c r="D23" s="125">
        <v>314.8</v>
      </c>
      <c r="E23" s="125">
        <v>1.7</v>
      </c>
      <c r="F23" s="125">
        <v>18.3</v>
      </c>
      <c r="G23" s="125">
        <v>91.5</v>
      </c>
      <c r="H23" s="125">
        <v>0.1</v>
      </c>
      <c r="I23" s="125">
        <v>0</v>
      </c>
    </row>
    <row r="24" spans="1:9" ht="21.75" customHeight="1">
      <c r="A24" s="136" t="s">
        <v>339</v>
      </c>
      <c r="B24" s="125">
        <v>502.4</v>
      </c>
      <c r="C24" s="125">
        <v>403.7</v>
      </c>
      <c r="D24" s="125">
        <v>348.9</v>
      </c>
      <c r="E24" s="125">
        <v>2.2</v>
      </c>
      <c r="F24" s="125">
        <v>21.4</v>
      </c>
      <c r="G24" s="125">
        <v>74.9</v>
      </c>
      <c r="H24" s="125">
        <v>0.1</v>
      </c>
      <c r="I24" s="125">
        <v>0</v>
      </c>
    </row>
    <row r="25" spans="1:9" ht="21.75" customHeight="1">
      <c r="A25" s="136" t="s">
        <v>340</v>
      </c>
      <c r="B25" s="125">
        <v>572.3</v>
      </c>
      <c r="C25" s="125">
        <v>462.3</v>
      </c>
      <c r="D25" s="125">
        <v>393.4</v>
      </c>
      <c r="E25" s="125">
        <v>2.8</v>
      </c>
      <c r="F25" s="125">
        <v>26.5</v>
      </c>
      <c r="G25" s="125">
        <v>80.5</v>
      </c>
      <c r="H25" s="125">
        <v>0.1</v>
      </c>
      <c r="I25" s="125">
        <v>0</v>
      </c>
    </row>
    <row r="26" spans="1:9" ht="21.75" customHeight="1">
      <c r="A26" s="136" t="s">
        <v>341</v>
      </c>
      <c r="B26" s="125">
        <v>552</v>
      </c>
      <c r="C26" s="125">
        <v>440.7</v>
      </c>
      <c r="D26" s="125">
        <v>378.6</v>
      </c>
      <c r="E26" s="125">
        <v>1.7</v>
      </c>
      <c r="F26" s="125">
        <v>23.6</v>
      </c>
      <c r="G26" s="125">
        <v>85.9</v>
      </c>
      <c r="H26" s="125">
        <v>0.2</v>
      </c>
      <c r="I26" s="125">
        <v>0</v>
      </c>
    </row>
    <row r="27" spans="1:9" ht="21.75" customHeight="1">
      <c r="A27" s="136" t="s">
        <v>342</v>
      </c>
      <c r="B27" s="125">
        <v>578.7</v>
      </c>
      <c r="C27" s="125">
        <v>469.2</v>
      </c>
      <c r="D27" s="125">
        <v>413.9</v>
      </c>
      <c r="E27" s="125">
        <v>2.2</v>
      </c>
      <c r="F27" s="125">
        <v>24</v>
      </c>
      <c r="G27" s="125">
        <v>82.6</v>
      </c>
      <c r="H27" s="125">
        <v>0.6</v>
      </c>
      <c r="I27" s="125">
        <v>0</v>
      </c>
    </row>
    <row r="28" spans="1:9" ht="21.75" customHeight="1">
      <c r="A28" s="136" t="s">
        <v>343</v>
      </c>
      <c r="B28" s="125">
        <v>647.1</v>
      </c>
      <c r="C28" s="125">
        <v>509.8</v>
      </c>
      <c r="D28" s="125">
        <v>462</v>
      </c>
      <c r="E28" s="125">
        <v>2.8</v>
      </c>
      <c r="F28" s="125">
        <v>31.6</v>
      </c>
      <c r="G28" s="125">
        <v>102.6</v>
      </c>
      <c r="H28" s="125">
        <v>0.2</v>
      </c>
      <c r="I28" s="125">
        <v>0</v>
      </c>
    </row>
    <row r="29" spans="1:13" ht="21.75" customHeight="1">
      <c r="A29" s="136" t="s">
        <v>344</v>
      </c>
      <c r="B29" s="125">
        <v>602.1</v>
      </c>
      <c r="C29" s="125">
        <v>470.5</v>
      </c>
      <c r="D29" s="125">
        <v>431.2</v>
      </c>
      <c r="E29" s="125">
        <v>4.1</v>
      </c>
      <c r="F29" s="125">
        <v>32.4</v>
      </c>
      <c r="G29" s="125">
        <v>94.9</v>
      </c>
      <c r="H29" s="125">
        <v>0.2</v>
      </c>
      <c r="I29" s="125">
        <v>0</v>
      </c>
      <c r="J29" s="124"/>
      <c r="K29" s="124"/>
      <c r="L29" s="124"/>
      <c r="M29" s="124"/>
    </row>
    <row r="30" spans="1:13" ht="21.75" customHeight="1">
      <c r="A30" s="136" t="s">
        <v>345</v>
      </c>
      <c r="B30" s="125">
        <v>570.2</v>
      </c>
      <c r="C30" s="125">
        <v>448.1</v>
      </c>
      <c r="D30" s="125">
        <v>404.9</v>
      </c>
      <c r="E30" s="125">
        <v>2.2</v>
      </c>
      <c r="F30" s="125">
        <v>26.5</v>
      </c>
      <c r="G30" s="125">
        <v>93.4</v>
      </c>
      <c r="H30" s="125">
        <v>0.1</v>
      </c>
      <c r="I30" s="125" t="s">
        <v>32</v>
      </c>
      <c r="J30" s="124"/>
      <c r="K30" s="124"/>
      <c r="L30" s="124"/>
      <c r="M30" s="124"/>
    </row>
    <row r="31" spans="1:13" ht="21.75" customHeight="1">
      <c r="A31" s="136" t="s">
        <v>346</v>
      </c>
      <c r="B31" s="125">
        <v>587.4</v>
      </c>
      <c r="C31" s="125">
        <v>462.1</v>
      </c>
      <c r="D31" s="125">
        <v>417.6</v>
      </c>
      <c r="E31" s="125">
        <v>3.3</v>
      </c>
      <c r="F31" s="125">
        <v>29.4</v>
      </c>
      <c r="G31" s="125">
        <v>92.5</v>
      </c>
      <c r="H31" s="125">
        <v>0.1</v>
      </c>
      <c r="I31" s="125" t="s">
        <v>32</v>
      </c>
      <c r="J31" s="124"/>
      <c r="K31" s="124"/>
      <c r="L31" s="124"/>
      <c r="M31" s="124"/>
    </row>
    <row r="32" spans="1:13" ht="21.75" customHeight="1">
      <c r="A32" s="136" t="s">
        <v>347</v>
      </c>
      <c r="B32" s="125">
        <v>623.5</v>
      </c>
      <c r="C32" s="125">
        <v>493.6</v>
      </c>
      <c r="D32" s="125">
        <v>458.7</v>
      </c>
      <c r="E32" s="125">
        <v>3.1</v>
      </c>
      <c r="F32" s="125">
        <v>36.5</v>
      </c>
      <c r="G32" s="125">
        <v>90.1</v>
      </c>
      <c r="H32" s="125">
        <v>0.3</v>
      </c>
      <c r="I32" s="125" t="s">
        <v>32</v>
      </c>
      <c r="J32" s="124"/>
      <c r="K32" s="124"/>
      <c r="L32" s="124"/>
      <c r="M32" s="124"/>
    </row>
    <row r="33" spans="1:13" ht="21.75" customHeight="1">
      <c r="A33" s="123" t="s">
        <v>348</v>
      </c>
      <c r="B33" s="125">
        <v>584.6</v>
      </c>
      <c r="C33" s="125">
        <v>462.6</v>
      </c>
      <c r="D33" s="125">
        <v>413.5</v>
      </c>
      <c r="E33" s="125">
        <v>3</v>
      </c>
      <c r="F33" s="125">
        <v>27.2</v>
      </c>
      <c r="G33" s="125">
        <v>91.6</v>
      </c>
      <c r="H33" s="125">
        <v>0.3</v>
      </c>
      <c r="I33" s="125" t="s">
        <v>32</v>
      </c>
      <c r="J33" s="124"/>
      <c r="K33" s="124"/>
      <c r="L33" s="124"/>
      <c r="M33" s="124"/>
    </row>
    <row r="34" spans="1:13" ht="21.75" customHeight="1">
      <c r="A34" s="123" t="s">
        <v>349</v>
      </c>
      <c r="B34" s="125">
        <v>602.2</v>
      </c>
      <c r="C34" s="125">
        <v>481.1</v>
      </c>
      <c r="D34" s="125">
        <v>430.1</v>
      </c>
      <c r="E34" s="125">
        <v>1.4</v>
      </c>
      <c r="F34" s="125">
        <v>33.8</v>
      </c>
      <c r="G34" s="125">
        <v>85.8</v>
      </c>
      <c r="H34" s="125">
        <v>0.2</v>
      </c>
      <c r="I34" s="125" t="s">
        <v>32</v>
      </c>
      <c r="J34" s="124"/>
      <c r="K34" s="124"/>
      <c r="L34" s="124"/>
      <c r="M34" s="124"/>
    </row>
    <row r="35" spans="1:9" s="130" customFormat="1" ht="33" customHeight="1">
      <c r="A35" s="129">
        <v>2011</v>
      </c>
      <c r="B35" s="126"/>
      <c r="C35" s="126"/>
      <c r="D35" s="126"/>
      <c r="E35" s="126"/>
      <c r="F35" s="126"/>
      <c r="G35" s="126"/>
      <c r="H35" s="132"/>
      <c r="I35" s="132"/>
    </row>
    <row r="36" spans="1:9" ht="21.75" customHeight="1">
      <c r="A36" s="123" t="s">
        <v>338</v>
      </c>
      <c r="B36" s="125">
        <v>635.7</v>
      </c>
      <c r="C36" s="125">
        <v>487.7</v>
      </c>
      <c r="D36" s="125">
        <v>410.3</v>
      </c>
      <c r="E36" s="125">
        <v>2.2</v>
      </c>
      <c r="F36" s="125">
        <v>32.8</v>
      </c>
      <c r="G36" s="125">
        <v>112.5</v>
      </c>
      <c r="H36" s="137">
        <v>0.1</v>
      </c>
      <c r="I36" s="137">
        <v>0.3</v>
      </c>
    </row>
    <row r="37" spans="1:9" ht="21.75" customHeight="1">
      <c r="A37" s="123" t="s">
        <v>339</v>
      </c>
      <c r="B37" s="125">
        <v>645.3</v>
      </c>
      <c r="C37" s="125">
        <v>510.4</v>
      </c>
      <c r="D37" s="125">
        <v>443.7</v>
      </c>
      <c r="E37" s="125">
        <v>1.8</v>
      </c>
      <c r="F37" s="125">
        <v>28.5</v>
      </c>
      <c r="G37" s="125">
        <v>104.3</v>
      </c>
      <c r="H37" s="137">
        <v>0.3</v>
      </c>
      <c r="I37" s="137" t="s">
        <v>32</v>
      </c>
    </row>
    <row r="38" spans="1:9" ht="21.75" customHeight="1">
      <c r="A38" s="123" t="s">
        <v>340</v>
      </c>
      <c r="B38" s="125">
        <v>696.9</v>
      </c>
      <c r="C38" s="125">
        <v>557.7</v>
      </c>
      <c r="D38" s="125">
        <v>489.5</v>
      </c>
      <c r="E38" s="125">
        <v>2.9</v>
      </c>
      <c r="F38" s="125">
        <v>33</v>
      </c>
      <c r="G38" s="125">
        <v>103.1</v>
      </c>
      <c r="H38" s="137">
        <v>0.1</v>
      </c>
      <c r="I38" s="137" t="s">
        <v>32</v>
      </c>
    </row>
    <row r="39" spans="1:7" ht="21.75" customHeight="1">
      <c r="A39" s="45"/>
      <c r="B39" s="130"/>
      <c r="C39" s="130"/>
      <c r="D39" s="130"/>
      <c r="E39" s="130"/>
      <c r="F39" s="130"/>
      <c r="G39" s="130"/>
    </row>
    <row r="40" ht="19.5" customHeight="1">
      <c r="A40" s="45" t="s">
        <v>21</v>
      </c>
    </row>
    <row r="41" spans="1:13" ht="32.25" customHeight="1">
      <c r="A41" s="570" t="s">
        <v>985</v>
      </c>
      <c r="B41" s="570"/>
      <c r="C41" s="570"/>
      <c r="D41" s="570"/>
      <c r="E41" s="570"/>
      <c r="F41" s="570"/>
      <c r="G41" s="570"/>
      <c r="H41" s="570"/>
      <c r="I41" s="570"/>
      <c r="J41" s="208"/>
      <c r="K41" s="208"/>
      <c r="L41" s="208"/>
      <c r="M41" s="208"/>
    </row>
    <row r="61" spans="1:7" ht="12.75">
      <c r="A61" s="41"/>
      <c r="B61" s="41"/>
      <c r="C61" s="41"/>
      <c r="D61" s="41"/>
      <c r="E61" s="41"/>
      <c r="F61" s="41"/>
      <c r="G61" s="41"/>
    </row>
    <row r="65" ht="15" customHeight="1"/>
    <row r="281" ht="8.25" customHeight="1"/>
    <row r="282" ht="12.75" hidden="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7" t="s">
        <v>1203</v>
      </c>
      <c r="B1" s="130"/>
    </row>
    <row r="6" spans="1:2" ht="14.25">
      <c r="A6" s="192">
        <v>0</v>
      </c>
      <c r="B6" s="86" t="s">
        <v>1204</v>
      </c>
    </row>
    <row r="7" spans="1:2" ht="14.25">
      <c r="A7" s="35"/>
      <c r="B7" s="86" t="s">
        <v>1205</v>
      </c>
    </row>
    <row r="8" spans="1:2" ht="14.25">
      <c r="A8" s="192" t="s">
        <v>75</v>
      </c>
      <c r="B8" s="86" t="s">
        <v>1206</v>
      </c>
    </row>
    <row r="9" spans="1:2" ht="14.25">
      <c r="A9" s="192" t="s">
        <v>1207</v>
      </c>
      <c r="B9" s="86" t="s">
        <v>1208</v>
      </c>
    </row>
    <row r="10" spans="1:2" ht="14.25">
      <c r="A10" s="192" t="s">
        <v>1209</v>
      </c>
      <c r="B10" s="86" t="s">
        <v>1210</v>
      </c>
    </row>
    <row r="11" spans="1:2" ht="14.25">
      <c r="A11" s="192" t="s">
        <v>1211</v>
      </c>
      <c r="B11" s="86" t="s">
        <v>1212</v>
      </c>
    </row>
    <row r="12" spans="1:2" ht="14.25">
      <c r="A12" s="192" t="s">
        <v>76</v>
      </c>
      <c r="B12" s="86" t="s">
        <v>1213</v>
      </c>
    </row>
    <row r="13" spans="1:2" ht="14.25">
      <c r="A13" s="192" t="s">
        <v>1214</v>
      </c>
      <c r="B13" s="86" t="s">
        <v>1215</v>
      </c>
    </row>
    <row r="14" spans="1:2" ht="14.25">
      <c r="A14" s="192" t="s">
        <v>1216</v>
      </c>
      <c r="B14" s="86" t="s">
        <v>1217</v>
      </c>
    </row>
    <row r="15" spans="1:2" ht="14.25">
      <c r="A15" s="192" t="s">
        <v>1218</v>
      </c>
      <c r="B15" s="86" t="s">
        <v>1219</v>
      </c>
    </row>
    <row r="16" ht="14.25">
      <c r="A16" s="86"/>
    </row>
    <row r="17" spans="1:2" ht="14.25">
      <c r="A17" s="86" t="s">
        <v>1220</v>
      </c>
      <c r="B17" s="86" t="s">
        <v>1221</v>
      </c>
    </row>
    <row r="18" spans="1:2" ht="14.25">
      <c r="A18" s="86" t="s">
        <v>1222</v>
      </c>
      <c r="B18" s="86" t="s">
        <v>1223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348" customWidth="1"/>
    <col min="2" max="2" width="12.140625" style="348" customWidth="1"/>
    <col min="3" max="16384" width="11.421875" style="348" customWidth="1"/>
  </cols>
  <sheetData>
    <row r="1" ht="15.75">
      <c r="A1" s="180" t="s">
        <v>369</v>
      </c>
    </row>
    <row r="2" spans="1:2" ht="15" customHeight="1">
      <c r="A2" s="23"/>
      <c r="B2" s="350"/>
    </row>
    <row r="3" ht="12.75">
      <c r="B3" s="349" t="s">
        <v>370</v>
      </c>
    </row>
    <row r="4" spans="1:2" ht="12.75">
      <c r="A4" s="23"/>
      <c r="B4" s="350"/>
    </row>
    <row r="5" spans="1:2" ht="15">
      <c r="A5" s="118" t="s">
        <v>371</v>
      </c>
      <c r="B5" s="351">
        <v>2</v>
      </c>
    </row>
    <row r="6" spans="1:2" ht="12.75">
      <c r="A6" s="41"/>
      <c r="B6" s="350"/>
    </row>
    <row r="7" spans="1:2" ht="12.75">
      <c r="A7" s="41"/>
      <c r="B7" s="350"/>
    </row>
    <row r="8" spans="1:2" ht="12.75">
      <c r="A8" s="41" t="s">
        <v>372</v>
      </c>
      <c r="B8" s="351">
        <v>7</v>
      </c>
    </row>
    <row r="9" spans="1:2" ht="12.75">
      <c r="A9" s="41"/>
      <c r="B9" s="350"/>
    </row>
    <row r="10" spans="1:2" ht="12.75">
      <c r="A10" s="41" t="s">
        <v>373</v>
      </c>
      <c r="B10" s="351">
        <v>8</v>
      </c>
    </row>
    <row r="11" spans="1:2" ht="12.75">
      <c r="A11" s="41"/>
      <c r="B11" s="350"/>
    </row>
    <row r="12" spans="1:2" ht="15" customHeight="1">
      <c r="A12" s="23"/>
      <c r="B12" s="350"/>
    </row>
    <row r="13" spans="1:2" ht="15">
      <c r="A13" s="118" t="s">
        <v>374</v>
      </c>
      <c r="B13" s="350"/>
    </row>
    <row r="14" spans="1:2" ht="12.75">
      <c r="A14" s="41"/>
      <c r="B14" s="350"/>
    </row>
    <row r="15" spans="1:2" ht="12.75">
      <c r="A15" s="41" t="s">
        <v>1099</v>
      </c>
      <c r="B15" s="351">
        <v>9</v>
      </c>
    </row>
    <row r="16" ht="4.5" customHeight="1">
      <c r="B16" s="350"/>
    </row>
    <row r="17" spans="1:2" ht="12.75">
      <c r="A17" s="41" t="s">
        <v>1115</v>
      </c>
      <c r="B17" s="351">
        <v>9</v>
      </c>
    </row>
    <row r="18" ht="4.5" customHeight="1">
      <c r="B18" s="350"/>
    </row>
    <row r="19" spans="1:2" ht="12.75">
      <c r="A19" s="41" t="s">
        <v>1100</v>
      </c>
      <c r="B19" s="350"/>
    </row>
    <row r="20" spans="1:2" ht="12.75">
      <c r="A20" s="41" t="s">
        <v>375</v>
      </c>
      <c r="B20" s="351">
        <v>10</v>
      </c>
    </row>
    <row r="21" ht="4.5" customHeight="1">
      <c r="B21" s="350"/>
    </row>
    <row r="22" spans="1:2" ht="12.75">
      <c r="A22" s="41" t="s">
        <v>1101</v>
      </c>
      <c r="B22" s="350"/>
    </row>
    <row r="23" spans="1:2" ht="12.75">
      <c r="A23" s="41" t="s">
        <v>375</v>
      </c>
      <c r="B23" s="351">
        <v>10</v>
      </c>
    </row>
    <row r="24" ht="4.5" customHeight="1">
      <c r="B24" s="350"/>
    </row>
    <row r="25" spans="1:2" ht="12.75">
      <c r="A25" s="41" t="s">
        <v>1102</v>
      </c>
      <c r="B25" s="350"/>
    </row>
    <row r="26" spans="1:2" ht="12.75">
      <c r="A26" s="41" t="s">
        <v>375</v>
      </c>
      <c r="B26" s="351">
        <v>11</v>
      </c>
    </row>
    <row r="27" ht="4.5" customHeight="1">
      <c r="B27" s="350"/>
    </row>
    <row r="28" spans="1:2" ht="12.75">
      <c r="A28" s="41" t="s">
        <v>1103</v>
      </c>
      <c r="B28" s="350"/>
    </row>
    <row r="29" spans="1:2" ht="12.75">
      <c r="A29" s="41" t="s">
        <v>376</v>
      </c>
      <c r="B29" s="351">
        <v>11</v>
      </c>
    </row>
    <row r="30" ht="4.5" customHeight="1">
      <c r="B30" s="350"/>
    </row>
    <row r="31" spans="1:2" ht="12.75">
      <c r="A31" s="41" t="s">
        <v>1104</v>
      </c>
      <c r="B31" s="351">
        <v>12</v>
      </c>
    </row>
    <row r="32" spans="1:2" ht="12.75">
      <c r="A32" s="23"/>
      <c r="B32" s="350"/>
    </row>
    <row r="33" spans="1:2" ht="15" customHeight="1">
      <c r="A33" s="23"/>
      <c r="B33" s="350"/>
    </row>
    <row r="34" spans="1:2" ht="15">
      <c r="A34" s="118" t="s">
        <v>1191</v>
      </c>
      <c r="B34" s="350"/>
    </row>
    <row r="35" spans="1:2" ht="12.75">
      <c r="A35" s="23"/>
      <c r="B35" s="350"/>
    </row>
    <row r="36" spans="1:2" ht="12.75">
      <c r="A36" s="41" t="s">
        <v>1105</v>
      </c>
      <c r="B36" s="351">
        <v>13</v>
      </c>
    </row>
    <row r="37" ht="4.5" customHeight="1">
      <c r="B37" s="350"/>
    </row>
    <row r="38" spans="1:2" ht="12.75">
      <c r="A38" s="41" t="s">
        <v>1106</v>
      </c>
      <c r="B38" s="350"/>
    </row>
    <row r="39" spans="1:2" ht="12.75">
      <c r="A39" s="41" t="s">
        <v>377</v>
      </c>
      <c r="B39" s="351">
        <v>14</v>
      </c>
    </row>
    <row r="40" ht="4.5" customHeight="1">
      <c r="B40" s="350"/>
    </row>
    <row r="41" spans="1:2" ht="12.75">
      <c r="A41" s="41" t="s">
        <v>1107</v>
      </c>
      <c r="B41" s="350"/>
    </row>
    <row r="42" spans="1:2" ht="12.75">
      <c r="A42" s="41" t="s">
        <v>378</v>
      </c>
      <c r="B42" s="351">
        <v>14</v>
      </c>
    </row>
    <row r="43" ht="4.5" customHeight="1">
      <c r="B43" s="350"/>
    </row>
    <row r="44" spans="1:2" ht="12.75">
      <c r="A44" s="41" t="s">
        <v>1108</v>
      </c>
      <c r="B44" s="350"/>
    </row>
    <row r="45" spans="1:2" ht="12.75">
      <c r="A45" s="41" t="s">
        <v>379</v>
      </c>
      <c r="B45" s="351">
        <v>16</v>
      </c>
    </row>
    <row r="46" ht="4.5" customHeight="1">
      <c r="B46" s="350"/>
    </row>
    <row r="47" spans="1:2" ht="12.75">
      <c r="A47" s="41" t="s">
        <v>1109</v>
      </c>
      <c r="B47" s="350"/>
    </row>
    <row r="48" spans="1:2" ht="12.75">
      <c r="A48" s="41" t="s">
        <v>380</v>
      </c>
      <c r="B48" s="351">
        <v>16</v>
      </c>
    </row>
    <row r="49" ht="4.5" customHeight="1">
      <c r="B49" s="350"/>
    </row>
    <row r="50" spans="1:2" ht="12.75">
      <c r="A50" s="41" t="s">
        <v>1110</v>
      </c>
      <c r="B50" s="349" t="s">
        <v>1202</v>
      </c>
    </row>
    <row r="51" ht="4.5" customHeight="1">
      <c r="B51" s="350"/>
    </row>
    <row r="52" spans="1:2" ht="12.75">
      <c r="A52" s="41" t="s">
        <v>1111</v>
      </c>
      <c r="B52" s="351">
        <v>17</v>
      </c>
    </row>
    <row r="53" ht="4.5" customHeight="1">
      <c r="B53" s="350"/>
    </row>
    <row r="54" spans="1:2" ht="12.75">
      <c r="A54" s="41" t="s">
        <v>1112</v>
      </c>
      <c r="B54" s="351">
        <v>17</v>
      </c>
    </row>
    <row r="55" ht="4.5" customHeight="1">
      <c r="B55" s="350"/>
    </row>
    <row r="56" spans="1:2" ht="12.75">
      <c r="A56" s="41" t="s">
        <v>1113</v>
      </c>
      <c r="B56" s="351">
        <v>18</v>
      </c>
    </row>
    <row r="57" ht="4.5" customHeight="1">
      <c r="B57" s="350"/>
    </row>
    <row r="58" spans="1:2" ht="12.75">
      <c r="A58" s="41" t="s">
        <v>1114</v>
      </c>
      <c r="B58" s="351">
        <v>22</v>
      </c>
    </row>
    <row r="59" ht="4.5" customHeight="1">
      <c r="B59" s="350"/>
    </row>
    <row r="60" spans="1:2" ht="12.75">
      <c r="A60" s="41" t="s">
        <v>1116</v>
      </c>
      <c r="B60" s="351">
        <v>26</v>
      </c>
    </row>
    <row r="61" ht="4.5" customHeight="1">
      <c r="B61" s="350"/>
    </row>
    <row r="62" spans="1:2" ht="12.75">
      <c r="A62" s="41" t="s">
        <v>1117</v>
      </c>
      <c r="B62" s="351">
        <v>27</v>
      </c>
    </row>
    <row r="63" ht="4.5" customHeight="1">
      <c r="B63" s="350"/>
    </row>
    <row r="64" spans="1:2" ht="12.75">
      <c r="A64" s="41" t="s">
        <v>1118</v>
      </c>
      <c r="B64" s="351">
        <v>28</v>
      </c>
    </row>
    <row r="65" ht="4.5" customHeight="1">
      <c r="B65" s="350"/>
    </row>
    <row r="66" spans="1:2" ht="12.75">
      <c r="A66" s="41" t="s">
        <v>1119</v>
      </c>
      <c r="B66" s="351">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I290"/>
  <sheetViews>
    <sheetView zoomScalePageLayoutView="0" workbookViewId="0" topLeftCell="A1">
      <selection activeCell="A1" sqref="A1:H1"/>
    </sheetView>
  </sheetViews>
  <sheetFormatPr defaultColWidth="11.421875" defaultRowHeight="12.75"/>
  <cols>
    <col min="1" max="1" width="3.421875" style="348" customWidth="1"/>
    <col min="2" max="2" width="19.8515625" style="348" customWidth="1"/>
    <col min="3" max="8" width="12.57421875" style="348" customWidth="1"/>
    <col min="9" max="16384" width="11.421875" style="348" customWidth="1"/>
  </cols>
  <sheetData>
    <row r="1" spans="1:8" ht="16.5">
      <c r="A1" s="421" t="s">
        <v>371</v>
      </c>
      <c r="B1" s="421"/>
      <c r="C1" s="421"/>
      <c r="D1" s="421"/>
      <c r="E1" s="421"/>
      <c r="F1" s="421"/>
      <c r="G1" s="421"/>
      <c r="H1" s="421"/>
    </row>
    <row r="2" ht="34.5" customHeight="1">
      <c r="A2" s="348" t="s">
        <v>381</v>
      </c>
    </row>
    <row r="3" spans="1:8" ht="15" customHeight="1">
      <c r="A3" s="420" t="s">
        <v>382</v>
      </c>
      <c r="B3" s="420"/>
      <c r="C3" s="420"/>
      <c r="D3" s="420"/>
      <c r="E3" s="420"/>
      <c r="F3" s="420"/>
      <c r="G3" s="420"/>
      <c r="H3" s="420"/>
    </row>
    <row r="4" ht="13.5" customHeight="1">
      <c r="A4" s="352" t="s">
        <v>383</v>
      </c>
    </row>
    <row r="5" spans="1:8" s="354" customFormat="1" ht="51.75" customHeight="1">
      <c r="A5" s="417" t="s">
        <v>384</v>
      </c>
      <c r="B5" s="417"/>
      <c r="C5" s="417"/>
      <c r="D5" s="417"/>
      <c r="E5" s="417"/>
      <c r="F5" s="417"/>
      <c r="G5" s="417"/>
      <c r="H5" s="360"/>
    </row>
    <row r="6" ht="25.5" customHeight="1"/>
    <row r="7" spans="1:8" ht="15">
      <c r="A7" s="418" t="s">
        <v>385</v>
      </c>
      <c r="B7" s="418"/>
      <c r="C7" s="418"/>
      <c r="D7" s="418"/>
      <c r="E7" s="418"/>
      <c r="F7" s="418"/>
      <c r="G7" s="418"/>
      <c r="H7" s="418"/>
    </row>
    <row r="8" ht="15.75" customHeight="1">
      <c r="A8" s="352"/>
    </row>
    <row r="9" spans="1:7" s="357" customFormat="1" ht="51" customHeight="1">
      <c r="A9" s="355" t="s">
        <v>386</v>
      </c>
      <c r="B9" s="419" t="s">
        <v>1151</v>
      </c>
      <c r="C9" s="419"/>
      <c r="D9" s="419"/>
      <c r="E9" s="419"/>
      <c r="F9" s="419"/>
      <c r="G9" s="419"/>
    </row>
    <row r="10" spans="1:8" s="357" customFormat="1" ht="63.75" customHeight="1">
      <c r="A10" s="355" t="s">
        <v>386</v>
      </c>
      <c r="B10" s="419" t="s">
        <v>1152</v>
      </c>
      <c r="C10" s="419"/>
      <c r="D10" s="419"/>
      <c r="E10" s="419"/>
      <c r="F10" s="419"/>
      <c r="G10" s="419"/>
      <c r="H10" s="356"/>
    </row>
    <row r="11" spans="1:8" s="357" customFormat="1" ht="63.75" customHeight="1">
      <c r="A11" s="355" t="s">
        <v>386</v>
      </c>
      <c r="B11" s="419" t="s">
        <v>1153</v>
      </c>
      <c r="C11" s="419"/>
      <c r="D11" s="419"/>
      <c r="E11" s="419"/>
      <c r="F11" s="419"/>
      <c r="G11" s="419"/>
      <c r="H11" s="356"/>
    </row>
    <row r="12" spans="1:8" s="357" customFormat="1" ht="76.5" customHeight="1">
      <c r="A12" s="355" t="s">
        <v>386</v>
      </c>
      <c r="B12" s="419" t="s">
        <v>832</v>
      </c>
      <c r="C12" s="419"/>
      <c r="D12" s="419"/>
      <c r="E12" s="419"/>
      <c r="F12" s="419"/>
      <c r="G12" s="419"/>
      <c r="H12" s="356"/>
    </row>
    <row r="13" spans="1:8" s="357" customFormat="1" ht="89.25" customHeight="1">
      <c r="A13" s="355" t="s">
        <v>386</v>
      </c>
      <c r="B13" s="419" t="s">
        <v>389</v>
      </c>
      <c r="C13" s="419"/>
      <c r="D13" s="419"/>
      <c r="E13" s="419"/>
      <c r="F13" s="419"/>
      <c r="G13" s="419"/>
      <c r="H13" s="356"/>
    </row>
    <row r="14" spans="1:8" s="357" customFormat="1" ht="89.25" customHeight="1">
      <c r="A14" s="355" t="s">
        <v>386</v>
      </c>
      <c r="B14" s="419" t="s">
        <v>390</v>
      </c>
      <c r="C14" s="419"/>
      <c r="D14" s="419"/>
      <c r="E14" s="419"/>
      <c r="F14" s="419"/>
      <c r="G14" s="419"/>
      <c r="H14" s="356"/>
    </row>
    <row r="15" spans="1:8" s="357" customFormat="1" ht="89.25" customHeight="1">
      <c r="A15" s="355" t="s">
        <v>386</v>
      </c>
      <c r="B15" s="419" t="s">
        <v>392</v>
      </c>
      <c r="C15" s="419"/>
      <c r="D15" s="419"/>
      <c r="E15" s="419"/>
      <c r="F15" s="419"/>
      <c r="G15" s="419"/>
      <c r="H15" s="356"/>
    </row>
    <row r="16" spans="1:8" s="357" customFormat="1" ht="63.75" customHeight="1">
      <c r="A16" s="355" t="s">
        <v>386</v>
      </c>
      <c r="B16" s="419" t="s">
        <v>391</v>
      </c>
      <c r="C16" s="419"/>
      <c r="D16" s="419"/>
      <c r="E16" s="419"/>
      <c r="F16" s="419"/>
      <c r="G16" s="419"/>
      <c r="H16" s="356"/>
    </row>
    <row r="17" spans="1:8" s="357" customFormat="1" ht="76.5" customHeight="1">
      <c r="A17" s="355" t="s">
        <v>386</v>
      </c>
      <c r="B17" s="419" t="s">
        <v>1154</v>
      </c>
      <c r="C17" s="419"/>
      <c r="D17" s="419"/>
      <c r="E17" s="419"/>
      <c r="F17" s="419"/>
      <c r="G17" s="419"/>
      <c r="H17" s="356"/>
    </row>
    <row r="18" spans="1:8" s="357" customFormat="1" ht="76.5" customHeight="1">
      <c r="A18" s="355" t="s">
        <v>386</v>
      </c>
      <c r="B18" s="419" t="s">
        <v>1150</v>
      </c>
      <c r="C18" s="419"/>
      <c r="D18" s="419"/>
      <c r="E18" s="419"/>
      <c r="F18" s="419"/>
      <c r="G18" s="419"/>
      <c r="H18" s="356"/>
    </row>
    <row r="19" ht="25.5" customHeight="1"/>
    <row r="20" spans="1:8" ht="15" customHeight="1">
      <c r="A20" s="420" t="s">
        <v>387</v>
      </c>
      <c r="B20" s="420"/>
      <c r="C20" s="420"/>
      <c r="D20" s="420"/>
      <c r="E20" s="420"/>
      <c r="F20" s="420"/>
      <c r="G20" s="420"/>
      <c r="H20" s="420"/>
    </row>
    <row r="21" ht="25.5" customHeight="1"/>
    <row r="22" spans="1:8" ht="15">
      <c r="A22" s="418" t="s">
        <v>388</v>
      </c>
      <c r="B22" s="418"/>
      <c r="C22" s="418"/>
      <c r="D22" s="418"/>
      <c r="E22" s="418"/>
      <c r="F22" s="418"/>
      <c r="G22" s="418"/>
      <c r="H22" s="418"/>
    </row>
    <row r="23" ht="15.75" customHeight="1">
      <c r="A23" s="352"/>
    </row>
    <row r="24" spans="1:8" s="354" customFormat="1" ht="51" customHeight="1">
      <c r="A24" s="417" t="s">
        <v>1141</v>
      </c>
      <c r="B24" s="417"/>
      <c r="C24" s="417"/>
      <c r="D24" s="417"/>
      <c r="E24" s="417"/>
      <c r="F24" s="417"/>
      <c r="G24" s="417"/>
      <c r="H24" s="353"/>
    </row>
    <row r="25" spans="1:8" s="354" customFormat="1" ht="76.5" customHeight="1">
      <c r="A25" s="417" t="s">
        <v>1142</v>
      </c>
      <c r="B25" s="417"/>
      <c r="C25" s="417"/>
      <c r="D25" s="417"/>
      <c r="E25" s="417"/>
      <c r="F25" s="417"/>
      <c r="G25" s="417"/>
      <c r="H25" s="353"/>
    </row>
    <row r="26" spans="1:8" s="354" customFormat="1" ht="63.75" customHeight="1">
      <c r="A26" s="417" t="s">
        <v>1181</v>
      </c>
      <c r="B26" s="417"/>
      <c r="C26" s="417"/>
      <c r="D26" s="417"/>
      <c r="E26" s="417"/>
      <c r="F26" s="417"/>
      <c r="G26" s="417"/>
      <c r="H26" s="353"/>
    </row>
    <row r="27" spans="1:8" s="354" customFormat="1" ht="63.75" customHeight="1">
      <c r="A27" s="417" t="s">
        <v>424</v>
      </c>
      <c r="B27" s="417"/>
      <c r="C27" s="417"/>
      <c r="D27" s="417"/>
      <c r="E27" s="417"/>
      <c r="F27" s="417"/>
      <c r="G27" s="417"/>
      <c r="H27" s="353"/>
    </row>
    <row r="28" spans="1:8" ht="17.25" customHeight="1">
      <c r="A28" s="417" t="s">
        <v>425</v>
      </c>
      <c r="B28" s="417"/>
      <c r="C28" s="417"/>
      <c r="D28" s="417"/>
      <c r="E28" s="417"/>
      <c r="F28" s="417"/>
      <c r="G28" s="417"/>
      <c r="H28" s="361"/>
    </row>
    <row r="29" spans="1:8" s="354" customFormat="1" ht="74.25" customHeight="1">
      <c r="A29" s="417" t="s">
        <v>445</v>
      </c>
      <c r="B29" s="417"/>
      <c r="C29" s="417"/>
      <c r="D29" s="417"/>
      <c r="E29" s="417"/>
      <c r="F29" s="417"/>
      <c r="G29" s="417"/>
      <c r="H29" s="353"/>
    </row>
    <row r="30" spans="1:8" ht="15">
      <c r="A30" s="418" t="s">
        <v>1143</v>
      </c>
      <c r="B30" s="418"/>
      <c r="C30" s="418"/>
      <c r="D30" s="418"/>
      <c r="E30" s="418"/>
      <c r="F30" s="418"/>
      <c r="G30" s="418"/>
      <c r="H30" s="418"/>
    </row>
    <row r="31" ht="15.75" customHeight="1">
      <c r="A31" s="352"/>
    </row>
    <row r="32" spans="1:8" s="354" customFormat="1" ht="63.75" customHeight="1">
      <c r="A32" s="417" t="s">
        <v>1168</v>
      </c>
      <c r="B32" s="417"/>
      <c r="C32" s="417"/>
      <c r="D32" s="417"/>
      <c r="E32" s="417"/>
      <c r="F32" s="417"/>
      <c r="G32" s="417"/>
      <c r="H32" s="353"/>
    </row>
    <row r="33" spans="1:8" s="354" customFormat="1" ht="63.75" customHeight="1">
      <c r="A33" s="417" t="s">
        <v>1189</v>
      </c>
      <c r="B33" s="417"/>
      <c r="C33" s="417"/>
      <c r="D33" s="417"/>
      <c r="E33" s="417"/>
      <c r="F33" s="417"/>
      <c r="G33" s="417"/>
      <c r="H33" s="353"/>
    </row>
    <row r="34" spans="1:8" s="354" customFormat="1" ht="51" customHeight="1">
      <c r="A34" s="417" t="s">
        <v>1190</v>
      </c>
      <c r="B34" s="417"/>
      <c r="C34" s="417"/>
      <c r="D34" s="417"/>
      <c r="E34" s="417"/>
      <c r="F34" s="417"/>
      <c r="G34" s="417"/>
      <c r="H34" s="353"/>
    </row>
    <row r="35" ht="25.5" customHeight="1"/>
    <row r="36" spans="1:8" ht="15">
      <c r="A36" s="418" t="s">
        <v>1169</v>
      </c>
      <c r="B36" s="418"/>
      <c r="C36" s="418"/>
      <c r="D36" s="418"/>
      <c r="E36" s="418"/>
      <c r="F36" s="418"/>
      <c r="G36" s="418"/>
      <c r="H36" s="418"/>
    </row>
    <row r="37" ht="15.75" customHeight="1">
      <c r="A37" s="352"/>
    </row>
    <row r="38" spans="1:8" s="358" customFormat="1" ht="51" customHeight="1">
      <c r="A38" s="417" t="s">
        <v>1144</v>
      </c>
      <c r="B38" s="417"/>
      <c r="C38" s="417"/>
      <c r="D38" s="417"/>
      <c r="E38" s="417"/>
      <c r="F38" s="417"/>
      <c r="G38" s="417"/>
      <c r="H38" s="353"/>
    </row>
    <row r="39" spans="1:8" s="358" customFormat="1" ht="25.5" customHeight="1">
      <c r="A39" s="417" t="s">
        <v>1170</v>
      </c>
      <c r="B39" s="417"/>
      <c r="C39" s="417"/>
      <c r="D39" s="417"/>
      <c r="E39" s="417"/>
      <c r="F39" s="417"/>
      <c r="G39" s="417"/>
      <c r="H39" s="353"/>
    </row>
    <row r="40" spans="1:7" s="360" customFormat="1" ht="38.25" customHeight="1">
      <c r="A40" s="417" t="s">
        <v>1145</v>
      </c>
      <c r="B40" s="417"/>
      <c r="C40" s="417"/>
      <c r="D40" s="417"/>
      <c r="E40" s="417"/>
      <c r="F40" s="417"/>
      <c r="G40" s="417"/>
    </row>
    <row r="41" spans="1:8" s="360" customFormat="1" ht="51" customHeight="1">
      <c r="A41" s="417" t="s">
        <v>1180</v>
      </c>
      <c r="B41" s="417"/>
      <c r="C41" s="417"/>
      <c r="D41" s="417"/>
      <c r="E41" s="417"/>
      <c r="F41" s="417"/>
      <c r="G41" s="417"/>
      <c r="H41" s="353"/>
    </row>
    <row r="42" spans="1:8" s="358" customFormat="1" ht="51" customHeight="1">
      <c r="A42" s="417" t="s">
        <v>1171</v>
      </c>
      <c r="B42" s="417"/>
      <c r="C42" s="417"/>
      <c r="D42" s="417"/>
      <c r="E42" s="417"/>
      <c r="F42" s="417"/>
      <c r="G42" s="417"/>
      <c r="H42" s="362"/>
    </row>
    <row r="43" spans="1:8" s="358" customFormat="1" ht="38.25" customHeight="1">
      <c r="A43" s="417" t="s">
        <v>1172</v>
      </c>
      <c r="B43" s="417"/>
      <c r="C43" s="417"/>
      <c r="D43" s="417"/>
      <c r="E43" s="417"/>
      <c r="F43" s="417"/>
      <c r="G43" s="417"/>
      <c r="H43" s="353"/>
    </row>
    <row r="44" ht="25.5" customHeight="1"/>
    <row r="45" spans="1:8" ht="15">
      <c r="A45" s="418" t="s">
        <v>1146</v>
      </c>
      <c r="B45" s="418"/>
      <c r="C45" s="418"/>
      <c r="D45" s="418"/>
      <c r="E45" s="418"/>
      <c r="F45" s="418"/>
      <c r="G45" s="418"/>
      <c r="H45" s="418"/>
    </row>
    <row r="46" ht="15.75" customHeight="1">
      <c r="A46" s="352"/>
    </row>
    <row r="47" spans="1:8" s="41" customFormat="1" ht="131.25" customHeight="1">
      <c r="A47" s="417" t="s">
        <v>1173</v>
      </c>
      <c r="B47" s="417"/>
      <c r="C47" s="417"/>
      <c r="D47" s="417"/>
      <c r="E47" s="417"/>
      <c r="F47" s="417"/>
      <c r="G47" s="417"/>
      <c r="H47" s="353"/>
    </row>
    <row r="48" spans="1:8" s="41" customFormat="1" ht="63" customHeight="1">
      <c r="A48" s="417" t="s">
        <v>1174</v>
      </c>
      <c r="B48" s="417"/>
      <c r="C48" s="417"/>
      <c r="D48" s="417"/>
      <c r="E48" s="417"/>
      <c r="F48" s="417"/>
      <c r="G48" s="417"/>
      <c r="H48" s="353"/>
    </row>
    <row r="49" ht="25.5" customHeight="1"/>
    <row r="50" spans="1:8" ht="15">
      <c r="A50" s="418" t="s">
        <v>434</v>
      </c>
      <c r="B50" s="418"/>
      <c r="C50" s="418"/>
      <c r="D50" s="418"/>
      <c r="E50" s="418"/>
      <c r="F50" s="418"/>
      <c r="G50" s="418"/>
      <c r="H50" s="418"/>
    </row>
    <row r="51" ht="15.75" customHeight="1">
      <c r="A51" s="352"/>
    </row>
    <row r="52" spans="1:8" s="358" customFormat="1" ht="38.25" customHeight="1">
      <c r="A52" s="417" t="s">
        <v>1155</v>
      </c>
      <c r="B52" s="417"/>
      <c r="C52" s="417"/>
      <c r="D52" s="417"/>
      <c r="E52" s="417"/>
      <c r="F52" s="417"/>
      <c r="G52" s="417"/>
      <c r="H52" s="353"/>
    </row>
    <row r="53" ht="25.5" customHeight="1"/>
    <row r="54" spans="1:8" ht="15">
      <c r="A54" s="418" t="s">
        <v>1175</v>
      </c>
      <c r="B54" s="418"/>
      <c r="C54" s="418"/>
      <c r="D54" s="418"/>
      <c r="E54" s="418"/>
      <c r="F54" s="418"/>
      <c r="G54" s="418"/>
      <c r="H54" s="418"/>
    </row>
    <row r="55" ht="15.75" customHeight="1">
      <c r="A55" s="352"/>
    </row>
    <row r="56" spans="1:8" s="354" customFormat="1" ht="51" customHeight="1">
      <c r="A56" s="417" t="s">
        <v>427</v>
      </c>
      <c r="B56" s="417"/>
      <c r="C56" s="417"/>
      <c r="D56" s="417"/>
      <c r="E56" s="417"/>
      <c r="F56" s="417"/>
      <c r="G56" s="417"/>
      <c r="H56" s="353"/>
    </row>
    <row r="57" spans="1:8" s="354" customFormat="1" ht="51" customHeight="1">
      <c r="A57" s="417" t="s">
        <v>1147</v>
      </c>
      <c r="B57" s="417"/>
      <c r="C57" s="417"/>
      <c r="D57" s="417"/>
      <c r="E57" s="417"/>
      <c r="F57" s="417"/>
      <c r="G57" s="417"/>
      <c r="H57" s="353"/>
    </row>
    <row r="58" spans="1:8" s="354" customFormat="1" ht="38.25" customHeight="1">
      <c r="A58" s="417" t="s">
        <v>428</v>
      </c>
      <c r="B58" s="417"/>
      <c r="C58" s="417"/>
      <c r="D58" s="417"/>
      <c r="E58" s="417"/>
      <c r="F58" s="417"/>
      <c r="G58" s="417"/>
      <c r="H58" s="353"/>
    </row>
    <row r="59" spans="1:8" s="354" customFormat="1" ht="38.25" customHeight="1">
      <c r="A59" s="417" t="s">
        <v>983</v>
      </c>
      <c r="B59" s="417"/>
      <c r="C59" s="417"/>
      <c r="D59" s="417"/>
      <c r="E59" s="417"/>
      <c r="F59" s="417"/>
      <c r="G59" s="417"/>
      <c r="H59" s="353"/>
    </row>
    <row r="60" spans="1:8" s="354" customFormat="1" ht="25.5" customHeight="1">
      <c r="A60" s="417" t="s">
        <v>1158</v>
      </c>
      <c r="B60" s="417"/>
      <c r="C60" s="417"/>
      <c r="D60" s="417"/>
      <c r="E60" s="417"/>
      <c r="F60" s="417"/>
      <c r="G60" s="417"/>
      <c r="H60" s="353"/>
    </row>
    <row r="61" spans="1:8" ht="25.5" customHeight="1">
      <c r="A61" s="417" t="s">
        <v>429</v>
      </c>
      <c r="B61" s="417"/>
      <c r="C61" s="417"/>
      <c r="D61" s="417"/>
      <c r="E61" s="417"/>
      <c r="F61" s="417"/>
      <c r="G61" s="417"/>
      <c r="H61" s="361"/>
    </row>
    <row r="62" spans="1:8" s="354" customFormat="1" ht="25.5" customHeight="1">
      <c r="A62" s="417" t="s">
        <v>430</v>
      </c>
      <c r="B62" s="417"/>
      <c r="C62" s="417"/>
      <c r="D62" s="417"/>
      <c r="E62" s="417"/>
      <c r="F62" s="417"/>
      <c r="G62" s="417"/>
      <c r="H62" s="353"/>
    </row>
    <row r="63" spans="1:8" s="354" customFormat="1" ht="38.25" customHeight="1">
      <c r="A63" s="417" t="s">
        <v>1148</v>
      </c>
      <c r="B63" s="417"/>
      <c r="C63" s="417"/>
      <c r="D63" s="417"/>
      <c r="E63" s="417"/>
      <c r="F63" s="417"/>
      <c r="G63" s="417"/>
      <c r="H63" s="353"/>
    </row>
    <row r="64" ht="29.25" customHeight="1">
      <c r="A64" s="352"/>
    </row>
    <row r="66" ht="9.75" customHeight="1">
      <c r="A66" s="352"/>
    </row>
    <row r="67" s="354" customFormat="1" ht="32.25" customHeight="1">
      <c r="H67" s="353"/>
    </row>
    <row r="290" ht="12.75">
      <c r="I290" s="359"/>
    </row>
  </sheetData>
  <sheetProtection/>
  <mergeCells count="47">
    <mergeCell ref="A61:G61"/>
    <mergeCell ref="A62:G62"/>
    <mergeCell ref="A57:G57"/>
    <mergeCell ref="A60:G60"/>
    <mergeCell ref="A32:G32"/>
    <mergeCell ref="A33:G33"/>
    <mergeCell ref="A40:G40"/>
    <mergeCell ref="A41:G41"/>
    <mergeCell ref="A42:G42"/>
    <mergeCell ref="A63:G63"/>
    <mergeCell ref="A56:G56"/>
    <mergeCell ref="A52:G52"/>
    <mergeCell ref="A58:G58"/>
    <mergeCell ref="A59:G59"/>
    <mergeCell ref="A1:H1"/>
    <mergeCell ref="A3:H3"/>
    <mergeCell ref="A7:H7"/>
    <mergeCell ref="A5:G5"/>
    <mergeCell ref="B9:G9"/>
    <mergeCell ref="A26:G26"/>
    <mergeCell ref="B10:G10"/>
    <mergeCell ref="B11:G11"/>
    <mergeCell ref="B12:G12"/>
    <mergeCell ref="B13:G13"/>
    <mergeCell ref="B14:G14"/>
    <mergeCell ref="A20:H20"/>
    <mergeCell ref="B15:G15"/>
    <mergeCell ref="B16:G16"/>
    <mergeCell ref="B17:G17"/>
    <mergeCell ref="B18:G18"/>
    <mergeCell ref="A22:H22"/>
    <mergeCell ref="A25:G25"/>
    <mergeCell ref="A30:H30"/>
    <mergeCell ref="A34:G34"/>
    <mergeCell ref="A38:G38"/>
    <mergeCell ref="A24:G24"/>
    <mergeCell ref="A27:G27"/>
    <mergeCell ref="A29:G29"/>
    <mergeCell ref="A36:H36"/>
    <mergeCell ref="A28:G28"/>
    <mergeCell ref="A50:H50"/>
    <mergeCell ref="A54:H54"/>
    <mergeCell ref="A39:G39"/>
    <mergeCell ref="A45:H45"/>
    <mergeCell ref="A43:G43"/>
    <mergeCell ref="A47:G47"/>
    <mergeCell ref="A48:G48"/>
  </mergeCells>
  <printOptions/>
  <pageMargins left="0.7874015748031497" right="0.7874015748031497" top="1" bottom="0.7874015748031497" header="0.4330708661417323" footer="0.31496062992125984"/>
  <pageSetup firstPageNumber="2" useFirstPageNumber="1" horizontalDpi="600" verticalDpi="600" orientation="portrait" paperSize="9" r:id="rId1"/>
  <headerFooter>
    <oddHeader>&amp;C- &amp;P -</oddHeader>
  </headerFooter>
  <rowBreaks count="2" manualBreakCount="2">
    <brk id="15" max="6" man="1"/>
    <brk id="29" max="6"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51"/>
    </row>
    <row r="2" ht="12.75">
      <c r="A2" s="151" t="s">
        <v>435</v>
      </c>
    </row>
    <row r="3" ht="11.25" customHeight="1">
      <c r="A3" s="151"/>
    </row>
    <row r="4" spans="1:2" ht="11.25" customHeight="1">
      <c r="A4" s="147" t="s">
        <v>436</v>
      </c>
      <c r="B4" s="147" t="s">
        <v>437</v>
      </c>
    </row>
    <row r="5" spans="1:2" ht="11.25" customHeight="1">
      <c r="A5" s="147" t="s">
        <v>440</v>
      </c>
      <c r="B5" s="147" t="s">
        <v>441</v>
      </c>
    </row>
    <row r="6" spans="1:2" ht="11.25" customHeight="1">
      <c r="A6" s="147" t="s">
        <v>442</v>
      </c>
      <c r="B6" s="147" t="s">
        <v>443</v>
      </c>
    </row>
    <row r="7" spans="1:2" ht="11.25" customHeight="1">
      <c r="A7" s="147" t="s">
        <v>446</v>
      </c>
      <c r="B7" s="147" t="s">
        <v>447</v>
      </c>
    </row>
    <row r="8" spans="1:2" ht="11.25" customHeight="1">
      <c r="A8" s="147" t="s">
        <v>448</v>
      </c>
      <c r="B8" s="147" t="s">
        <v>449</v>
      </c>
    </row>
    <row r="9" spans="1:2" ht="11.25" customHeight="1">
      <c r="A9" s="147" t="s">
        <v>450</v>
      </c>
      <c r="B9" s="147" t="s">
        <v>451</v>
      </c>
    </row>
    <row r="10" spans="1:2" ht="11.25" customHeight="1">
      <c r="A10" s="147" t="s">
        <v>452</v>
      </c>
      <c r="B10" s="147" t="s">
        <v>453</v>
      </c>
    </row>
    <row r="11" spans="1:2" ht="11.25" customHeight="1">
      <c r="A11" s="147" t="s">
        <v>454</v>
      </c>
      <c r="B11" s="147" t="s">
        <v>455</v>
      </c>
    </row>
    <row r="12" spans="1:2" ht="11.25" customHeight="1">
      <c r="A12" s="147" t="s">
        <v>456</v>
      </c>
      <c r="B12" s="147" t="s">
        <v>457</v>
      </c>
    </row>
    <row r="13" spans="1:2" ht="11.25" customHeight="1">
      <c r="A13" s="147" t="s">
        <v>458</v>
      </c>
      <c r="B13" s="147" t="s">
        <v>459</v>
      </c>
    </row>
    <row r="14" spans="1:2" ht="11.25" customHeight="1">
      <c r="A14" s="147" t="s">
        <v>460</v>
      </c>
      <c r="B14" s="147" t="s">
        <v>461</v>
      </c>
    </row>
    <row r="15" spans="1:2" ht="11.25" customHeight="1">
      <c r="A15" s="147" t="s">
        <v>462</v>
      </c>
      <c r="B15" s="147" t="s">
        <v>463</v>
      </c>
    </row>
    <row r="16" spans="1:2" ht="11.25" customHeight="1">
      <c r="A16" s="147" t="s">
        <v>464</v>
      </c>
      <c r="B16" s="147" t="s">
        <v>465</v>
      </c>
    </row>
    <row r="17" spans="1:2" ht="11.25" customHeight="1">
      <c r="A17" s="147" t="s">
        <v>466</v>
      </c>
      <c r="B17" s="147" t="s">
        <v>467</v>
      </c>
    </row>
    <row r="18" spans="1:2" ht="11.25" customHeight="1">
      <c r="A18" s="147" t="s">
        <v>468</v>
      </c>
      <c r="B18" s="147" t="s">
        <v>469</v>
      </c>
    </row>
    <row r="19" spans="1:2" ht="11.25" customHeight="1">
      <c r="A19" s="147" t="s">
        <v>470</v>
      </c>
      <c r="B19" s="147" t="s">
        <v>471</v>
      </c>
    </row>
    <row r="20" spans="1:2" ht="11.25" customHeight="1">
      <c r="A20" s="147" t="s">
        <v>472</v>
      </c>
      <c r="B20" s="147" t="s">
        <v>473</v>
      </c>
    </row>
    <row r="21" spans="1:2" ht="11.25" customHeight="1">
      <c r="A21" s="147" t="s">
        <v>474</v>
      </c>
      <c r="B21" s="147" t="s">
        <v>475</v>
      </c>
    </row>
    <row r="22" spans="1:2" ht="11.25" customHeight="1">
      <c r="A22" s="147" t="s">
        <v>476</v>
      </c>
      <c r="B22" s="147" t="s">
        <v>477</v>
      </c>
    </row>
    <row r="23" spans="1:2" ht="11.25" customHeight="1">
      <c r="A23" s="147" t="s">
        <v>478</v>
      </c>
      <c r="B23" s="147" t="s">
        <v>479</v>
      </c>
    </row>
    <row r="24" spans="1:2" ht="11.25" customHeight="1">
      <c r="A24" s="147" t="s">
        <v>480</v>
      </c>
      <c r="B24" s="147" t="s">
        <v>481</v>
      </c>
    </row>
    <row r="25" spans="1:2" ht="11.25" customHeight="1">
      <c r="A25" s="147" t="s">
        <v>482</v>
      </c>
      <c r="B25" s="147" t="s">
        <v>483</v>
      </c>
    </row>
    <row r="26" spans="1:2" ht="11.25" customHeight="1">
      <c r="A26" s="147" t="s">
        <v>484</v>
      </c>
      <c r="B26" s="147" t="s">
        <v>485</v>
      </c>
    </row>
    <row r="27" spans="1:2" ht="11.25" customHeight="1">
      <c r="A27" s="147" t="s">
        <v>486</v>
      </c>
      <c r="B27" s="147" t="s">
        <v>487</v>
      </c>
    </row>
    <row r="28" spans="1:2" ht="11.25" customHeight="1">
      <c r="A28" s="147" t="s">
        <v>488</v>
      </c>
      <c r="B28" s="147" t="s">
        <v>489</v>
      </c>
    </row>
    <row r="29" spans="1:2" ht="11.25" customHeight="1">
      <c r="A29" s="147" t="s">
        <v>490</v>
      </c>
      <c r="B29" s="147" t="s">
        <v>491</v>
      </c>
    </row>
    <row r="30" spans="1:2" ht="11.25" customHeight="1">
      <c r="A30" s="147" t="s">
        <v>492</v>
      </c>
      <c r="B30" s="147" t="s">
        <v>493</v>
      </c>
    </row>
    <row r="31" spans="1:2" ht="11.25" customHeight="1">
      <c r="A31" s="147" t="s">
        <v>494</v>
      </c>
      <c r="B31" s="147" t="s">
        <v>495</v>
      </c>
    </row>
    <row r="32" spans="1:2" ht="11.25" customHeight="1">
      <c r="A32" s="147" t="s">
        <v>335</v>
      </c>
      <c r="B32" s="147" t="s">
        <v>496</v>
      </c>
    </row>
    <row r="33" spans="1:2" ht="11.25" customHeight="1">
      <c r="A33" s="147" t="s">
        <v>1193</v>
      </c>
      <c r="B33" s="147" t="s">
        <v>497</v>
      </c>
    </row>
    <row r="34" spans="1:2" ht="11.25" customHeight="1">
      <c r="A34" s="147" t="s">
        <v>1194</v>
      </c>
      <c r="B34" s="147" t="s">
        <v>498</v>
      </c>
    </row>
    <row r="35" spans="1:2" ht="11.25" customHeight="1">
      <c r="A35" s="147" t="s">
        <v>499</v>
      </c>
      <c r="B35" s="147" t="s">
        <v>500</v>
      </c>
    </row>
    <row r="36" spans="1:2" ht="11.25" customHeight="1">
      <c r="A36" s="147" t="s">
        <v>501</v>
      </c>
      <c r="B36" s="147" t="s">
        <v>502</v>
      </c>
    </row>
    <row r="37" spans="1:2" ht="11.25" customHeight="1">
      <c r="A37" s="147" t="s">
        <v>503</v>
      </c>
      <c r="B37" s="147" t="s">
        <v>504</v>
      </c>
    </row>
    <row r="38" spans="1:2" ht="11.25" customHeight="1">
      <c r="A38" s="147" t="s">
        <v>505</v>
      </c>
      <c r="B38" s="147" t="s">
        <v>506</v>
      </c>
    </row>
    <row r="39" spans="1:2" ht="11.25" customHeight="1">
      <c r="A39" s="147" t="s">
        <v>507</v>
      </c>
      <c r="B39" s="147" t="s">
        <v>508</v>
      </c>
    </row>
    <row r="40" spans="1:2" ht="11.25" customHeight="1">
      <c r="A40" s="147" t="s">
        <v>334</v>
      </c>
      <c r="B40" s="147" t="s">
        <v>509</v>
      </c>
    </row>
    <row r="41" spans="1:2" ht="11.25" customHeight="1">
      <c r="A41" s="147" t="s">
        <v>510</v>
      </c>
      <c r="B41" s="147" t="s">
        <v>511</v>
      </c>
    </row>
    <row r="42" spans="1:2" ht="11.25" customHeight="1">
      <c r="A42" s="147" t="s">
        <v>512</v>
      </c>
      <c r="B42" s="147" t="s">
        <v>513</v>
      </c>
    </row>
    <row r="43" spans="1:2" ht="11.25" customHeight="1">
      <c r="A43" s="147" t="s">
        <v>514</v>
      </c>
      <c r="B43" s="147" t="s">
        <v>515</v>
      </c>
    </row>
    <row r="44" spans="1:2" ht="11.25" customHeight="1">
      <c r="A44" s="147" t="s">
        <v>516</v>
      </c>
      <c r="B44" s="147" t="s">
        <v>517</v>
      </c>
    </row>
    <row r="45" spans="1:2" ht="11.25" customHeight="1">
      <c r="A45" s="147" t="s">
        <v>518</v>
      </c>
      <c r="B45" s="147" t="s">
        <v>519</v>
      </c>
    </row>
    <row r="46" spans="1:2" ht="11.25" customHeight="1">
      <c r="A46" s="147" t="s">
        <v>520</v>
      </c>
      <c r="B46" s="147" t="s">
        <v>521</v>
      </c>
    </row>
    <row r="47" spans="1:2" ht="11.25" customHeight="1">
      <c r="A47" s="147" t="s">
        <v>522</v>
      </c>
      <c r="B47" s="147" t="s">
        <v>523</v>
      </c>
    </row>
    <row r="48" spans="1:2" ht="11.25" customHeight="1">
      <c r="A48" s="147" t="s">
        <v>524</v>
      </c>
      <c r="B48" s="147" t="s">
        <v>525</v>
      </c>
    </row>
    <row r="49" spans="1:2" ht="11.25" customHeight="1">
      <c r="A49" s="147" t="s">
        <v>526</v>
      </c>
      <c r="B49" s="147" t="s">
        <v>527</v>
      </c>
    </row>
    <row r="50" ht="11.25" customHeight="1">
      <c r="A50" s="147"/>
    </row>
    <row r="51" ht="11.25" customHeight="1">
      <c r="A51" s="147"/>
    </row>
    <row r="52" ht="12.75">
      <c r="A52" s="151"/>
    </row>
    <row r="53" ht="12.75">
      <c r="A53" s="148"/>
    </row>
    <row r="54" ht="11.25" customHeight="1">
      <c r="A54" s="149"/>
    </row>
    <row r="55" ht="11.25" customHeight="1">
      <c r="A55" s="150"/>
    </row>
    <row r="56" ht="11.25" customHeight="1">
      <c r="A56" s="150"/>
    </row>
    <row r="57" ht="12.75">
      <c r="A57" s="147"/>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90"/>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172"/>
      <c r="B1" s="173"/>
      <c r="C1" s="173"/>
      <c r="D1" s="173"/>
      <c r="E1" s="173"/>
      <c r="F1" s="173"/>
      <c r="G1" s="173"/>
      <c r="H1" s="130"/>
      <c r="I1" s="422" t="s">
        <v>1053</v>
      </c>
      <c r="J1" s="422"/>
      <c r="K1" s="422"/>
      <c r="L1" s="422"/>
    </row>
    <row r="2" spans="1:12" ht="24.75" customHeight="1">
      <c r="A2" s="423" t="s">
        <v>528</v>
      </c>
      <c r="B2" s="423"/>
      <c r="C2" s="423"/>
      <c r="D2" s="423"/>
      <c r="E2" s="423"/>
      <c r="F2" s="423"/>
      <c r="G2" s="423"/>
      <c r="H2" s="423"/>
      <c r="I2" s="423"/>
      <c r="J2" s="423"/>
      <c r="K2" s="423"/>
      <c r="L2" s="423"/>
    </row>
    <row r="3" spans="1:12" ht="9.75" customHeight="1">
      <c r="A3" s="174"/>
      <c r="B3" s="175"/>
      <c r="C3" s="174"/>
      <c r="D3" s="174"/>
      <c r="E3" s="174"/>
      <c r="F3" s="174"/>
      <c r="G3" s="174"/>
      <c r="H3" s="174"/>
      <c r="I3" s="174"/>
      <c r="J3" s="174"/>
      <c r="K3" s="174"/>
      <c r="L3" s="174"/>
    </row>
    <row r="4" spans="1:12" ht="15.75">
      <c r="A4" s="176" t="s">
        <v>95</v>
      </c>
      <c r="B4" s="177">
        <v>1</v>
      </c>
      <c r="C4" s="177"/>
      <c r="D4" s="178" t="s">
        <v>529</v>
      </c>
      <c r="E4" s="176" t="s">
        <v>171</v>
      </c>
      <c r="F4" s="177">
        <v>314</v>
      </c>
      <c r="G4" s="177"/>
      <c r="H4" s="178" t="s">
        <v>533</v>
      </c>
      <c r="I4" s="179" t="s">
        <v>262</v>
      </c>
      <c r="J4" s="177">
        <v>625</v>
      </c>
      <c r="K4" s="177"/>
      <c r="L4" s="152" t="s">
        <v>534</v>
      </c>
    </row>
    <row r="5" spans="1:12" s="4" customFormat="1" ht="14.25" customHeight="1">
      <c r="A5" s="176" t="s">
        <v>96</v>
      </c>
      <c r="B5" s="177">
        <v>3</v>
      </c>
      <c r="C5" s="177"/>
      <c r="D5" s="178" t="s">
        <v>532</v>
      </c>
      <c r="E5" s="176" t="s">
        <v>172</v>
      </c>
      <c r="F5" s="177">
        <v>318</v>
      </c>
      <c r="G5" s="177"/>
      <c r="H5" s="178" t="s">
        <v>537</v>
      </c>
      <c r="I5" s="179"/>
      <c r="J5" s="177"/>
      <c r="K5" s="177"/>
      <c r="L5" s="152" t="s">
        <v>538</v>
      </c>
    </row>
    <row r="6" spans="1:12" s="4" customFormat="1" ht="14.25" customHeight="1">
      <c r="A6" s="176" t="s">
        <v>535</v>
      </c>
      <c r="B6" s="177">
        <v>4</v>
      </c>
      <c r="C6" s="177"/>
      <c r="D6" s="178" t="s">
        <v>536</v>
      </c>
      <c r="E6" s="176" t="s">
        <v>173</v>
      </c>
      <c r="F6" s="177">
        <v>322</v>
      </c>
      <c r="G6" s="177"/>
      <c r="H6" s="178" t="s">
        <v>540</v>
      </c>
      <c r="I6" s="179" t="s">
        <v>828</v>
      </c>
      <c r="J6" s="177">
        <v>626</v>
      </c>
      <c r="K6" s="177"/>
      <c r="L6" s="152" t="s">
        <v>541</v>
      </c>
    </row>
    <row r="7" spans="1:12" s="4" customFormat="1" ht="14.25" customHeight="1">
      <c r="A7" s="176" t="s">
        <v>97</v>
      </c>
      <c r="B7" s="177">
        <v>5</v>
      </c>
      <c r="C7" s="177"/>
      <c r="D7" s="178" t="s">
        <v>539</v>
      </c>
      <c r="E7" s="176"/>
      <c r="F7" s="177"/>
      <c r="G7" s="177"/>
      <c r="H7" s="178" t="s">
        <v>543</v>
      </c>
      <c r="I7" s="179" t="s">
        <v>263</v>
      </c>
      <c r="J7" s="177">
        <v>628</v>
      </c>
      <c r="K7" s="177"/>
      <c r="L7" s="152" t="s">
        <v>544</v>
      </c>
    </row>
    <row r="8" spans="1:12" s="4" customFormat="1" ht="14.25" customHeight="1">
      <c r="A8" s="176" t="s">
        <v>98</v>
      </c>
      <c r="B8" s="177">
        <v>6</v>
      </c>
      <c r="C8" s="177"/>
      <c r="D8" s="178" t="s">
        <v>542</v>
      </c>
      <c r="E8" s="176" t="s">
        <v>174</v>
      </c>
      <c r="F8" s="177">
        <v>324</v>
      </c>
      <c r="G8" s="177"/>
      <c r="H8" s="178" t="s">
        <v>546</v>
      </c>
      <c r="I8" s="179" t="s">
        <v>264</v>
      </c>
      <c r="J8" s="177">
        <v>632</v>
      </c>
      <c r="K8" s="177"/>
      <c r="L8" s="152" t="s">
        <v>547</v>
      </c>
    </row>
    <row r="9" spans="1:12" s="4" customFormat="1" ht="14.25" customHeight="1">
      <c r="A9" s="176" t="s">
        <v>99</v>
      </c>
      <c r="B9" s="177">
        <v>7</v>
      </c>
      <c r="C9" s="177"/>
      <c r="D9" s="178" t="s">
        <v>545</v>
      </c>
      <c r="E9" s="176" t="s">
        <v>175</v>
      </c>
      <c r="F9" s="177">
        <v>328</v>
      </c>
      <c r="G9" s="177"/>
      <c r="H9" s="178" t="s">
        <v>549</v>
      </c>
      <c r="I9" s="179" t="s">
        <v>265</v>
      </c>
      <c r="J9" s="177">
        <v>636</v>
      </c>
      <c r="K9" s="177"/>
      <c r="L9" s="152" t="s">
        <v>550</v>
      </c>
    </row>
    <row r="10" spans="1:12" s="4" customFormat="1" ht="14.25" customHeight="1">
      <c r="A10" s="176" t="s">
        <v>100</v>
      </c>
      <c r="B10" s="177">
        <v>8</v>
      </c>
      <c r="C10" s="177"/>
      <c r="D10" s="178" t="s">
        <v>548</v>
      </c>
      <c r="E10" s="176" t="s">
        <v>176</v>
      </c>
      <c r="F10" s="177">
        <v>329</v>
      </c>
      <c r="G10" s="177"/>
      <c r="H10" s="178" t="s">
        <v>552</v>
      </c>
      <c r="I10" s="179" t="s">
        <v>266</v>
      </c>
      <c r="J10" s="177">
        <v>640</v>
      </c>
      <c r="K10" s="177"/>
      <c r="L10" s="152" t="s">
        <v>553</v>
      </c>
    </row>
    <row r="11" spans="1:12" s="4" customFormat="1" ht="14.25" customHeight="1">
      <c r="A11" s="176" t="s">
        <v>101</v>
      </c>
      <c r="B11" s="177">
        <v>9</v>
      </c>
      <c r="C11" s="177"/>
      <c r="D11" s="178" t="s">
        <v>551</v>
      </c>
      <c r="E11" s="176" t="s">
        <v>177</v>
      </c>
      <c r="F11" s="177">
        <v>330</v>
      </c>
      <c r="G11" s="177"/>
      <c r="H11" s="178" t="s">
        <v>555</v>
      </c>
      <c r="I11" s="179" t="s">
        <v>267</v>
      </c>
      <c r="J11" s="177">
        <v>644</v>
      </c>
      <c r="K11" s="177"/>
      <c r="L11" s="152" t="s">
        <v>556</v>
      </c>
    </row>
    <row r="12" spans="1:12" s="4" customFormat="1" ht="14.25" customHeight="1">
      <c r="A12" s="176" t="s">
        <v>102</v>
      </c>
      <c r="B12" s="177">
        <v>10</v>
      </c>
      <c r="C12" s="177"/>
      <c r="D12" s="178" t="s">
        <v>554</v>
      </c>
      <c r="E12" s="179" t="s">
        <v>178</v>
      </c>
      <c r="F12" s="177">
        <v>334</v>
      </c>
      <c r="G12" s="177"/>
      <c r="H12" s="178" t="s">
        <v>558</v>
      </c>
      <c r="I12" s="179" t="s">
        <v>268</v>
      </c>
      <c r="J12" s="177">
        <v>647</v>
      </c>
      <c r="K12" s="177"/>
      <c r="L12" s="152" t="s">
        <v>559</v>
      </c>
    </row>
    <row r="13" spans="1:12" s="4" customFormat="1" ht="14.25" customHeight="1">
      <c r="A13" s="176" t="s">
        <v>103</v>
      </c>
      <c r="B13" s="177">
        <v>11</v>
      </c>
      <c r="C13" s="177"/>
      <c r="D13" s="178" t="s">
        <v>557</v>
      </c>
      <c r="E13" s="179" t="s">
        <v>179</v>
      </c>
      <c r="F13" s="177">
        <v>336</v>
      </c>
      <c r="G13" s="177"/>
      <c r="H13" s="178" t="s">
        <v>561</v>
      </c>
      <c r="I13" s="179"/>
      <c r="J13" s="177"/>
      <c r="K13" s="177"/>
      <c r="L13" s="152" t="s">
        <v>562</v>
      </c>
    </row>
    <row r="14" spans="1:12" s="4" customFormat="1" ht="14.25" customHeight="1">
      <c r="A14" s="176" t="s">
        <v>104</v>
      </c>
      <c r="B14" s="177">
        <v>13</v>
      </c>
      <c r="C14" s="177"/>
      <c r="D14" s="178" t="s">
        <v>560</v>
      </c>
      <c r="E14" s="179" t="s">
        <v>180</v>
      </c>
      <c r="F14" s="177">
        <v>338</v>
      </c>
      <c r="G14" s="177"/>
      <c r="H14" s="178" t="s">
        <v>564</v>
      </c>
      <c r="I14" s="176" t="s">
        <v>269</v>
      </c>
      <c r="J14" s="177">
        <v>649</v>
      </c>
      <c r="K14" s="177"/>
      <c r="L14" s="152" t="s">
        <v>565</v>
      </c>
    </row>
    <row r="15" spans="1:12" s="4" customFormat="1" ht="14.25" customHeight="1">
      <c r="A15" s="176" t="s">
        <v>105</v>
      </c>
      <c r="B15" s="177">
        <v>14</v>
      </c>
      <c r="C15" s="177"/>
      <c r="D15" s="178" t="s">
        <v>563</v>
      </c>
      <c r="E15" s="179" t="s">
        <v>181</v>
      </c>
      <c r="F15" s="177">
        <v>342</v>
      </c>
      <c r="G15" s="177"/>
      <c r="H15" s="178" t="s">
        <v>567</v>
      </c>
      <c r="I15" s="176" t="s">
        <v>270</v>
      </c>
      <c r="J15" s="177">
        <v>653</v>
      </c>
      <c r="K15" s="177"/>
      <c r="L15" s="152" t="s">
        <v>568</v>
      </c>
    </row>
    <row r="16" spans="1:12" s="4" customFormat="1" ht="14.25" customHeight="1">
      <c r="A16" s="176" t="s">
        <v>106</v>
      </c>
      <c r="B16" s="177">
        <v>15</v>
      </c>
      <c r="C16" s="177"/>
      <c r="D16" s="178" t="s">
        <v>566</v>
      </c>
      <c r="E16" s="179" t="s">
        <v>182</v>
      </c>
      <c r="F16" s="177">
        <v>346</v>
      </c>
      <c r="G16" s="177"/>
      <c r="H16" s="178" t="s">
        <v>570</v>
      </c>
      <c r="I16" s="179" t="s">
        <v>271</v>
      </c>
      <c r="J16" s="177">
        <v>660</v>
      </c>
      <c r="K16" s="177"/>
      <c r="L16" s="152" t="s">
        <v>571</v>
      </c>
    </row>
    <row r="17" spans="1:12" s="4" customFormat="1" ht="14.25" customHeight="1">
      <c r="A17" s="176" t="s">
        <v>107</v>
      </c>
      <c r="B17" s="177">
        <v>17</v>
      </c>
      <c r="C17" s="177"/>
      <c r="D17" s="178" t="s">
        <v>569</v>
      </c>
      <c r="E17" s="179" t="s">
        <v>183</v>
      </c>
      <c r="F17" s="177">
        <v>350</v>
      </c>
      <c r="G17" s="177"/>
      <c r="H17" s="178" t="s">
        <v>573</v>
      </c>
      <c r="I17" s="179" t="s">
        <v>272</v>
      </c>
      <c r="J17" s="177">
        <v>662</v>
      </c>
      <c r="K17" s="177"/>
      <c r="L17" s="152" t="s">
        <v>574</v>
      </c>
    </row>
    <row r="18" spans="1:12" s="4" customFormat="1" ht="14.25" customHeight="1">
      <c r="A18" s="176" t="s">
        <v>108</v>
      </c>
      <c r="B18" s="177">
        <v>18</v>
      </c>
      <c r="C18" s="177"/>
      <c r="D18" s="178" t="s">
        <v>572</v>
      </c>
      <c r="E18" s="179" t="s">
        <v>184</v>
      </c>
      <c r="F18" s="177">
        <v>352</v>
      </c>
      <c r="G18" s="177"/>
      <c r="H18" s="178" t="s">
        <v>576</v>
      </c>
      <c r="I18" s="179" t="s">
        <v>273</v>
      </c>
      <c r="J18" s="177">
        <v>664</v>
      </c>
      <c r="K18" s="177"/>
      <c r="L18" s="152" t="s">
        <v>577</v>
      </c>
    </row>
    <row r="19" spans="1:12" s="4" customFormat="1" ht="14.25" customHeight="1">
      <c r="A19" s="176" t="s">
        <v>142</v>
      </c>
      <c r="B19" s="177">
        <v>20</v>
      </c>
      <c r="C19" s="177"/>
      <c r="D19" s="178" t="s">
        <v>575</v>
      </c>
      <c r="E19" s="179" t="s">
        <v>185</v>
      </c>
      <c r="F19" s="177">
        <v>355</v>
      </c>
      <c r="G19" s="177"/>
      <c r="H19" s="178" t="s">
        <v>579</v>
      </c>
      <c r="I19" s="179" t="s">
        <v>274</v>
      </c>
      <c r="J19" s="177">
        <v>666</v>
      </c>
      <c r="K19" s="177"/>
      <c r="L19" s="152" t="s">
        <v>580</v>
      </c>
    </row>
    <row r="20" spans="1:12" s="4" customFormat="1" ht="14.25" customHeight="1">
      <c r="A20" s="176" t="s">
        <v>143</v>
      </c>
      <c r="B20" s="177">
        <v>23</v>
      </c>
      <c r="C20" s="177"/>
      <c r="D20" s="178" t="s">
        <v>578</v>
      </c>
      <c r="E20" s="179" t="s">
        <v>186</v>
      </c>
      <c r="F20" s="177">
        <v>357</v>
      </c>
      <c r="G20" s="177"/>
      <c r="H20" s="178" t="s">
        <v>582</v>
      </c>
      <c r="I20" s="179" t="s">
        <v>275</v>
      </c>
      <c r="J20" s="177">
        <v>667</v>
      </c>
      <c r="K20" s="177"/>
      <c r="L20" s="152" t="s">
        <v>583</v>
      </c>
    </row>
    <row r="21" spans="1:12" s="4" customFormat="1" ht="14.25" customHeight="1">
      <c r="A21" s="176" t="s">
        <v>109</v>
      </c>
      <c r="B21" s="177">
        <v>24</v>
      </c>
      <c r="C21" s="177"/>
      <c r="D21" s="178" t="s">
        <v>581</v>
      </c>
      <c r="E21" s="179"/>
      <c r="F21" s="177"/>
      <c r="G21" s="177"/>
      <c r="H21" s="178" t="s">
        <v>585</v>
      </c>
      <c r="I21" s="179" t="s">
        <v>276</v>
      </c>
      <c r="J21" s="177">
        <v>669</v>
      </c>
      <c r="K21" s="177"/>
      <c r="L21" s="152" t="s">
        <v>586</v>
      </c>
    </row>
    <row r="22" spans="1:12" s="4" customFormat="1" ht="14.25" customHeight="1">
      <c r="A22" s="176" t="s">
        <v>110</v>
      </c>
      <c r="B22" s="177">
        <v>28</v>
      </c>
      <c r="C22" s="177"/>
      <c r="D22" s="178" t="s">
        <v>584</v>
      </c>
      <c r="E22" s="179" t="s">
        <v>187</v>
      </c>
      <c r="F22" s="177">
        <v>366</v>
      </c>
      <c r="G22" s="177"/>
      <c r="H22" s="178" t="s">
        <v>588</v>
      </c>
      <c r="I22" s="179" t="s">
        <v>277</v>
      </c>
      <c r="J22" s="177">
        <v>672</v>
      </c>
      <c r="K22" s="177"/>
      <c r="L22" s="152" t="s">
        <v>589</v>
      </c>
    </row>
    <row r="23" spans="1:12" s="4" customFormat="1" ht="14.25" customHeight="1">
      <c r="A23" s="176" t="s">
        <v>111</v>
      </c>
      <c r="B23" s="177">
        <v>37</v>
      </c>
      <c r="C23" s="177"/>
      <c r="D23" s="178" t="s">
        <v>587</v>
      </c>
      <c r="E23" s="179" t="s">
        <v>188</v>
      </c>
      <c r="F23" s="177">
        <v>370</v>
      </c>
      <c r="G23" s="177"/>
      <c r="H23" s="178" t="s">
        <v>591</v>
      </c>
      <c r="I23" s="179" t="s">
        <v>278</v>
      </c>
      <c r="J23" s="177">
        <v>675</v>
      </c>
      <c r="K23" s="177"/>
      <c r="L23" s="152" t="s">
        <v>592</v>
      </c>
    </row>
    <row r="24" spans="1:12" s="4" customFormat="1" ht="14.25" customHeight="1">
      <c r="A24" s="176" t="s">
        <v>112</v>
      </c>
      <c r="B24" s="177">
        <v>39</v>
      </c>
      <c r="C24" s="177"/>
      <c r="D24" s="178" t="s">
        <v>590</v>
      </c>
      <c r="E24" s="179" t="s">
        <v>189</v>
      </c>
      <c r="F24" s="177">
        <v>373</v>
      </c>
      <c r="G24" s="177"/>
      <c r="H24" s="178" t="s">
        <v>594</v>
      </c>
      <c r="I24" s="179" t="s">
        <v>279</v>
      </c>
      <c r="J24" s="177">
        <v>676</v>
      </c>
      <c r="K24" s="177"/>
      <c r="L24" s="152" t="s">
        <v>595</v>
      </c>
    </row>
    <row r="25" spans="1:12" s="4" customFormat="1" ht="14.25" customHeight="1">
      <c r="A25" s="176" t="s">
        <v>113</v>
      </c>
      <c r="B25" s="177">
        <v>41</v>
      </c>
      <c r="C25" s="177"/>
      <c r="D25" s="178" t="s">
        <v>593</v>
      </c>
      <c r="E25" s="179" t="s">
        <v>190</v>
      </c>
      <c r="F25" s="177">
        <v>375</v>
      </c>
      <c r="G25" s="177"/>
      <c r="H25" s="178" t="s">
        <v>597</v>
      </c>
      <c r="I25" s="179" t="s">
        <v>280</v>
      </c>
      <c r="J25" s="177">
        <v>680</v>
      </c>
      <c r="K25" s="177"/>
      <c r="L25" s="152" t="s">
        <v>598</v>
      </c>
    </row>
    <row r="26" spans="1:12" s="4" customFormat="1" ht="14.25" customHeight="1">
      <c r="A26" s="176" t="s">
        <v>114</v>
      </c>
      <c r="B26" s="177">
        <v>43</v>
      </c>
      <c r="C26" s="177"/>
      <c r="D26" s="178" t="s">
        <v>596</v>
      </c>
      <c r="E26" s="179" t="s">
        <v>191</v>
      </c>
      <c r="F26" s="177">
        <v>377</v>
      </c>
      <c r="G26" s="177"/>
      <c r="H26" s="178" t="s">
        <v>600</v>
      </c>
      <c r="I26" s="179" t="s">
        <v>281</v>
      </c>
      <c r="J26" s="177">
        <v>684</v>
      </c>
      <c r="K26" s="177"/>
      <c r="L26" s="152" t="s">
        <v>438</v>
      </c>
    </row>
    <row r="27" spans="1:12" s="4" customFormat="1" ht="14.25" customHeight="1">
      <c r="A27" s="176" t="s">
        <v>115</v>
      </c>
      <c r="B27" s="177">
        <v>44</v>
      </c>
      <c r="C27" s="177"/>
      <c r="D27" s="178" t="s">
        <v>599</v>
      </c>
      <c r="E27" s="179" t="s">
        <v>192</v>
      </c>
      <c r="F27" s="177">
        <v>378</v>
      </c>
      <c r="G27" s="177"/>
      <c r="H27" s="178" t="s">
        <v>602</v>
      </c>
      <c r="L27" s="180" t="s">
        <v>439</v>
      </c>
    </row>
    <row r="28" spans="1:12" s="4" customFormat="1" ht="14.25" customHeight="1">
      <c r="A28" s="176" t="s">
        <v>116</v>
      </c>
      <c r="B28" s="177">
        <v>45</v>
      </c>
      <c r="C28" s="177"/>
      <c r="D28" s="178" t="s">
        <v>601</v>
      </c>
      <c r="E28" s="179" t="s">
        <v>193</v>
      </c>
      <c r="F28" s="177">
        <v>382</v>
      </c>
      <c r="G28" s="177"/>
      <c r="H28" s="178" t="s">
        <v>604</v>
      </c>
      <c r="I28" s="4" t="s">
        <v>282</v>
      </c>
      <c r="J28" s="181">
        <v>690</v>
      </c>
      <c r="L28" s="180" t="s">
        <v>605</v>
      </c>
    </row>
    <row r="29" spans="1:12" s="4" customFormat="1" ht="14.25" customHeight="1">
      <c r="A29" s="176" t="s">
        <v>117</v>
      </c>
      <c r="B29" s="177">
        <v>46</v>
      </c>
      <c r="C29" s="177"/>
      <c r="D29" s="178" t="s">
        <v>603</v>
      </c>
      <c r="E29" s="179" t="s">
        <v>194</v>
      </c>
      <c r="F29" s="177">
        <v>386</v>
      </c>
      <c r="G29" s="177"/>
      <c r="H29" s="178" t="s">
        <v>607</v>
      </c>
      <c r="I29" s="4" t="s">
        <v>283</v>
      </c>
      <c r="J29" s="181">
        <v>696</v>
      </c>
      <c r="L29" s="180" t="s">
        <v>608</v>
      </c>
    </row>
    <row r="30" spans="1:12" s="4" customFormat="1" ht="14.25" customHeight="1">
      <c r="A30" s="176" t="s">
        <v>118</v>
      </c>
      <c r="B30" s="177">
        <v>47</v>
      </c>
      <c r="C30" s="177"/>
      <c r="D30" s="178" t="s">
        <v>606</v>
      </c>
      <c r="E30" s="179" t="s">
        <v>195</v>
      </c>
      <c r="F30" s="177">
        <v>388</v>
      </c>
      <c r="G30" s="177"/>
      <c r="H30" s="178" t="s">
        <v>610</v>
      </c>
      <c r="I30" s="4" t="s">
        <v>284</v>
      </c>
      <c r="J30" s="181">
        <v>700</v>
      </c>
      <c r="L30" s="180" t="s">
        <v>611</v>
      </c>
    </row>
    <row r="31" spans="1:12" s="4" customFormat="1" ht="14.25" customHeight="1">
      <c r="A31" s="179" t="s">
        <v>119</v>
      </c>
      <c r="B31" s="177">
        <v>52</v>
      </c>
      <c r="C31" s="177"/>
      <c r="D31" s="178" t="s">
        <v>609</v>
      </c>
      <c r="E31" s="179" t="s">
        <v>196</v>
      </c>
      <c r="F31" s="177">
        <v>389</v>
      </c>
      <c r="G31" s="177"/>
      <c r="H31" s="178" t="s">
        <v>613</v>
      </c>
      <c r="I31" s="4" t="s">
        <v>285</v>
      </c>
      <c r="J31" s="181">
        <v>701</v>
      </c>
      <c r="L31" s="180" t="s">
        <v>614</v>
      </c>
    </row>
    <row r="32" spans="1:12" s="4" customFormat="1" ht="14.25" customHeight="1">
      <c r="A32" s="176" t="s">
        <v>120</v>
      </c>
      <c r="B32" s="177">
        <v>53</v>
      </c>
      <c r="C32" s="177"/>
      <c r="D32" s="178" t="s">
        <v>612</v>
      </c>
      <c r="E32" s="179" t="s">
        <v>197</v>
      </c>
      <c r="F32" s="177">
        <v>391</v>
      </c>
      <c r="G32" s="177"/>
      <c r="H32" s="178" t="s">
        <v>616</v>
      </c>
      <c r="I32" s="4" t="s">
        <v>286</v>
      </c>
      <c r="J32" s="181">
        <v>703</v>
      </c>
      <c r="L32" s="180" t="s">
        <v>617</v>
      </c>
    </row>
    <row r="33" spans="1:12" s="4" customFormat="1" ht="14.25" customHeight="1">
      <c r="A33" s="176" t="s">
        <v>121</v>
      </c>
      <c r="B33" s="177">
        <v>54</v>
      </c>
      <c r="C33" s="177"/>
      <c r="D33" s="178" t="s">
        <v>615</v>
      </c>
      <c r="E33" s="179" t="s">
        <v>198</v>
      </c>
      <c r="F33" s="177">
        <v>393</v>
      </c>
      <c r="G33" s="177"/>
      <c r="H33" s="178" t="s">
        <v>619</v>
      </c>
      <c r="I33" s="4" t="s">
        <v>287</v>
      </c>
      <c r="J33" s="181">
        <v>706</v>
      </c>
      <c r="L33" s="180" t="s">
        <v>620</v>
      </c>
    </row>
    <row r="34" spans="1:12" s="4" customFormat="1" ht="14.25" customHeight="1">
      <c r="A34" s="176" t="s">
        <v>122</v>
      </c>
      <c r="B34" s="177">
        <v>55</v>
      </c>
      <c r="C34" s="177"/>
      <c r="D34" s="178" t="s">
        <v>618</v>
      </c>
      <c r="E34" s="179" t="s">
        <v>199</v>
      </c>
      <c r="F34" s="177">
        <v>395</v>
      </c>
      <c r="G34" s="177"/>
      <c r="H34" s="178" t="s">
        <v>622</v>
      </c>
      <c r="I34" s="4" t="s">
        <v>288</v>
      </c>
      <c r="J34" s="181">
        <v>708</v>
      </c>
      <c r="L34" s="180" t="s">
        <v>623</v>
      </c>
    </row>
    <row r="35" spans="1:12" s="4" customFormat="1" ht="14.25" customHeight="1">
      <c r="A35" s="176" t="s">
        <v>123</v>
      </c>
      <c r="B35" s="177">
        <v>60</v>
      </c>
      <c r="C35" s="177"/>
      <c r="D35" s="178" t="s">
        <v>621</v>
      </c>
      <c r="E35" s="179" t="s">
        <v>201</v>
      </c>
      <c r="F35" s="177">
        <v>400</v>
      </c>
      <c r="G35" s="177"/>
      <c r="H35" s="178" t="s">
        <v>625</v>
      </c>
      <c r="I35" s="4" t="s">
        <v>289</v>
      </c>
      <c r="J35" s="181">
        <v>716</v>
      </c>
      <c r="L35" s="180" t="s">
        <v>626</v>
      </c>
    </row>
    <row r="36" spans="1:12" s="4" customFormat="1" ht="14.25" customHeight="1">
      <c r="A36" s="176" t="s">
        <v>124</v>
      </c>
      <c r="B36" s="177">
        <v>61</v>
      </c>
      <c r="C36" s="177"/>
      <c r="D36" s="178" t="s">
        <v>624</v>
      </c>
      <c r="E36" s="179" t="s">
        <v>202</v>
      </c>
      <c r="F36" s="177">
        <v>404</v>
      </c>
      <c r="G36" s="177"/>
      <c r="H36" s="178" t="s">
        <v>628</v>
      </c>
      <c r="I36" s="4" t="s">
        <v>290</v>
      </c>
      <c r="J36" s="181">
        <v>720</v>
      </c>
      <c r="L36" s="180" t="s">
        <v>629</v>
      </c>
    </row>
    <row r="37" spans="1:12" s="4" customFormat="1" ht="14.25" customHeight="1">
      <c r="A37" s="176" t="s">
        <v>125</v>
      </c>
      <c r="B37" s="177">
        <v>63</v>
      </c>
      <c r="C37" s="177"/>
      <c r="D37" s="178" t="s">
        <v>627</v>
      </c>
      <c r="E37" s="179" t="s">
        <v>203</v>
      </c>
      <c r="F37" s="177">
        <v>406</v>
      </c>
      <c r="G37" s="177"/>
      <c r="H37" s="178" t="s">
        <v>631</v>
      </c>
      <c r="I37" s="179" t="s">
        <v>291</v>
      </c>
      <c r="J37" s="177">
        <v>724</v>
      </c>
      <c r="K37" s="177"/>
      <c r="L37" s="152" t="s">
        <v>632</v>
      </c>
    </row>
    <row r="38" spans="1:12" s="4" customFormat="1" ht="14.25" customHeight="1">
      <c r="A38" s="176" t="s">
        <v>126</v>
      </c>
      <c r="B38" s="177">
        <v>64</v>
      </c>
      <c r="C38" s="177"/>
      <c r="D38" s="178" t="s">
        <v>630</v>
      </c>
      <c r="E38" s="179" t="s">
        <v>204</v>
      </c>
      <c r="F38" s="177">
        <v>408</v>
      </c>
      <c r="G38" s="177"/>
      <c r="H38" s="178" t="s">
        <v>634</v>
      </c>
      <c r="L38" s="180" t="s">
        <v>635</v>
      </c>
    </row>
    <row r="39" spans="1:12" s="4" customFormat="1" ht="14.25" customHeight="1">
      <c r="A39" s="176" t="s">
        <v>127</v>
      </c>
      <c r="B39" s="177">
        <v>66</v>
      </c>
      <c r="C39" s="177"/>
      <c r="D39" s="178" t="s">
        <v>633</v>
      </c>
      <c r="E39" s="179" t="s">
        <v>205</v>
      </c>
      <c r="F39" s="177">
        <v>412</v>
      </c>
      <c r="G39" s="177"/>
      <c r="H39" s="178" t="s">
        <v>637</v>
      </c>
      <c r="I39" s="179" t="s">
        <v>292</v>
      </c>
      <c r="J39" s="177">
        <v>728</v>
      </c>
      <c r="K39" s="177"/>
      <c r="L39" s="152" t="s">
        <v>638</v>
      </c>
    </row>
    <row r="40" spans="1:12" s="4" customFormat="1" ht="14.25" customHeight="1">
      <c r="A40" s="176" t="s">
        <v>128</v>
      </c>
      <c r="B40" s="177">
        <v>68</v>
      </c>
      <c r="C40" s="177"/>
      <c r="D40" s="178" t="s">
        <v>636</v>
      </c>
      <c r="E40" s="176" t="s">
        <v>206</v>
      </c>
      <c r="F40" s="181">
        <v>413</v>
      </c>
      <c r="H40" s="178" t="s">
        <v>640</v>
      </c>
      <c r="I40" s="179" t="s">
        <v>293</v>
      </c>
      <c r="J40" s="177">
        <v>732</v>
      </c>
      <c r="K40" s="177"/>
      <c r="L40" s="152" t="s">
        <v>641</v>
      </c>
    </row>
    <row r="41" spans="1:12" s="4" customFormat="1" ht="14.25" customHeight="1">
      <c r="A41" s="176" t="s">
        <v>129</v>
      </c>
      <c r="B41" s="177">
        <v>70</v>
      </c>
      <c r="C41" s="177"/>
      <c r="D41" s="178" t="s">
        <v>639</v>
      </c>
      <c r="E41" s="179" t="s">
        <v>207</v>
      </c>
      <c r="F41" s="177">
        <v>416</v>
      </c>
      <c r="G41" s="177"/>
      <c r="H41" s="178" t="s">
        <v>643</v>
      </c>
      <c r="I41" s="179" t="s">
        <v>294</v>
      </c>
      <c r="J41" s="177">
        <v>736</v>
      </c>
      <c r="K41" s="177"/>
      <c r="L41" s="152" t="s">
        <v>644</v>
      </c>
    </row>
    <row r="42" spans="1:12" s="4" customFormat="1" ht="14.25" customHeight="1">
      <c r="A42" s="176" t="s">
        <v>130</v>
      </c>
      <c r="B42" s="177">
        <v>72</v>
      </c>
      <c r="C42" s="177"/>
      <c r="D42" s="178" t="s">
        <v>642</v>
      </c>
      <c r="E42" s="179" t="s">
        <v>208</v>
      </c>
      <c r="F42" s="177">
        <v>421</v>
      </c>
      <c r="G42" s="177"/>
      <c r="H42" s="178" t="s">
        <v>646</v>
      </c>
      <c r="I42" s="179" t="s">
        <v>295</v>
      </c>
      <c r="J42" s="177">
        <v>740</v>
      </c>
      <c r="K42" s="177"/>
      <c r="L42" s="152" t="s">
        <v>647</v>
      </c>
    </row>
    <row r="43" spans="1:12" s="4" customFormat="1" ht="14.25" customHeight="1">
      <c r="A43" s="176" t="s">
        <v>131</v>
      </c>
      <c r="B43" s="177">
        <v>73</v>
      </c>
      <c r="C43" s="177"/>
      <c r="D43" s="178" t="s">
        <v>645</v>
      </c>
      <c r="E43" s="179" t="s">
        <v>209</v>
      </c>
      <c r="F43" s="177">
        <v>424</v>
      </c>
      <c r="G43" s="177"/>
      <c r="H43" s="178" t="s">
        <v>649</v>
      </c>
      <c r="I43" s="179" t="s">
        <v>296</v>
      </c>
      <c r="J43" s="177">
        <v>743</v>
      </c>
      <c r="K43" s="177"/>
      <c r="L43" s="152" t="s">
        <v>650</v>
      </c>
    </row>
    <row r="44" spans="1:12" s="4" customFormat="1" ht="14.25" customHeight="1">
      <c r="A44" s="176" t="s">
        <v>132</v>
      </c>
      <c r="B44" s="177">
        <v>74</v>
      </c>
      <c r="C44" s="177"/>
      <c r="D44" s="178" t="s">
        <v>648</v>
      </c>
      <c r="E44" s="179" t="s">
        <v>210</v>
      </c>
      <c r="F44" s="177">
        <v>428</v>
      </c>
      <c r="G44" s="177"/>
      <c r="H44" s="178" t="s">
        <v>652</v>
      </c>
      <c r="I44" s="4" t="s">
        <v>297</v>
      </c>
      <c r="J44" s="181">
        <v>800</v>
      </c>
      <c r="L44" s="180" t="s">
        <v>653</v>
      </c>
    </row>
    <row r="45" spans="1:12" s="4" customFormat="1" ht="14.25" customHeight="1">
      <c r="A45" s="176" t="s">
        <v>133</v>
      </c>
      <c r="B45" s="177">
        <v>75</v>
      </c>
      <c r="C45" s="177"/>
      <c r="D45" s="178" t="s">
        <v>651</v>
      </c>
      <c r="E45" s="179" t="s">
        <v>211</v>
      </c>
      <c r="F45" s="177">
        <v>432</v>
      </c>
      <c r="G45" s="177"/>
      <c r="H45" s="178" t="s">
        <v>655</v>
      </c>
      <c r="I45" s="4" t="s">
        <v>298</v>
      </c>
      <c r="J45" s="181">
        <v>801</v>
      </c>
      <c r="L45" s="180" t="s">
        <v>656</v>
      </c>
    </row>
    <row r="46" spans="1:12" s="4" customFormat="1" ht="14.25" customHeight="1">
      <c r="A46" s="179" t="s">
        <v>249</v>
      </c>
      <c r="B46" s="177">
        <v>76</v>
      </c>
      <c r="C46" s="177"/>
      <c r="D46" s="178" t="s">
        <v>654</v>
      </c>
      <c r="E46" s="179" t="s">
        <v>212</v>
      </c>
      <c r="F46" s="177">
        <v>436</v>
      </c>
      <c r="G46" s="177"/>
      <c r="H46" s="178" t="s">
        <v>658</v>
      </c>
      <c r="I46" s="4" t="s">
        <v>299</v>
      </c>
      <c r="J46" s="181">
        <v>803</v>
      </c>
      <c r="L46" s="180" t="s">
        <v>659</v>
      </c>
    </row>
    <row r="47" spans="1:12" s="4" customFormat="1" ht="14.25" customHeight="1">
      <c r="A47" s="179" t="s">
        <v>250</v>
      </c>
      <c r="B47" s="177">
        <v>77</v>
      </c>
      <c r="C47" s="177"/>
      <c r="D47" s="178" t="s">
        <v>657</v>
      </c>
      <c r="E47" s="179" t="s">
        <v>213</v>
      </c>
      <c r="F47" s="177">
        <v>442</v>
      </c>
      <c r="G47" s="177"/>
      <c r="H47" s="178" t="s">
        <v>661</v>
      </c>
      <c r="I47" s="4" t="s">
        <v>300</v>
      </c>
      <c r="J47" s="181">
        <v>804</v>
      </c>
      <c r="L47" s="180" t="s">
        <v>662</v>
      </c>
    </row>
    <row r="48" spans="1:12" s="4" customFormat="1" ht="14.25" customHeight="1">
      <c r="A48" s="179" t="s">
        <v>251</v>
      </c>
      <c r="B48" s="177">
        <v>78</v>
      </c>
      <c r="C48" s="177"/>
      <c r="D48" s="178" t="s">
        <v>660</v>
      </c>
      <c r="E48" s="179" t="s">
        <v>214</v>
      </c>
      <c r="F48" s="177">
        <v>446</v>
      </c>
      <c r="G48" s="177"/>
      <c r="H48" s="178" t="s">
        <v>664</v>
      </c>
      <c r="I48" s="4" t="s">
        <v>301</v>
      </c>
      <c r="J48" s="181">
        <v>806</v>
      </c>
      <c r="L48" s="180" t="s">
        <v>665</v>
      </c>
    </row>
    <row r="49" spans="1:12" s="4" customFormat="1" ht="14.25" customHeight="1">
      <c r="A49" s="179" t="s">
        <v>252</v>
      </c>
      <c r="B49" s="177">
        <v>79</v>
      </c>
      <c r="C49" s="177"/>
      <c r="D49" s="178" t="s">
        <v>663</v>
      </c>
      <c r="E49" s="179" t="s">
        <v>215</v>
      </c>
      <c r="F49" s="177">
        <v>448</v>
      </c>
      <c r="G49" s="177"/>
      <c r="H49" s="178" t="s">
        <v>667</v>
      </c>
      <c r="I49" s="4" t="s">
        <v>302</v>
      </c>
      <c r="J49" s="181">
        <v>807</v>
      </c>
      <c r="L49" s="180" t="s">
        <v>668</v>
      </c>
    </row>
    <row r="50" spans="1:12" s="4" customFormat="1" ht="14.25" customHeight="1">
      <c r="A50" s="179" t="s">
        <v>253</v>
      </c>
      <c r="B50" s="177">
        <v>80</v>
      </c>
      <c r="C50" s="177"/>
      <c r="D50" s="178" t="s">
        <v>666</v>
      </c>
      <c r="E50" s="179" t="s">
        <v>216</v>
      </c>
      <c r="F50" s="177">
        <v>449</v>
      </c>
      <c r="G50" s="177"/>
      <c r="H50" s="178" t="s">
        <v>670</v>
      </c>
      <c r="I50" s="4" t="s">
        <v>303</v>
      </c>
      <c r="J50" s="181">
        <v>809</v>
      </c>
      <c r="L50" s="180" t="s">
        <v>671</v>
      </c>
    </row>
    <row r="51" spans="1:12" s="4" customFormat="1" ht="14.25" customHeight="1">
      <c r="A51" s="179" t="s">
        <v>254</v>
      </c>
      <c r="B51" s="177">
        <v>81</v>
      </c>
      <c r="C51" s="177"/>
      <c r="D51" s="178" t="s">
        <v>669</v>
      </c>
      <c r="E51" s="179" t="s">
        <v>217</v>
      </c>
      <c r="F51" s="177">
        <v>452</v>
      </c>
      <c r="G51" s="177"/>
      <c r="H51" s="178" t="s">
        <v>673</v>
      </c>
      <c r="I51" s="4" t="s">
        <v>304</v>
      </c>
      <c r="J51" s="181">
        <v>811</v>
      </c>
      <c r="L51" s="180" t="s">
        <v>674</v>
      </c>
    </row>
    <row r="52" spans="1:12" s="4" customFormat="1" ht="14.25" customHeight="1">
      <c r="A52" s="179" t="s">
        <v>255</v>
      </c>
      <c r="B52" s="177">
        <v>82</v>
      </c>
      <c r="C52" s="177"/>
      <c r="D52" s="178" t="s">
        <v>672</v>
      </c>
      <c r="E52" s="179" t="s">
        <v>218</v>
      </c>
      <c r="F52" s="177">
        <v>453</v>
      </c>
      <c r="G52" s="177"/>
      <c r="H52" s="178" t="s">
        <v>675</v>
      </c>
      <c r="I52" s="4" t="s">
        <v>305</v>
      </c>
      <c r="J52" s="181">
        <v>812</v>
      </c>
      <c r="L52" s="180" t="s">
        <v>681</v>
      </c>
    </row>
    <row r="53" spans="1:12" s="4" customFormat="1" ht="14.25" customHeight="1">
      <c r="A53" s="176" t="s">
        <v>256</v>
      </c>
      <c r="B53" s="177">
        <v>83</v>
      </c>
      <c r="C53" s="177"/>
      <c r="D53" s="178" t="s">
        <v>830</v>
      </c>
      <c r="E53" s="179" t="s">
        <v>219</v>
      </c>
      <c r="F53" s="177">
        <v>454</v>
      </c>
      <c r="G53" s="177"/>
      <c r="H53" s="178" t="s">
        <v>683</v>
      </c>
      <c r="I53" s="4" t="s">
        <v>306</v>
      </c>
      <c r="J53" s="181">
        <v>813</v>
      </c>
      <c r="L53" s="180" t="s">
        <v>684</v>
      </c>
    </row>
    <row r="54" spans="1:12" s="4" customFormat="1" ht="14.25" customHeight="1">
      <c r="A54" s="176" t="s">
        <v>134</v>
      </c>
      <c r="B54" s="177">
        <v>91</v>
      </c>
      <c r="C54" s="177"/>
      <c r="D54" s="178" t="s">
        <v>682</v>
      </c>
      <c r="E54" s="179" t="s">
        <v>220</v>
      </c>
      <c r="F54" s="177">
        <v>456</v>
      </c>
      <c r="G54" s="177"/>
      <c r="H54" s="178" t="s">
        <v>686</v>
      </c>
      <c r="I54" s="4" t="s">
        <v>307</v>
      </c>
      <c r="J54" s="181">
        <v>815</v>
      </c>
      <c r="L54" s="180" t="s">
        <v>687</v>
      </c>
    </row>
    <row r="55" spans="1:12" s="4" customFormat="1" ht="14.25" customHeight="1">
      <c r="A55" s="176" t="s">
        <v>135</v>
      </c>
      <c r="B55" s="177">
        <v>92</v>
      </c>
      <c r="C55" s="177"/>
      <c r="D55" s="178" t="s">
        <v>685</v>
      </c>
      <c r="E55" s="179" t="s">
        <v>221</v>
      </c>
      <c r="F55" s="177">
        <v>457</v>
      </c>
      <c r="G55" s="177"/>
      <c r="H55" s="178" t="s">
        <v>689</v>
      </c>
      <c r="I55" s="4" t="s">
        <v>308</v>
      </c>
      <c r="J55" s="181">
        <v>816</v>
      </c>
      <c r="L55" s="180" t="s">
        <v>690</v>
      </c>
    </row>
    <row r="56" spans="1:12" s="4" customFormat="1" ht="14.25" customHeight="1">
      <c r="A56" s="176" t="s">
        <v>136</v>
      </c>
      <c r="B56" s="177">
        <v>93</v>
      </c>
      <c r="C56" s="177"/>
      <c r="D56" s="178" t="s">
        <v>688</v>
      </c>
      <c r="E56" s="179"/>
      <c r="F56" s="177"/>
      <c r="G56" s="177"/>
      <c r="H56" s="178" t="s">
        <v>691</v>
      </c>
      <c r="I56" s="4" t="s">
        <v>309</v>
      </c>
      <c r="J56" s="181">
        <v>817</v>
      </c>
      <c r="L56" s="180" t="s">
        <v>692</v>
      </c>
    </row>
    <row r="57" spans="1:12" s="4" customFormat="1" ht="14.25" customHeight="1">
      <c r="A57" s="176" t="s">
        <v>137</v>
      </c>
      <c r="B57" s="177">
        <v>95</v>
      </c>
      <c r="C57" s="177"/>
      <c r="D57" s="178" t="s">
        <v>431</v>
      </c>
      <c r="E57" s="179" t="s">
        <v>222</v>
      </c>
      <c r="F57" s="177">
        <v>459</v>
      </c>
      <c r="G57" s="177"/>
      <c r="H57" s="178" t="s">
        <v>694</v>
      </c>
      <c r="I57" s="4" t="s">
        <v>310</v>
      </c>
      <c r="J57" s="181">
        <v>819</v>
      </c>
      <c r="L57" s="180" t="s">
        <v>695</v>
      </c>
    </row>
    <row r="58" spans="1:12" s="4" customFormat="1" ht="14.25" customHeight="1">
      <c r="A58" s="176" t="s">
        <v>138</v>
      </c>
      <c r="B58" s="177">
        <v>96</v>
      </c>
      <c r="C58" s="177"/>
      <c r="D58" s="178" t="s">
        <v>693</v>
      </c>
      <c r="E58" s="179" t="s">
        <v>223</v>
      </c>
      <c r="F58" s="177">
        <v>460</v>
      </c>
      <c r="G58" s="177"/>
      <c r="H58" s="178" t="s">
        <v>697</v>
      </c>
      <c r="I58" s="4" t="s">
        <v>311</v>
      </c>
      <c r="J58" s="181">
        <v>820</v>
      </c>
      <c r="L58" s="180" t="s">
        <v>698</v>
      </c>
    </row>
    <row r="59" spans="1:12" s="4" customFormat="1" ht="14.25" customHeight="1">
      <c r="A59" s="176"/>
      <c r="B59" s="177"/>
      <c r="C59" s="177"/>
      <c r="D59" s="178" t="s">
        <v>696</v>
      </c>
      <c r="E59" s="179" t="s">
        <v>224</v>
      </c>
      <c r="F59" s="177">
        <v>463</v>
      </c>
      <c r="G59" s="177"/>
      <c r="H59" s="178" t="s">
        <v>699</v>
      </c>
      <c r="I59" s="4" t="s">
        <v>312</v>
      </c>
      <c r="J59" s="181">
        <v>822</v>
      </c>
      <c r="L59" s="180" t="s">
        <v>700</v>
      </c>
    </row>
    <row r="60" spans="1:12" s="4" customFormat="1" ht="14.25" customHeight="1">
      <c r="A60" s="176" t="s">
        <v>825</v>
      </c>
      <c r="B60" s="177">
        <v>97</v>
      </c>
      <c r="C60" s="177"/>
      <c r="D60" s="178" t="s">
        <v>432</v>
      </c>
      <c r="E60" s="179" t="s">
        <v>225</v>
      </c>
      <c r="F60" s="177">
        <v>464</v>
      </c>
      <c r="G60" s="177"/>
      <c r="H60" s="178" t="s">
        <v>701</v>
      </c>
      <c r="I60" s="179" t="s">
        <v>313</v>
      </c>
      <c r="J60" s="177">
        <v>823</v>
      </c>
      <c r="K60" s="177"/>
      <c r="L60" s="180" t="s">
        <v>702</v>
      </c>
    </row>
    <row r="61" spans="1:12" s="4" customFormat="1" ht="14.25" customHeight="1">
      <c r="A61" s="176" t="s">
        <v>139</v>
      </c>
      <c r="B61" s="177">
        <v>98</v>
      </c>
      <c r="C61" s="177"/>
      <c r="D61" s="407" t="s">
        <v>433</v>
      </c>
      <c r="E61" s="179" t="s">
        <v>226</v>
      </c>
      <c r="F61" s="177">
        <v>465</v>
      </c>
      <c r="G61" s="177"/>
      <c r="H61" s="178" t="s">
        <v>704</v>
      </c>
      <c r="I61" s="179"/>
      <c r="J61" s="177"/>
      <c r="K61" s="177"/>
      <c r="L61" s="180" t="s">
        <v>705</v>
      </c>
    </row>
    <row r="62" spans="1:12" s="4" customFormat="1" ht="14.25" customHeight="1">
      <c r="A62" s="176" t="s">
        <v>144</v>
      </c>
      <c r="B62" s="177">
        <v>204</v>
      </c>
      <c r="C62" s="177"/>
      <c r="D62" s="178" t="s">
        <v>703</v>
      </c>
      <c r="E62" s="179" t="s">
        <v>227</v>
      </c>
      <c r="F62" s="177">
        <v>467</v>
      </c>
      <c r="G62" s="177"/>
      <c r="H62" s="178" t="s">
        <v>707</v>
      </c>
      <c r="I62" s="179" t="s">
        <v>314</v>
      </c>
      <c r="J62" s="177">
        <v>824</v>
      </c>
      <c r="K62" s="177"/>
      <c r="L62" s="180" t="s">
        <v>708</v>
      </c>
    </row>
    <row r="63" spans="1:12" s="4" customFormat="1" ht="14.25" customHeight="1">
      <c r="A63" s="176" t="s">
        <v>145</v>
      </c>
      <c r="B63" s="177">
        <v>208</v>
      </c>
      <c r="C63" s="177"/>
      <c r="D63" s="178" t="s">
        <v>706</v>
      </c>
      <c r="E63" s="179"/>
      <c r="F63" s="177"/>
      <c r="G63" s="177"/>
      <c r="H63" s="178" t="s">
        <v>710</v>
      </c>
      <c r="I63" s="179" t="s">
        <v>315</v>
      </c>
      <c r="J63" s="177">
        <v>825</v>
      </c>
      <c r="K63" s="177"/>
      <c r="L63" s="180" t="s">
        <v>711</v>
      </c>
    </row>
    <row r="64" spans="1:12" s="4" customFormat="1" ht="14.25" customHeight="1">
      <c r="A64" s="176" t="s">
        <v>146</v>
      </c>
      <c r="B64" s="177">
        <v>212</v>
      </c>
      <c r="C64" s="177"/>
      <c r="D64" s="178" t="s">
        <v>709</v>
      </c>
      <c r="E64" s="179" t="s">
        <v>228</v>
      </c>
      <c r="F64" s="177">
        <v>468</v>
      </c>
      <c r="G64" s="177"/>
      <c r="H64" s="178" t="s">
        <v>713</v>
      </c>
      <c r="I64" s="179" t="s">
        <v>316</v>
      </c>
      <c r="J64" s="177">
        <v>830</v>
      </c>
      <c r="K64" s="177"/>
      <c r="L64" s="180" t="s">
        <v>714</v>
      </c>
    </row>
    <row r="65" spans="1:12" s="4" customFormat="1" ht="14.25" customHeight="1">
      <c r="A65" s="176" t="s">
        <v>147</v>
      </c>
      <c r="B65" s="177">
        <v>216</v>
      </c>
      <c r="C65" s="177"/>
      <c r="D65" s="178" t="s">
        <v>712</v>
      </c>
      <c r="E65" s="179" t="s">
        <v>229</v>
      </c>
      <c r="F65" s="177">
        <v>469</v>
      </c>
      <c r="G65" s="177"/>
      <c r="H65" s="178" t="s">
        <v>716</v>
      </c>
      <c r="I65" s="179" t="s">
        <v>317</v>
      </c>
      <c r="J65" s="177">
        <v>831</v>
      </c>
      <c r="L65" s="180" t="s">
        <v>717</v>
      </c>
    </row>
    <row r="66" spans="4:12" s="4" customFormat="1" ht="14.25" customHeight="1">
      <c r="D66" s="178" t="s">
        <v>715</v>
      </c>
      <c r="E66" s="182" t="s">
        <v>230</v>
      </c>
      <c r="F66" s="177">
        <v>470</v>
      </c>
      <c r="G66" s="152"/>
      <c r="H66" s="178" t="s">
        <v>719</v>
      </c>
      <c r="I66" s="179" t="s">
        <v>318</v>
      </c>
      <c r="J66" s="177">
        <v>832</v>
      </c>
      <c r="L66" s="180" t="s">
        <v>720</v>
      </c>
    </row>
    <row r="67" spans="1:12" s="4" customFormat="1" ht="14.25" customHeight="1">
      <c r="A67" s="176" t="s">
        <v>148</v>
      </c>
      <c r="B67" s="177">
        <v>220</v>
      </c>
      <c r="D67" s="178" t="s">
        <v>718</v>
      </c>
      <c r="E67" s="179" t="s">
        <v>231</v>
      </c>
      <c r="F67" s="177">
        <v>472</v>
      </c>
      <c r="G67" s="177"/>
      <c r="H67" s="178" t="s">
        <v>722</v>
      </c>
      <c r="I67" s="179"/>
      <c r="J67" s="177"/>
      <c r="L67" s="180" t="s">
        <v>723</v>
      </c>
    </row>
    <row r="68" spans="1:12" s="4" customFormat="1" ht="14.25" customHeight="1">
      <c r="A68" s="176" t="s">
        <v>149</v>
      </c>
      <c r="B68" s="177">
        <v>224</v>
      </c>
      <c r="C68" s="177"/>
      <c r="D68" s="178" t="s">
        <v>721</v>
      </c>
      <c r="E68" s="179" t="s">
        <v>232</v>
      </c>
      <c r="F68" s="177">
        <v>473</v>
      </c>
      <c r="G68" s="177"/>
      <c r="H68" s="178" t="s">
        <v>725</v>
      </c>
      <c r="I68" s="4" t="s">
        <v>319</v>
      </c>
      <c r="J68" s="177">
        <v>833</v>
      </c>
      <c r="L68" s="180" t="s">
        <v>726</v>
      </c>
    </row>
    <row r="69" spans="1:12" s="4" customFormat="1" ht="14.25" customHeight="1">
      <c r="A69" s="176" t="s">
        <v>150</v>
      </c>
      <c r="B69" s="177">
        <v>228</v>
      </c>
      <c r="C69" s="177"/>
      <c r="D69" s="178" t="s">
        <v>724</v>
      </c>
      <c r="E69" s="179" t="s">
        <v>233</v>
      </c>
      <c r="F69" s="177">
        <v>474</v>
      </c>
      <c r="G69" s="177"/>
      <c r="H69" s="178" t="s">
        <v>728</v>
      </c>
      <c r="I69" s="4" t="s">
        <v>320</v>
      </c>
      <c r="J69" s="177">
        <v>834</v>
      </c>
      <c r="L69" s="180" t="s">
        <v>729</v>
      </c>
    </row>
    <row r="70" spans="1:12" s="4" customFormat="1" ht="14.25" customHeight="1">
      <c r="A70" s="176" t="s">
        <v>151</v>
      </c>
      <c r="B70" s="177">
        <v>232</v>
      </c>
      <c r="C70" s="177"/>
      <c r="D70" s="178" t="s">
        <v>727</v>
      </c>
      <c r="E70" s="179" t="s">
        <v>234</v>
      </c>
      <c r="F70" s="177">
        <v>478</v>
      </c>
      <c r="G70" s="177"/>
      <c r="H70" s="178" t="s">
        <v>731</v>
      </c>
      <c r="I70" s="4" t="s">
        <v>321</v>
      </c>
      <c r="J70" s="177">
        <v>835</v>
      </c>
      <c r="L70" s="180" t="s">
        <v>732</v>
      </c>
    </row>
    <row r="71" spans="1:12" s="4" customFormat="1" ht="14.25" customHeight="1">
      <c r="A71" s="176" t="s">
        <v>152</v>
      </c>
      <c r="B71" s="177">
        <v>236</v>
      </c>
      <c r="C71" s="177"/>
      <c r="D71" s="183" t="s">
        <v>730</v>
      </c>
      <c r="E71" s="179" t="s">
        <v>235</v>
      </c>
      <c r="F71" s="177">
        <v>480</v>
      </c>
      <c r="G71" s="177"/>
      <c r="H71" s="178" t="s">
        <v>734</v>
      </c>
      <c r="J71" s="177"/>
      <c r="L71" s="180" t="s">
        <v>735</v>
      </c>
    </row>
    <row r="72" spans="1:12" s="4" customFormat="1" ht="14.25" customHeight="1">
      <c r="A72" s="176" t="s">
        <v>153</v>
      </c>
      <c r="B72" s="177">
        <v>240</v>
      </c>
      <c r="C72" s="177"/>
      <c r="D72" s="178" t="s">
        <v>733</v>
      </c>
      <c r="E72" s="179" t="s">
        <v>236</v>
      </c>
      <c r="F72" s="177">
        <v>484</v>
      </c>
      <c r="G72" s="177"/>
      <c r="H72" s="178" t="s">
        <v>737</v>
      </c>
      <c r="I72" s="4" t="s">
        <v>322</v>
      </c>
      <c r="J72" s="177">
        <v>836</v>
      </c>
      <c r="L72" s="180" t="s">
        <v>738</v>
      </c>
    </row>
    <row r="73" spans="1:12" s="4" customFormat="1" ht="14.25" customHeight="1">
      <c r="A73" s="176" t="s">
        <v>154</v>
      </c>
      <c r="B73" s="177">
        <v>244</v>
      </c>
      <c r="C73" s="177"/>
      <c r="D73" s="178" t="s">
        <v>736</v>
      </c>
      <c r="E73" s="179" t="s">
        <v>237</v>
      </c>
      <c r="F73" s="177">
        <v>488</v>
      </c>
      <c r="G73" s="177"/>
      <c r="H73" s="178" t="s">
        <v>740</v>
      </c>
      <c r="I73" s="4" t="s">
        <v>323</v>
      </c>
      <c r="J73" s="177">
        <v>837</v>
      </c>
      <c r="L73" s="180" t="s">
        <v>741</v>
      </c>
    </row>
    <row r="74" spans="1:12" s="4" customFormat="1" ht="14.25" customHeight="1">
      <c r="A74" s="176" t="s">
        <v>155</v>
      </c>
      <c r="B74" s="177">
        <v>247</v>
      </c>
      <c r="C74" s="177"/>
      <c r="D74" s="178" t="s">
        <v>739</v>
      </c>
      <c r="E74" s="179" t="s">
        <v>238</v>
      </c>
      <c r="F74" s="177">
        <v>492</v>
      </c>
      <c r="G74" s="177"/>
      <c r="H74" s="178" t="s">
        <v>743</v>
      </c>
      <c r="I74" s="4" t="s">
        <v>324</v>
      </c>
      <c r="J74" s="177">
        <v>838</v>
      </c>
      <c r="L74" s="180" t="s">
        <v>744</v>
      </c>
    </row>
    <row r="75" spans="1:12" s="4" customFormat="1" ht="14.25" customHeight="1">
      <c r="A75" s="176" t="s">
        <v>156</v>
      </c>
      <c r="B75" s="177">
        <v>248</v>
      </c>
      <c r="C75" s="177"/>
      <c r="D75" s="178" t="s">
        <v>742</v>
      </c>
      <c r="E75" s="179" t="s">
        <v>239</v>
      </c>
      <c r="F75" s="177">
        <v>500</v>
      </c>
      <c r="G75" s="177"/>
      <c r="H75" s="178" t="s">
        <v>746</v>
      </c>
      <c r="I75" s="4" t="s">
        <v>325</v>
      </c>
      <c r="J75" s="177">
        <v>839</v>
      </c>
      <c r="L75" s="180" t="s">
        <v>747</v>
      </c>
    </row>
    <row r="76" spans="1:12" s="4" customFormat="1" ht="14.25" customHeight="1">
      <c r="A76" s="176" t="s">
        <v>157</v>
      </c>
      <c r="B76" s="177">
        <v>252</v>
      </c>
      <c r="C76" s="177"/>
      <c r="D76" s="178" t="s">
        <v>745</v>
      </c>
      <c r="E76" s="179" t="s">
        <v>240</v>
      </c>
      <c r="F76" s="177">
        <v>504</v>
      </c>
      <c r="G76" s="177"/>
      <c r="H76" s="178" t="s">
        <v>749</v>
      </c>
      <c r="I76" s="4" t="s">
        <v>326</v>
      </c>
      <c r="J76" s="177">
        <v>891</v>
      </c>
      <c r="L76" s="180" t="s">
        <v>750</v>
      </c>
    </row>
    <row r="77" spans="1:12" s="4" customFormat="1" ht="14.25" customHeight="1">
      <c r="A77" s="176" t="s">
        <v>158</v>
      </c>
      <c r="B77" s="177">
        <v>257</v>
      </c>
      <c r="C77" s="177"/>
      <c r="D77" s="178" t="s">
        <v>748</v>
      </c>
      <c r="E77" s="179" t="s">
        <v>241</v>
      </c>
      <c r="F77" s="177">
        <v>508</v>
      </c>
      <c r="G77" s="177"/>
      <c r="H77" s="178" t="s">
        <v>752</v>
      </c>
      <c r="I77" s="4" t="s">
        <v>327</v>
      </c>
      <c r="J77" s="177">
        <v>892</v>
      </c>
      <c r="L77" s="180" t="s">
        <v>753</v>
      </c>
    </row>
    <row r="78" spans="1:12" s="4" customFormat="1" ht="14.25" customHeight="1">
      <c r="A78" s="176" t="s">
        <v>159</v>
      </c>
      <c r="B78" s="177">
        <v>260</v>
      </c>
      <c r="C78" s="177"/>
      <c r="D78" s="178" t="s">
        <v>751</v>
      </c>
      <c r="E78" s="179" t="s">
        <v>242</v>
      </c>
      <c r="F78" s="177">
        <v>512</v>
      </c>
      <c r="G78" s="177"/>
      <c r="H78" s="178" t="s">
        <v>755</v>
      </c>
      <c r="I78" s="4" t="s">
        <v>328</v>
      </c>
      <c r="J78" s="177">
        <v>893</v>
      </c>
      <c r="L78" s="180" t="s">
        <v>756</v>
      </c>
    </row>
    <row r="79" spans="1:12" s="4" customFormat="1" ht="14.25" customHeight="1">
      <c r="A79" s="176" t="s">
        <v>160</v>
      </c>
      <c r="B79" s="177">
        <v>264</v>
      </c>
      <c r="C79" s="177"/>
      <c r="D79" s="178" t="s">
        <v>754</v>
      </c>
      <c r="E79" s="179" t="s">
        <v>243</v>
      </c>
      <c r="F79" s="177">
        <v>516</v>
      </c>
      <c r="G79" s="177"/>
      <c r="H79" s="178" t="s">
        <v>758</v>
      </c>
      <c r="J79" s="177"/>
      <c r="L79" s="180" t="s">
        <v>759</v>
      </c>
    </row>
    <row r="80" spans="1:12" s="4" customFormat="1" ht="14.25" customHeight="1">
      <c r="A80" s="176" t="s">
        <v>161</v>
      </c>
      <c r="B80" s="177">
        <v>268</v>
      </c>
      <c r="C80" s="177"/>
      <c r="D80" s="178" t="s">
        <v>757</v>
      </c>
      <c r="E80" s="179" t="s">
        <v>244</v>
      </c>
      <c r="F80" s="177">
        <v>520</v>
      </c>
      <c r="G80" s="177"/>
      <c r="H80" s="178" t="s">
        <v>761</v>
      </c>
      <c r="I80" s="179" t="s">
        <v>329</v>
      </c>
      <c r="J80" s="177">
        <v>894</v>
      </c>
      <c r="L80" s="180" t="s">
        <v>762</v>
      </c>
    </row>
    <row r="81" spans="1:12" s="4" customFormat="1" ht="14.25" customHeight="1">
      <c r="A81" s="176" t="s">
        <v>162</v>
      </c>
      <c r="B81" s="177">
        <v>272</v>
      </c>
      <c r="C81" s="177"/>
      <c r="D81" s="178" t="s">
        <v>760</v>
      </c>
      <c r="E81" s="179" t="s">
        <v>245</v>
      </c>
      <c r="F81" s="177">
        <v>524</v>
      </c>
      <c r="G81" s="177"/>
      <c r="H81" s="178" t="s">
        <v>764</v>
      </c>
      <c r="I81" s="179" t="s">
        <v>331</v>
      </c>
      <c r="J81" s="177">
        <v>950</v>
      </c>
      <c r="K81" s="177"/>
      <c r="L81" s="180" t="s">
        <v>765</v>
      </c>
    </row>
    <row r="82" spans="1:12" s="4" customFormat="1" ht="14.25" customHeight="1">
      <c r="A82" s="176" t="s">
        <v>163</v>
      </c>
      <c r="B82" s="177">
        <v>276</v>
      </c>
      <c r="C82" s="177"/>
      <c r="D82" s="178" t="s">
        <v>763</v>
      </c>
      <c r="E82" s="179" t="s">
        <v>246</v>
      </c>
      <c r="F82" s="177">
        <v>528</v>
      </c>
      <c r="G82" s="177"/>
      <c r="H82" s="178" t="s">
        <v>767</v>
      </c>
      <c r="I82" s="184"/>
      <c r="J82" s="185"/>
      <c r="K82" s="185"/>
      <c r="L82" s="180" t="s">
        <v>768</v>
      </c>
    </row>
    <row r="83" spans="1:12" s="4" customFormat="1" ht="14.25" customHeight="1">
      <c r="A83" s="176" t="s">
        <v>164</v>
      </c>
      <c r="B83" s="177">
        <v>280</v>
      </c>
      <c r="C83" s="177"/>
      <c r="D83" s="178" t="s">
        <v>766</v>
      </c>
      <c r="E83" s="179" t="s">
        <v>247</v>
      </c>
      <c r="F83" s="177">
        <v>529</v>
      </c>
      <c r="G83" s="177"/>
      <c r="H83" s="178" t="s">
        <v>829</v>
      </c>
      <c r="I83" s="184"/>
      <c r="J83" s="185"/>
      <c r="K83" s="185"/>
      <c r="L83" s="186" t="s">
        <v>1134</v>
      </c>
    </row>
    <row r="84" spans="1:12" s="4" customFormat="1" ht="14.25" customHeight="1">
      <c r="A84" s="176" t="s">
        <v>165</v>
      </c>
      <c r="B84" s="177">
        <v>284</v>
      </c>
      <c r="C84" s="177"/>
      <c r="D84" s="178" t="s">
        <v>769</v>
      </c>
      <c r="E84" s="179" t="s">
        <v>140</v>
      </c>
      <c r="F84" s="177">
        <v>600</v>
      </c>
      <c r="G84" s="177"/>
      <c r="H84" s="178" t="s">
        <v>771</v>
      </c>
      <c r="I84" s="184"/>
      <c r="J84" s="185"/>
      <c r="K84" s="185"/>
      <c r="L84" s="186" t="s">
        <v>1137</v>
      </c>
    </row>
    <row r="85" spans="1:12" s="4" customFormat="1" ht="14.25" customHeight="1">
      <c r="A85" s="176" t="s">
        <v>166</v>
      </c>
      <c r="B85" s="177">
        <v>288</v>
      </c>
      <c r="C85" s="177"/>
      <c r="D85" s="178" t="s">
        <v>770</v>
      </c>
      <c r="E85" s="179" t="s">
        <v>257</v>
      </c>
      <c r="F85" s="177">
        <v>604</v>
      </c>
      <c r="G85" s="177"/>
      <c r="H85" s="178" t="s">
        <v>773</v>
      </c>
      <c r="I85" s="184"/>
      <c r="J85" s="185"/>
      <c r="K85" s="185"/>
      <c r="L85" s="186" t="s">
        <v>1135</v>
      </c>
    </row>
    <row r="86" spans="1:12" s="4" customFormat="1" ht="14.25" customHeight="1">
      <c r="A86" s="176" t="s">
        <v>167</v>
      </c>
      <c r="B86" s="177">
        <v>302</v>
      </c>
      <c r="C86" s="177"/>
      <c r="D86" s="178" t="s">
        <v>772</v>
      </c>
      <c r="E86" s="179" t="s">
        <v>258</v>
      </c>
      <c r="F86" s="177">
        <v>608</v>
      </c>
      <c r="G86" s="177"/>
      <c r="H86" s="178" t="s">
        <v>775</v>
      </c>
      <c r="I86" s="184"/>
      <c r="J86" s="185"/>
      <c r="K86" s="185"/>
      <c r="L86" s="186" t="s">
        <v>1136</v>
      </c>
    </row>
    <row r="87" spans="1:12" s="4" customFormat="1" ht="14.25" customHeight="1">
      <c r="A87" s="176" t="s">
        <v>168</v>
      </c>
      <c r="B87" s="177">
        <v>306</v>
      </c>
      <c r="C87" s="177"/>
      <c r="D87" s="178" t="s">
        <v>774</v>
      </c>
      <c r="E87" s="179" t="s">
        <v>259</v>
      </c>
      <c r="F87" s="177">
        <v>612</v>
      </c>
      <c r="G87" s="177"/>
      <c r="H87" s="178" t="s">
        <v>777</v>
      </c>
      <c r="I87" s="179" t="s">
        <v>1163</v>
      </c>
      <c r="J87" s="177">
        <v>958</v>
      </c>
      <c r="K87" s="177"/>
      <c r="L87" s="180" t="s">
        <v>1164</v>
      </c>
    </row>
    <row r="88" spans="4:12" s="4" customFormat="1" ht="14.25" customHeight="1">
      <c r="D88" s="178" t="s">
        <v>776</v>
      </c>
      <c r="E88" s="176" t="s">
        <v>260</v>
      </c>
      <c r="F88" s="177">
        <v>616</v>
      </c>
      <c r="G88" s="177"/>
      <c r="H88" s="178" t="s">
        <v>779</v>
      </c>
      <c r="I88" s="187" t="s">
        <v>1054</v>
      </c>
      <c r="J88" s="177">
        <v>959</v>
      </c>
      <c r="K88" s="177"/>
      <c r="L88" s="152" t="s">
        <v>1138</v>
      </c>
    </row>
    <row r="89" spans="1:12" s="4" customFormat="1" ht="14.25" customHeight="1">
      <c r="A89" s="176" t="s">
        <v>169</v>
      </c>
      <c r="B89" s="177">
        <v>310</v>
      </c>
      <c r="C89" s="177"/>
      <c r="D89" s="178" t="s">
        <v>778</v>
      </c>
      <c r="E89" s="179" t="s">
        <v>261</v>
      </c>
      <c r="F89" s="177">
        <v>624</v>
      </c>
      <c r="G89" s="177"/>
      <c r="H89" s="152" t="s">
        <v>531</v>
      </c>
      <c r="I89" s="187"/>
      <c r="J89" s="177"/>
      <c r="K89" s="177"/>
      <c r="L89" s="152" t="s">
        <v>1140</v>
      </c>
    </row>
    <row r="90" spans="1:12" s="4" customFormat="1" ht="14.25" customHeight="1">
      <c r="A90" s="176" t="s">
        <v>170</v>
      </c>
      <c r="B90" s="177">
        <v>311</v>
      </c>
      <c r="C90" s="177"/>
      <c r="D90" s="178" t="s">
        <v>530</v>
      </c>
      <c r="E90" s="179"/>
      <c r="F90" s="177"/>
      <c r="G90" s="177"/>
      <c r="H90" s="178"/>
      <c r="I90" s="188"/>
      <c r="J90" s="185"/>
      <c r="K90" s="185"/>
      <c r="L90" s="152" t="s">
        <v>1139</v>
      </c>
    </row>
    <row r="91" spans="5:12" s="4" customFormat="1" ht="12.75" customHeight="1">
      <c r="E91" s="184"/>
      <c r="F91" s="185"/>
      <c r="G91" s="185"/>
      <c r="H91" s="153"/>
      <c r="I91" s="184"/>
      <c r="J91" s="185"/>
      <c r="K91" s="185"/>
      <c r="L91" s="186"/>
    </row>
    <row r="92" spans="1:8" s="4" customFormat="1" ht="14.25" customHeight="1">
      <c r="A92" s="1" t="s">
        <v>1195</v>
      </c>
      <c r="B92" s="185"/>
      <c r="C92" s="185"/>
      <c r="D92" s="153"/>
      <c r="E92"/>
      <c r="F92"/>
      <c r="G92"/>
      <c r="H92"/>
    </row>
    <row r="93" ht="15.75">
      <c r="A93" s="180" t="s">
        <v>1196</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5"/>
      <c r="H111" s="85"/>
    </row>
    <row r="112" spans="6:7" ht="12" customHeight="1">
      <c r="F112" s="189"/>
      <c r="G112" s="189"/>
    </row>
    <row r="113" spans="6:12" ht="12" customHeight="1">
      <c r="F113" s="189"/>
      <c r="G113" s="189"/>
      <c r="I113" s="190"/>
      <c r="J113" s="185"/>
      <c r="K113" s="185"/>
      <c r="L113" s="191"/>
    </row>
    <row r="114" spans="1:12" ht="12" customHeight="1">
      <c r="A114" s="35"/>
      <c r="F114" s="189"/>
      <c r="G114" s="189"/>
      <c r="I114" s="192"/>
      <c r="J114" s="185"/>
      <c r="K114" s="185"/>
      <c r="L114" s="86"/>
    </row>
    <row r="115" spans="6:11" ht="12.75">
      <c r="F115" s="189"/>
      <c r="G115" s="189"/>
      <c r="J115" s="189"/>
      <c r="K115" s="189"/>
    </row>
    <row r="116" spans="6:11" ht="12.75">
      <c r="F116" s="189"/>
      <c r="G116" s="189"/>
      <c r="J116" s="189"/>
      <c r="K116" s="189"/>
    </row>
    <row r="117" spans="2:11" ht="12.75">
      <c r="B117" s="189"/>
      <c r="C117" s="189"/>
      <c r="F117" s="189"/>
      <c r="G117" s="189"/>
      <c r="J117" s="189"/>
      <c r="K117" s="189"/>
    </row>
    <row r="118" spans="2:11" ht="12.75">
      <c r="B118" s="189"/>
      <c r="C118" s="189"/>
      <c r="F118" s="189"/>
      <c r="G118" s="189"/>
      <c r="J118" s="189"/>
      <c r="K118" s="189"/>
    </row>
    <row r="119" spans="2:11" ht="12.75">
      <c r="B119" s="189"/>
      <c r="C119" s="189"/>
      <c r="F119" s="189"/>
      <c r="G119" s="189"/>
      <c r="J119" s="189"/>
      <c r="K119" s="189"/>
    </row>
    <row r="120" spans="2:11" ht="12.75">
      <c r="B120" s="189"/>
      <c r="C120" s="189"/>
      <c r="F120" s="189"/>
      <c r="G120" s="189"/>
      <c r="J120" s="189"/>
      <c r="K120" s="189"/>
    </row>
    <row r="121" spans="2:11" ht="12.75">
      <c r="B121" s="189"/>
      <c r="C121" s="189"/>
      <c r="F121" s="189"/>
      <c r="G121" s="189"/>
      <c r="J121" s="189"/>
      <c r="K121" s="189"/>
    </row>
    <row r="122" spans="2:11" ht="12.75">
      <c r="B122" s="189"/>
      <c r="C122" s="189"/>
      <c r="F122" s="189"/>
      <c r="G122" s="189"/>
      <c r="J122" s="189"/>
      <c r="K122" s="189"/>
    </row>
    <row r="123" spans="2:11" ht="12.75">
      <c r="B123" s="189"/>
      <c r="C123" s="189"/>
      <c r="F123" s="189"/>
      <c r="G123" s="189"/>
      <c r="J123" s="189"/>
      <c r="K123" s="189"/>
    </row>
    <row r="124" spans="6:11" ht="12.75">
      <c r="F124" s="189"/>
      <c r="G124" s="189"/>
      <c r="J124" s="189"/>
      <c r="K124" s="189"/>
    </row>
    <row r="125" spans="6:11" ht="12.75">
      <c r="F125" s="189"/>
      <c r="G125" s="189"/>
      <c r="J125" s="189"/>
      <c r="K125" s="189"/>
    </row>
    <row r="126" spans="6:11" ht="12.75">
      <c r="F126" s="189"/>
      <c r="G126" s="189"/>
      <c r="J126" s="189"/>
      <c r="K126" s="189"/>
    </row>
    <row r="127" spans="6:11" ht="12.75">
      <c r="F127" s="189"/>
      <c r="G127" s="189"/>
      <c r="J127" s="189"/>
      <c r="K127" s="189"/>
    </row>
    <row r="128" spans="6:11" ht="12.75">
      <c r="F128" s="189"/>
      <c r="G128" s="189"/>
      <c r="J128" s="189"/>
      <c r="K128" s="189"/>
    </row>
    <row r="129" spans="6:11" ht="12.75">
      <c r="F129" s="189"/>
      <c r="G129" s="189"/>
      <c r="J129" s="189"/>
      <c r="K129" s="189"/>
    </row>
    <row r="130" spans="6:11" ht="12.75">
      <c r="F130" s="189"/>
      <c r="G130" s="189"/>
      <c r="J130" s="189"/>
      <c r="K130" s="189"/>
    </row>
    <row r="131" spans="6:11" ht="12.75">
      <c r="F131" s="189"/>
      <c r="G131" s="189"/>
      <c r="J131" s="189"/>
      <c r="K131" s="189"/>
    </row>
    <row r="132" spans="6:11" ht="12.75">
      <c r="F132" s="189"/>
      <c r="G132" s="189"/>
      <c r="J132" s="189"/>
      <c r="K132" s="189"/>
    </row>
    <row r="133" spans="6:11" ht="12.75">
      <c r="F133" s="189"/>
      <c r="G133" s="189"/>
      <c r="J133" s="189"/>
      <c r="K133" s="189"/>
    </row>
    <row r="134" spans="6:11" ht="12.75">
      <c r="F134" s="189"/>
      <c r="G134" s="189"/>
      <c r="J134" s="189"/>
      <c r="K134" s="189"/>
    </row>
    <row r="135" spans="6:11" ht="12.75">
      <c r="F135" s="189"/>
      <c r="G135" s="189"/>
      <c r="J135" s="189"/>
      <c r="K135" s="189"/>
    </row>
    <row r="136" spans="6:11" ht="12.75">
      <c r="F136" s="189"/>
      <c r="G136" s="189"/>
      <c r="J136" s="189"/>
      <c r="K136" s="189"/>
    </row>
    <row r="137" spans="6:11" ht="12.75">
      <c r="F137" s="189"/>
      <c r="G137" s="189"/>
      <c r="J137" s="189"/>
      <c r="K137" s="189"/>
    </row>
    <row r="138" spans="6:11" ht="12.75">
      <c r="F138" s="189"/>
      <c r="G138" s="189"/>
      <c r="J138" s="189"/>
      <c r="K138" s="189"/>
    </row>
    <row r="139" spans="6:11" ht="12.75">
      <c r="F139" s="189"/>
      <c r="G139" s="189"/>
      <c r="J139" s="189"/>
      <c r="K139" s="189"/>
    </row>
    <row r="140" spans="6:11" ht="12.75">
      <c r="F140" s="189"/>
      <c r="G140" s="189"/>
      <c r="J140" s="189"/>
      <c r="K140" s="189"/>
    </row>
    <row r="141" spans="6:11" ht="12.75">
      <c r="F141" s="189"/>
      <c r="G141" s="189"/>
      <c r="J141" s="189"/>
      <c r="K141" s="189"/>
    </row>
    <row r="142" spans="6:11" ht="12.75">
      <c r="F142" s="189"/>
      <c r="G142" s="189"/>
      <c r="J142" s="189"/>
      <c r="K142" s="189"/>
    </row>
    <row r="143" spans="6:11" ht="12.75">
      <c r="F143" s="189"/>
      <c r="G143" s="189"/>
      <c r="J143" s="189"/>
      <c r="K143" s="189"/>
    </row>
    <row r="144" spans="6:11" ht="12.75">
      <c r="F144" s="189"/>
      <c r="G144" s="189"/>
      <c r="J144" s="189"/>
      <c r="K144" s="189"/>
    </row>
    <row r="145" spans="6:11" ht="12.75">
      <c r="F145" s="189"/>
      <c r="G145" s="189"/>
      <c r="J145" s="189"/>
      <c r="K145" s="189"/>
    </row>
    <row r="146" spans="6:11" ht="12.75">
      <c r="F146" s="189"/>
      <c r="G146" s="189"/>
      <c r="J146" s="189"/>
      <c r="K146" s="189"/>
    </row>
    <row r="147" spans="6:11" ht="12.75">
      <c r="F147" s="189"/>
      <c r="G147" s="189"/>
      <c r="J147" s="189"/>
      <c r="K147" s="189"/>
    </row>
    <row r="148" spans="6:11" ht="12.75">
      <c r="F148" s="189"/>
      <c r="G148" s="189"/>
      <c r="J148" s="189"/>
      <c r="K148" s="189"/>
    </row>
    <row r="149" spans="6:11" ht="12.75">
      <c r="F149" s="189"/>
      <c r="G149" s="189"/>
      <c r="J149" s="189"/>
      <c r="K149" s="189"/>
    </row>
    <row r="150" spans="6:11" ht="12.75">
      <c r="F150" s="189"/>
      <c r="G150" s="189"/>
      <c r="J150" s="189"/>
      <c r="K150" s="189"/>
    </row>
    <row r="151" spans="6:11" ht="12.75">
      <c r="F151" s="189"/>
      <c r="G151" s="189"/>
      <c r="J151" s="189"/>
      <c r="K151" s="189"/>
    </row>
    <row r="152" spans="6:11" ht="12.75">
      <c r="F152" s="189"/>
      <c r="G152" s="189"/>
      <c r="J152" s="189"/>
      <c r="K152" s="189"/>
    </row>
    <row r="153" spans="6:11" ht="12.75">
      <c r="F153" s="189"/>
      <c r="G153" s="189"/>
      <c r="J153" s="189"/>
      <c r="K153" s="189"/>
    </row>
    <row r="154" spans="6:11" ht="12.75">
      <c r="F154" s="189"/>
      <c r="G154" s="189"/>
      <c r="J154" s="189"/>
      <c r="K154" s="189"/>
    </row>
    <row r="155" spans="6:11" ht="12.75">
      <c r="F155" s="189"/>
      <c r="G155" s="189"/>
      <c r="J155" s="189"/>
      <c r="K155" s="189"/>
    </row>
    <row r="156" spans="6:11" ht="12.75">
      <c r="F156" s="189"/>
      <c r="G156" s="189"/>
      <c r="J156" s="189"/>
      <c r="K156" s="189"/>
    </row>
    <row r="157" spans="6:11" ht="12.75">
      <c r="F157" s="189"/>
      <c r="G157" s="189"/>
      <c r="J157" s="189"/>
      <c r="K157" s="189"/>
    </row>
    <row r="158" spans="6:11" ht="12.75">
      <c r="F158" s="189"/>
      <c r="G158" s="189"/>
      <c r="J158" s="189"/>
      <c r="K158" s="189"/>
    </row>
    <row r="159" spans="6:11" ht="12.75">
      <c r="F159" s="189"/>
      <c r="G159" s="189"/>
      <c r="J159" s="189"/>
      <c r="K159" s="189"/>
    </row>
    <row r="160" spans="6:11" ht="12.75">
      <c r="F160" s="189"/>
      <c r="G160" s="189"/>
      <c r="J160" s="189"/>
      <c r="K160" s="189"/>
    </row>
    <row r="161" spans="6:11" ht="12.75">
      <c r="F161" s="189"/>
      <c r="G161" s="189"/>
      <c r="J161" s="189"/>
      <c r="K161" s="189"/>
    </row>
    <row r="162" spans="6:11" ht="12.75">
      <c r="F162" s="189"/>
      <c r="G162" s="189"/>
      <c r="J162" s="189"/>
      <c r="K162" s="189"/>
    </row>
    <row r="163" spans="6:11" ht="12.75">
      <c r="F163" s="189"/>
      <c r="G163" s="189"/>
      <c r="J163" s="189"/>
      <c r="K163" s="189"/>
    </row>
    <row r="164" spans="6:11" ht="12.75">
      <c r="F164" s="189"/>
      <c r="G164" s="189"/>
      <c r="J164" s="189"/>
      <c r="K164" s="189"/>
    </row>
    <row r="165" spans="6:11" ht="12.75">
      <c r="F165" s="189"/>
      <c r="G165" s="189"/>
      <c r="J165" s="189"/>
      <c r="K165" s="189"/>
    </row>
    <row r="166" spans="6:11" ht="12.75">
      <c r="F166" s="189"/>
      <c r="G166" s="189"/>
      <c r="J166" s="189"/>
      <c r="K166" s="189"/>
    </row>
    <row r="167" spans="6:11" ht="12.75">
      <c r="F167" s="189"/>
      <c r="G167" s="189"/>
      <c r="J167" s="189"/>
      <c r="K167" s="189"/>
    </row>
    <row r="168" spans="6:11" ht="12.75">
      <c r="F168" s="189"/>
      <c r="G168" s="189"/>
      <c r="J168" s="189"/>
      <c r="K168" s="189"/>
    </row>
    <row r="169" spans="6:11" ht="12.75">
      <c r="F169" s="189"/>
      <c r="G169" s="189"/>
      <c r="J169" s="189"/>
      <c r="K169" s="189"/>
    </row>
    <row r="170" spans="6:11" ht="12.75">
      <c r="F170" s="189"/>
      <c r="G170" s="189"/>
      <c r="J170" s="189"/>
      <c r="K170" s="189"/>
    </row>
    <row r="171" spans="6:11" ht="12.75">
      <c r="F171" s="189"/>
      <c r="G171" s="189"/>
      <c r="J171" s="189"/>
      <c r="K171" s="189"/>
    </row>
    <row r="172" spans="6:11" ht="12.75">
      <c r="F172" s="189"/>
      <c r="G172" s="189"/>
      <c r="J172" s="189"/>
      <c r="K172" s="189"/>
    </row>
    <row r="173" spans="6:11" ht="12.75">
      <c r="F173" s="189"/>
      <c r="G173" s="189"/>
      <c r="J173" s="189"/>
      <c r="K173" s="189"/>
    </row>
    <row r="174" spans="6:11" ht="12.75">
      <c r="F174" s="189"/>
      <c r="G174" s="189"/>
      <c r="J174" s="189"/>
      <c r="K174" s="189"/>
    </row>
    <row r="175" spans="6:11" ht="12.75">
      <c r="F175" s="189"/>
      <c r="G175" s="189"/>
      <c r="J175" s="189"/>
      <c r="K175" s="189"/>
    </row>
    <row r="176" spans="6:11" ht="12.75">
      <c r="F176" s="189"/>
      <c r="G176" s="189"/>
      <c r="J176" s="189"/>
      <c r="K176" s="189"/>
    </row>
    <row r="177" spans="6:11" ht="12.75">
      <c r="F177" s="189"/>
      <c r="G177" s="189"/>
      <c r="J177" s="189"/>
      <c r="K177" s="189"/>
    </row>
    <row r="178" spans="6:11" ht="12.75">
      <c r="F178" s="189"/>
      <c r="G178" s="189"/>
      <c r="J178" s="189"/>
      <c r="K178" s="189"/>
    </row>
    <row r="179" spans="6:11" ht="12.75">
      <c r="F179" s="189"/>
      <c r="G179" s="189"/>
      <c r="J179" s="189"/>
      <c r="K179" s="189"/>
    </row>
    <row r="180" spans="6:11" ht="12.75">
      <c r="F180" s="189"/>
      <c r="G180" s="189"/>
      <c r="J180" s="189"/>
      <c r="K180" s="189"/>
    </row>
    <row r="181" spans="6:11" ht="12.75">
      <c r="F181" s="189"/>
      <c r="G181" s="189"/>
      <c r="J181" s="189"/>
      <c r="K181" s="189"/>
    </row>
    <row r="182" spans="6:11" ht="12.75">
      <c r="F182" s="189"/>
      <c r="G182" s="189"/>
      <c r="J182" s="189"/>
      <c r="K182" s="189"/>
    </row>
    <row r="183" spans="6:11" ht="12.75">
      <c r="F183" s="189"/>
      <c r="G183" s="189"/>
      <c r="J183" s="189"/>
      <c r="K183" s="189"/>
    </row>
    <row r="184" spans="6:11" ht="12.75">
      <c r="F184" s="189"/>
      <c r="G184" s="189"/>
      <c r="J184" s="189"/>
      <c r="K184" s="189"/>
    </row>
    <row r="185" spans="6:11" ht="12.75">
      <c r="F185" s="189"/>
      <c r="G185" s="189"/>
      <c r="J185" s="189"/>
      <c r="K185" s="189"/>
    </row>
    <row r="186" spans="6:7" ht="12.75">
      <c r="F186" s="189"/>
      <c r="G186" s="189"/>
    </row>
    <row r="187" spans="6:7" ht="12.75">
      <c r="F187" s="189"/>
      <c r="G187" s="189"/>
    </row>
    <row r="188" spans="6:7" ht="12.75">
      <c r="F188" s="189"/>
      <c r="G188" s="189"/>
    </row>
    <row r="189" spans="6:7" ht="12.75">
      <c r="F189" s="189"/>
      <c r="G189" s="189"/>
    </row>
    <row r="190" spans="6:7" ht="12.75">
      <c r="F190" s="189"/>
      <c r="G190" s="189"/>
    </row>
    <row r="191" spans="6:7" ht="12.75">
      <c r="F191" s="189"/>
      <c r="G191" s="189"/>
    </row>
    <row r="192" spans="6:7" ht="12.75">
      <c r="F192" s="189"/>
      <c r="G192" s="189"/>
    </row>
    <row r="193" spans="6:7" ht="12.75">
      <c r="F193" s="189"/>
      <c r="G193" s="189"/>
    </row>
    <row r="194" spans="6:7" ht="12.75">
      <c r="F194" s="189"/>
      <c r="G194" s="189"/>
    </row>
    <row r="195" spans="6:7" ht="12.75">
      <c r="F195" s="189"/>
      <c r="G195" s="189"/>
    </row>
    <row r="196" spans="6:7" ht="12.75">
      <c r="F196" s="189"/>
      <c r="G196" s="189"/>
    </row>
    <row r="197" spans="6:7" ht="12.75">
      <c r="F197" s="189"/>
      <c r="G197" s="189"/>
    </row>
    <row r="198" spans="6:7" ht="12.75">
      <c r="F198" s="189"/>
      <c r="G198" s="189"/>
    </row>
    <row r="199" spans="6:7" ht="12.75">
      <c r="F199" s="189"/>
      <c r="G199" s="189"/>
    </row>
    <row r="200" spans="6:7" ht="12.75">
      <c r="F200" s="189"/>
      <c r="G200" s="189"/>
    </row>
    <row r="201" spans="6:7" ht="12.75">
      <c r="F201" s="189"/>
      <c r="G201" s="189"/>
    </row>
    <row r="202" spans="6:7" ht="12.75">
      <c r="F202" s="189"/>
      <c r="G202" s="189"/>
    </row>
    <row r="203" spans="6:7" ht="12.75">
      <c r="F203" s="189"/>
      <c r="G203" s="189"/>
    </row>
    <row r="204" spans="6:7" ht="12.75">
      <c r="F204" s="189"/>
      <c r="G204" s="189"/>
    </row>
    <row r="290" ht="12.75">
      <c r="D290" t="s">
        <v>831</v>
      </c>
    </row>
  </sheetData>
  <sheetProtection/>
  <mergeCells count="2">
    <mergeCell ref="I1:L1"/>
    <mergeCell ref="A2:L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3"/>
  <sheetViews>
    <sheetView zoomScalePageLayoutView="0" workbookViewId="0" topLeftCell="A1">
      <selection activeCell="A1" sqref="A1"/>
    </sheetView>
  </sheetViews>
  <sheetFormatPr defaultColWidth="11.421875" defaultRowHeight="12.75"/>
  <cols>
    <col min="1" max="1" width="41.7109375" style="30" customWidth="1"/>
    <col min="2" max="3" width="41.7109375" style="23" customWidth="1"/>
    <col min="4" max="4" width="44.57421875" style="23" customWidth="1"/>
    <col min="5" max="5" width="26.7109375" style="23" hidden="1" customWidth="1"/>
    <col min="6" max="6" width="26.7109375" style="23" customWidth="1"/>
    <col min="7" max="7" width="35.57421875" style="23" customWidth="1"/>
    <col min="8" max="8" width="0.13671875" style="23" hidden="1" customWidth="1"/>
    <col min="9" max="9" width="19.57421875" style="23" hidden="1" customWidth="1"/>
    <col min="10" max="10" width="35.421875" style="23" customWidth="1"/>
    <col min="11" max="11" width="49.28125" style="23" bestFit="1" customWidth="1"/>
    <col min="12" max="16384" width="11.421875" style="23" customWidth="1"/>
  </cols>
  <sheetData>
    <row r="1" spans="1:11" s="128" customFormat="1" ht="23.25" customHeight="1">
      <c r="A1" s="159"/>
      <c r="D1" s="154" t="s">
        <v>1149</v>
      </c>
      <c r="E1" s="7"/>
      <c r="F1" s="7"/>
      <c r="G1" s="7"/>
      <c r="H1" s="7"/>
      <c r="I1" s="7"/>
      <c r="K1" s="155"/>
    </row>
    <row r="2" spans="1:10" s="163" customFormat="1" ht="29.25" customHeight="1">
      <c r="A2" s="423" t="s">
        <v>680</v>
      </c>
      <c r="B2" s="423"/>
      <c r="C2" s="423"/>
      <c r="D2" s="423"/>
      <c r="E2" s="160"/>
      <c r="F2" s="160"/>
      <c r="G2" s="161"/>
      <c r="H2" s="160"/>
      <c r="I2" s="162"/>
      <c r="J2" s="162"/>
    </row>
    <row r="3" spans="1:10" s="163" customFormat="1" ht="39" customHeight="1">
      <c r="A3" s="156"/>
      <c r="B3" s="156"/>
      <c r="C3" s="156"/>
      <c r="D3" s="156"/>
      <c r="E3" s="160"/>
      <c r="F3" s="160"/>
      <c r="G3" s="161"/>
      <c r="H3" s="160"/>
      <c r="I3" s="162"/>
      <c r="J3" s="162"/>
    </row>
    <row r="4" spans="1:9" ht="17.25" customHeight="1">
      <c r="A4" s="164" t="s">
        <v>780</v>
      </c>
      <c r="B4" s="165" t="s">
        <v>802</v>
      </c>
      <c r="C4" s="30"/>
      <c r="E4" s="153"/>
      <c r="F4" s="153"/>
      <c r="H4" s="157"/>
      <c r="I4" s="153"/>
    </row>
    <row r="5" spans="1:9" ht="17.25" customHeight="1">
      <c r="A5" s="166" t="s">
        <v>529</v>
      </c>
      <c r="B5" s="166" t="s">
        <v>803</v>
      </c>
      <c r="C5" s="166" t="s">
        <v>607</v>
      </c>
      <c r="D5" s="167" t="s">
        <v>800</v>
      </c>
      <c r="E5" s="153"/>
      <c r="F5" s="153"/>
      <c r="H5" s="153"/>
      <c r="I5" s="153"/>
    </row>
    <row r="6" spans="1:9" ht="17.25" customHeight="1">
      <c r="A6" s="166" t="s">
        <v>532</v>
      </c>
      <c r="B6" s="166" t="s">
        <v>598</v>
      </c>
      <c r="C6" s="166" t="s">
        <v>610</v>
      </c>
      <c r="D6" s="167" t="s">
        <v>565</v>
      </c>
      <c r="E6" s="153"/>
      <c r="F6" s="153"/>
      <c r="H6" s="153"/>
      <c r="I6" s="153"/>
    </row>
    <row r="7" spans="1:9" ht="17.25" customHeight="1">
      <c r="A7" s="166" t="s">
        <v>539</v>
      </c>
      <c r="B7" s="166" t="s">
        <v>804</v>
      </c>
      <c r="C7" s="166" t="s">
        <v>613</v>
      </c>
      <c r="D7" s="167" t="s">
        <v>568</v>
      </c>
      <c r="E7" s="153"/>
      <c r="F7" s="153"/>
      <c r="H7" s="153"/>
      <c r="I7" s="153"/>
    </row>
    <row r="8" spans="1:9" ht="17.25" customHeight="1">
      <c r="A8" s="166" t="s">
        <v>542</v>
      </c>
      <c r="B8" s="166" t="s">
        <v>605</v>
      </c>
      <c r="C8" s="166" t="s">
        <v>616</v>
      </c>
      <c r="D8" s="167" t="s">
        <v>571</v>
      </c>
      <c r="E8" s="153"/>
      <c r="F8" s="153"/>
      <c r="H8" s="153"/>
      <c r="I8" s="153"/>
    </row>
    <row r="9" spans="1:9" ht="17.25" customHeight="1">
      <c r="A9" s="166" t="s">
        <v>545</v>
      </c>
      <c r="B9" s="166" t="s">
        <v>608</v>
      </c>
      <c r="C9" s="166" t="s">
        <v>619</v>
      </c>
      <c r="D9" s="167" t="s">
        <v>574</v>
      </c>
      <c r="E9" s="153"/>
      <c r="F9" s="153"/>
      <c r="H9" s="153"/>
      <c r="I9" s="153"/>
    </row>
    <row r="10" spans="1:9" ht="17.25" customHeight="1">
      <c r="A10" s="166" t="s">
        <v>548</v>
      </c>
      <c r="B10" s="166" t="s">
        <v>611</v>
      </c>
      <c r="C10" s="166" t="s">
        <v>622</v>
      </c>
      <c r="D10" s="167" t="s">
        <v>577</v>
      </c>
      <c r="E10" s="153"/>
      <c r="F10" s="153"/>
      <c r="H10" s="153"/>
      <c r="I10" s="153"/>
    </row>
    <row r="11" spans="1:9" ht="17.25" customHeight="1">
      <c r="A11" s="166" t="s">
        <v>551</v>
      </c>
      <c r="B11" s="166" t="s">
        <v>614</v>
      </c>
      <c r="C11" s="166" t="s">
        <v>631</v>
      </c>
      <c r="D11" s="167" t="s">
        <v>580</v>
      </c>
      <c r="E11" s="153"/>
      <c r="F11" s="153"/>
      <c r="H11" s="153"/>
      <c r="I11" s="153"/>
    </row>
    <row r="12" spans="1:9" ht="17.25" customHeight="1">
      <c r="A12" s="166" t="s">
        <v>554</v>
      </c>
      <c r="B12" s="166" t="s">
        <v>617</v>
      </c>
      <c r="C12" s="166" t="s">
        <v>634</v>
      </c>
      <c r="D12" s="167" t="s">
        <v>583</v>
      </c>
      <c r="E12" s="153"/>
      <c r="F12" s="153"/>
      <c r="H12" s="153"/>
      <c r="I12" s="153"/>
    </row>
    <row r="13" spans="1:9" ht="17.25" customHeight="1">
      <c r="A13" s="166" t="s">
        <v>557</v>
      </c>
      <c r="B13" s="166" t="s">
        <v>620</v>
      </c>
      <c r="C13" s="166" t="s">
        <v>640</v>
      </c>
      <c r="D13" s="167" t="s">
        <v>586</v>
      </c>
      <c r="E13" s="153"/>
      <c r="F13" s="153"/>
      <c r="H13" s="153"/>
      <c r="I13" s="153"/>
    </row>
    <row r="14" spans="1:9" ht="17.25" customHeight="1">
      <c r="A14" s="166" t="s">
        <v>560</v>
      </c>
      <c r="B14" s="166" t="s">
        <v>623</v>
      </c>
      <c r="C14" s="166" t="s">
        <v>643</v>
      </c>
      <c r="D14" s="167" t="s">
        <v>589</v>
      </c>
      <c r="E14" s="153"/>
      <c r="F14" s="153"/>
      <c r="H14" s="153"/>
      <c r="I14" s="153"/>
    </row>
    <row r="15" spans="1:9" ht="17.25" customHeight="1">
      <c r="A15" s="166" t="s">
        <v>563</v>
      </c>
      <c r="B15" s="166"/>
      <c r="C15" s="166" t="s">
        <v>646</v>
      </c>
      <c r="D15" s="167" t="s">
        <v>592</v>
      </c>
      <c r="E15" s="153"/>
      <c r="F15" s="153"/>
      <c r="H15" s="153"/>
      <c r="I15" s="153"/>
    </row>
    <row r="16" spans="1:9" ht="17.25" customHeight="1">
      <c r="A16" s="166" t="s">
        <v>566</v>
      </c>
      <c r="B16" s="164" t="s">
        <v>781</v>
      </c>
      <c r="C16" s="166" t="s">
        <v>649</v>
      </c>
      <c r="D16" s="167" t="s">
        <v>626</v>
      </c>
      <c r="E16" s="153"/>
      <c r="F16" s="153"/>
      <c r="H16" s="153"/>
      <c r="I16" s="153"/>
    </row>
    <row r="17" spans="1:9" ht="17.25" customHeight="1">
      <c r="A17" s="166" t="s">
        <v>569</v>
      </c>
      <c r="B17" s="166" t="s">
        <v>782</v>
      </c>
      <c r="C17" s="166" t="s">
        <v>652</v>
      </c>
      <c r="D17" s="167" t="s">
        <v>629</v>
      </c>
      <c r="E17" s="153"/>
      <c r="F17" s="153"/>
      <c r="H17" s="153"/>
      <c r="I17" s="153"/>
    </row>
    <row r="18" spans="1:9" ht="17.25" customHeight="1">
      <c r="A18" s="166" t="s">
        <v>572</v>
      </c>
      <c r="B18" s="166" t="s">
        <v>628</v>
      </c>
      <c r="C18" s="166" t="s">
        <v>655</v>
      </c>
      <c r="D18" s="167" t="s">
        <v>801</v>
      </c>
      <c r="E18" s="153"/>
      <c r="F18" s="153"/>
      <c r="H18" s="153"/>
      <c r="I18" s="153"/>
    </row>
    <row r="19" spans="1:9" ht="17.25" customHeight="1">
      <c r="A19" s="166" t="s">
        <v>603</v>
      </c>
      <c r="B19" s="166" t="s">
        <v>637</v>
      </c>
      <c r="C19" s="166" t="s">
        <v>658</v>
      </c>
      <c r="D19" s="167" t="s">
        <v>638</v>
      </c>
      <c r="E19" s="153"/>
      <c r="F19" s="153"/>
      <c r="H19" s="153"/>
      <c r="I19" s="153"/>
    </row>
    <row r="20" spans="1:9" ht="17.25" customHeight="1">
      <c r="A20" s="166" t="s">
        <v>612</v>
      </c>
      <c r="B20" s="166"/>
      <c r="C20" s="166" t="s">
        <v>661</v>
      </c>
      <c r="D20" s="167" t="s">
        <v>641</v>
      </c>
      <c r="E20" s="153"/>
      <c r="F20" s="153"/>
      <c r="H20" s="153"/>
      <c r="I20" s="153"/>
    </row>
    <row r="21" spans="1:9" ht="17.25" customHeight="1">
      <c r="A21" s="166" t="s">
        <v>615</v>
      </c>
      <c r="B21" s="164" t="s">
        <v>784</v>
      </c>
      <c r="C21" s="166" t="s">
        <v>664</v>
      </c>
      <c r="D21" s="167" t="s">
        <v>644</v>
      </c>
      <c r="E21" s="153"/>
      <c r="F21" s="153"/>
      <c r="H21" s="153"/>
      <c r="I21" s="153"/>
    </row>
    <row r="22" spans="1:9" ht="17.25" customHeight="1">
      <c r="A22" s="166" t="s">
        <v>618</v>
      </c>
      <c r="B22" s="166" t="s">
        <v>785</v>
      </c>
      <c r="C22" s="166" t="s">
        <v>667</v>
      </c>
      <c r="D22" s="167" t="s">
        <v>647</v>
      </c>
      <c r="E22" s="153"/>
      <c r="F22" s="153"/>
      <c r="H22" s="153"/>
      <c r="I22" s="118"/>
    </row>
    <row r="23" spans="1:9" ht="17.25" customHeight="1">
      <c r="A23" s="166" t="s">
        <v>621</v>
      </c>
      <c r="B23" s="166" t="s">
        <v>578</v>
      </c>
      <c r="C23" s="166" t="s">
        <v>670</v>
      </c>
      <c r="D23" s="167" t="s">
        <v>650</v>
      </c>
      <c r="E23" s="153"/>
      <c r="F23" s="153"/>
      <c r="H23" s="157"/>
      <c r="I23" s="157"/>
    </row>
    <row r="24" spans="1:9" ht="17.25" customHeight="1">
      <c r="A24" s="166" t="s">
        <v>624</v>
      </c>
      <c r="B24" s="166" t="s">
        <v>703</v>
      </c>
      <c r="C24" s="166" t="s">
        <v>673</v>
      </c>
      <c r="D24" s="167" t="s">
        <v>653</v>
      </c>
      <c r="E24" s="153"/>
      <c r="F24" s="153"/>
      <c r="H24" s="153"/>
      <c r="I24" s="153"/>
    </row>
    <row r="25" spans="1:9" ht="17.25" customHeight="1">
      <c r="A25" s="166" t="s">
        <v>627</v>
      </c>
      <c r="B25" s="166" t="s">
        <v>706</v>
      </c>
      <c r="C25" s="166" t="s">
        <v>675</v>
      </c>
      <c r="D25" s="167" t="s">
        <v>656</v>
      </c>
      <c r="E25" s="153"/>
      <c r="F25" s="153"/>
      <c r="H25" s="153"/>
      <c r="I25" s="153"/>
    </row>
    <row r="26" spans="1:9" ht="17.25" customHeight="1">
      <c r="A26" s="166" t="s">
        <v>630</v>
      </c>
      <c r="B26" s="166" t="s">
        <v>709</v>
      </c>
      <c r="C26" s="166" t="s">
        <v>683</v>
      </c>
      <c r="D26" s="167" t="s">
        <v>659</v>
      </c>
      <c r="E26" s="153"/>
      <c r="F26" s="153"/>
      <c r="H26" s="153"/>
      <c r="I26" s="153"/>
    </row>
    <row r="27" spans="1:9" ht="17.25" customHeight="1">
      <c r="A27" s="166" t="s">
        <v>633</v>
      </c>
      <c r="B27" s="166" t="s">
        <v>788</v>
      </c>
      <c r="C27" s="166" t="s">
        <v>686</v>
      </c>
      <c r="D27" s="167" t="s">
        <v>662</v>
      </c>
      <c r="E27" s="153"/>
      <c r="F27" s="153"/>
      <c r="H27" s="153"/>
      <c r="I27" s="153"/>
    </row>
    <row r="28" spans="1:9" ht="17.25" customHeight="1">
      <c r="A28" s="166" t="s">
        <v>636</v>
      </c>
      <c r="B28" s="166" t="s">
        <v>718</v>
      </c>
      <c r="C28" s="166" t="s">
        <v>783</v>
      </c>
      <c r="D28" s="167" t="s">
        <v>665</v>
      </c>
      <c r="E28" s="153"/>
      <c r="F28" s="153"/>
      <c r="H28" s="153"/>
      <c r="I28" s="153"/>
    </row>
    <row r="29" spans="1:9" ht="17.25" customHeight="1">
      <c r="A29" s="166" t="s">
        <v>682</v>
      </c>
      <c r="B29" s="166" t="s">
        <v>721</v>
      </c>
      <c r="C29" s="166" t="s">
        <v>694</v>
      </c>
      <c r="D29" s="167" t="s">
        <v>668</v>
      </c>
      <c r="E29" s="153"/>
      <c r="F29" s="153"/>
      <c r="H29" s="153"/>
      <c r="I29" s="153"/>
    </row>
    <row r="30" spans="1:9" ht="17.25" customHeight="1">
      <c r="A30" s="166" t="s">
        <v>771</v>
      </c>
      <c r="B30" s="166" t="s">
        <v>724</v>
      </c>
      <c r="C30" s="166" t="s">
        <v>697</v>
      </c>
      <c r="D30" s="167" t="s">
        <v>671</v>
      </c>
      <c r="E30" s="153"/>
      <c r="F30" s="153"/>
      <c r="H30" s="153"/>
      <c r="I30" s="153"/>
    </row>
    <row r="31" spans="1:9" ht="17.25" customHeight="1">
      <c r="A31" s="168"/>
      <c r="B31" s="166" t="s">
        <v>727</v>
      </c>
      <c r="C31" s="166" t="s">
        <v>699</v>
      </c>
      <c r="D31" s="167" t="s">
        <v>674</v>
      </c>
      <c r="E31" s="153"/>
      <c r="F31" s="153"/>
      <c r="H31" s="153"/>
      <c r="I31" s="153"/>
    </row>
    <row r="32" spans="1:9" ht="17.25" customHeight="1">
      <c r="A32" s="164" t="s">
        <v>789</v>
      </c>
      <c r="B32" s="166" t="s">
        <v>730</v>
      </c>
      <c r="C32" s="166" t="s">
        <v>701</v>
      </c>
      <c r="D32" s="167" t="s">
        <v>681</v>
      </c>
      <c r="E32" s="153"/>
      <c r="F32" s="153"/>
      <c r="H32" s="153"/>
      <c r="I32" s="153"/>
    </row>
    <row r="33" spans="1:9" ht="17.25" customHeight="1">
      <c r="A33" s="166" t="s">
        <v>529</v>
      </c>
      <c r="B33" s="166" t="s">
        <v>733</v>
      </c>
      <c r="C33" s="166" t="s">
        <v>704</v>
      </c>
      <c r="D33" s="167" t="s">
        <v>684</v>
      </c>
      <c r="E33" s="153"/>
      <c r="F33" s="153"/>
      <c r="H33" s="153"/>
      <c r="I33" s="153"/>
    </row>
    <row r="34" spans="1:9" ht="17.25" customHeight="1">
      <c r="A34" s="166" t="s">
        <v>532</v>
      </c>
      <c r="B34" s="166" t="s">
        <v>736</v>
      </c>
      <c r="C34" s="166" t="s">
        <v>787</v>
      </c>
      <c r="D34" s="167" t="s">
        <v>687</v>
      </c>
      <c r="E34" s="153"/>
      <c r="F34" s="153"/>
      <c r="H34" s="153"/>
      <c r="I34" s="153"/>
    </row>
    <row r="35" spans="1:9" ht="17.25" customHeight="1">
      <c r="A35" s="166" t="s">
        <v>539</v>
      </c>
      <c r="B35" s="166" t="s">
        <v>739</v>
      </c>
      <c r="C35" s="166" t="s">
        <v>713</v>
      </c>
      <c r="D35" s="167" t="s">
        <v>690</v>
      </c>
      <c r="E35" s="153"/>
      <c r="F35" s="153"/>
      <c r="H35" s="153"/>
      <c r="I35" s="153"/>
    </row>
    <row r="36" spans="1:9" ht="17.25" customHeight="1">
      <c r="A36" s="166" t="s">
        <v>545</v>
      </c>
      <c r="B36" s="166" t="s">
        <v>742</v>
      </c>
      <c r="C36" s="166" t="s">
        <v>716</v>
      </c>
      <c r="D36" s="167" t="s">
        <v>692</v>
      </c>
      <c r="E36" s="153"/>
      <c r="F36" s="153"/>
      <c r="H36" s="153"/>
      <c r="I36" s="153"/>
    </row>
    <row r="37" spans="1:9" ht="17.25" customHeight="1">
      <c r="A37" s="166" t="s">
        <v>551</v>
      </c>
      <c r="B37" s="166" t="s">
        <v>745</v>
      </c>
      <c r="C37" s="166" t="s">
        <v>719</v>
      </c>
      <c r="D37" s="167" t="s">
        <v>695</v>
      </c>
      <c r="E37" s="153"/>
      <c r="F37" s="153"/>
      <c r="H37" s="153"/>
      <c r="I37" s="153"/>
    </row>
    <row r="38" spans="1:9" ht="17.25" customHeight="1">
      <c r="A38" s="166" t="s">
        <v>554</v>
      </c>
      <c r="B38" s="166" t="s">
        <v>748</v>
      </c>
      <c r="C38" s="166" t="s">
        <v>722</v>
      </c>
      <c r="D38" s="167" t="s">
        <v>698</v>
      </c>
      <c r="E38" s="153"/>
      <c r="F38" s="153"/>
      <c r="H38" s="153"/>
      <c r="I38" s="153"/>
    </row>
    <row r="39" spans="1:9" ht="17.25" customHeight="1">
      <c r="A39" s="166" t="s">
        <v>557</v>
      </c>
      <c r="B39" s="166" t="s">
        <v>751</v>
      </c>
      <c r="C39" s="166" t="s">
        <v>725</v>
      </c>
      <c r="D39" s="167" t="s">
        <v>700</v>
      </c>
      <c r="E39" s="153"/>
      <c r="F39" s="153"/>
      <c r="H39" s="153"/>
      <c r="I39" s="153"/>
    </row>
    <row r="40" spans="1:9" ht="17.25" customHeight="1">
      <c r="A40" s="166" t="s">
        <v>563</v>
      </c>
      <c r="B40" s="166" t="s">
        <v>754</v>
      </c>
      <c r="C40" s="166" t="s">
        <v>728</v>
      </c>
      <c r="D40" s="167" t="s">
        <v>702</v>
      </c>
      <c r="E40" s="153"/>
      <c r="F40" s="153"/>
      <c r="H40" s="153"/>
      <c r="I40" s="153"/>
    </row>
    <row r="41" spans="1:9" ht="17.25" customHeight="1">
      <c r="A41" s="166" t="s">
        <v>566</v>
      </c>
      <c r="B41" s="166" t="s">
        <v>757</v>
      </c>
      <c r="C41" s="166" t="s">
        <v>731</v>
      </c>
      <c r="D41" s="167" t="s">
        <v>786</v>
      </c>
      <c r="E41" s="153"/>
      <c r="F41" s="153"/>
      <c r="H41" s="153"/>
      <c r="I41" s="153"/>
    </row>
    <row r="42" spans="1:9" ht="17.25" customHeight="1">
      <c r="A42" s="166" t="s">
        <v>569</v>
      </c>
      <c r="B42" s="166" t="s">
        <v>790</v>
      </c>
      <c r="C42" s="166" t="s">
        <v>734</v>
      </c>
      <c r="D42" s="167" t="s">
        <v>708</v>
      </c>
      <c r="E42" s="153"/>
      <c r="F42" s="153"/>
      <c r="H42" s="153"/>
      <c r="I42" s="153"/>
    </row>
    <row r="43" spans="1:9" ht="17.25" customHeight="1">
      <c r="A43" s="166" t="s">
        <v>572</v>
      </c>
      <c r="B43" s="166" t="s">
        <v>763</v>
      </c>
      <c r="C43" s="166" t="s">
        <v>737</v>
      </c>
      <c r="D43" s="167" t="s">
        <v>711</v>
      </c>
      <c r="E43" s="153"/>
      <c r="F43" s="153"/>
      <c r="H43" s="153"/>
      <c r="I43" s="153"/>
    </row>
    <row r="44" spans="1:9" ht="17.25" customHeight="1">
      <c r="A44" s="166" t="s">
        <v>603</v>
      </c>
      <c r="B44" s="166" t="s">
        <v>766</v>
      </c>
      <c r="C44" s="166" t="s">
        <v>740</v>
      </c>
      <c r="D44" s="167" t="s">
        <v>714</v>
      </c>
      <c r="E44" s="153"/>
      <c r="F44" s="153"/>
      <c r="H44" s="153"/>
      <c r="I44" s="153"/>
    </row>
    <row r="45" spans="1:9" ht="17.25" customHeight="1">
      <c r="A45" s="166" t="s">
        <v>612</v>
      </c>
      <c r="B45" s="166" t="s">
        <v>769</v>
      </c>
      <c r="C45" s="166" t="s">
        <v>743</v>
      </c>
      <c r="D45" s="167" t="s">
        <v>717</v>
      </c>
      <c r="E45" s="153"/>
      <c r="F45" s="153"/>
      <c r="H45" s="153"/>
      <c r="I45" s="153"/>
    </row>
    <row r="46" spans="1:9" ht="17.25" customHeight="1">
      <c r="A46" s="166" t="s">
        <v>627</v>
      </c>
      <c r="B46" s="166" t="s">
        <v>770</v>
      </c>
      <c r="C46" s="166" t="s">
        <v>746</v>
      </c>
      <c r="D46" s="167" t="s">
        <v>720</v>
      </c>
      <c r="E46" s="153"/>
      <c r="F46" s="153"/>
      <c r="H46" s="153"/>
      <c r="I46" s="153"/>
    </row>
    <row r="47" spans="1:9" ht="17.25" customHeight="1">
      <c r="A47" s="166" t="s">
        <v>682</v>
      </c>
      <c r="B47" s="166" t="s">
        <v>772</v>
      </c>
      <c r="C47" s="166" t="s">
        <v>749</v>
      </c>
      <c r="D47" s="167" t="s">
        <v>723</v>
      </c>
      <c r="E47" s="153"/>
      <c r="F47" s="153"/>
      <c r="H47" s="153"/>
      <c r="I47" s="153"/>
    </row>
    <row r="48" spans="1:9" ht="17.25" customHeight="1">
      <c r="A48" s="166" t="s">
        <v>771</v>
      </c>
      <c r="B48" s="166" t="s">
        <v>793</v>
      </c>
      <c r="C48" s="166" t="s">
        <v>752</v>
      </c>
      <c r="D48" s="167" t="s">
        <v>726</v>
      </c>
      <c r="E48" s="153"/>
      <c r="F48" s="153"/>
      <c r="H48" s="153"/>
      <c r="I48" s="153"/>
    </row>
    <row r="49" spans="1:9" ht="17.25" customHeight="1">
      <c r="A49" s="166"/>
      <c r="B49" s="166" t="s">
        <v>778</v>
      </c>
      <c r="C49" s="166" t="s">
        <v>755</v>
      </c>
      <c r="D49" s="167" t="s">
        <v>729</v>
      </c>
      <c r="E49" s="153"/>
      <c r="F49" s="153"/>
      <c r="H49" s="153"/>
      <c r="I49" s="157"/>
    </row>
    <row r="50" spans="1:9" ht="17.25" customHeight="1">
      <c r="A50" s="164" t="s">
        <v>795</v>
      </c>
      <c r="B50" s="166" t="s">
        <v>530</v>
      </c>
      <c r="C50" s="166" t="s">
        <v>758</v>
      </c>
      <c r="D50" s="167" t="s">
        <v>732</v>
      </c>
      <c r="E50" s="153"/>
      <c r="F50" s="153"/>
      <c r="H50" s="153"/>
      <c r="I50" s="153"/>
    </row>
    <row r="51" spans="1:9" ht="17.25" customHeight="1">
      <c r="A51" s="166" t="s">
        <v>581</v>
      </c>
      <c r="B51" s="166" t="s">
        <v>533</v>
      </c>
      <c r="C51" s="166" t="s">
        <v>761</v>
      </c>
      <c r="D51" s="167" t="s">
        <v>735</v>
      </c>
      <c r="E51" s="153"/>
      <c r="F51" s="153"/>
      <c r="H51" s="153"/>
      <c r="I51" s="153"/>
    </row>
    <row r="52" spans="1:9" ht="17.25" customHeight="1">
      <c r="A52" s="166" t="s">
        <v>584</v>
      </c>
      <c r="B52" s="166" t="s">
        <v>537</v>
      </c>
      <c r="C52" s="166" t="s">
        <v>764</v>
      </c>
      <c r="D52" s="167" t="s">
        <v>738</v>
      </c>
      <c r="E52" s="153"/>
      <c r="F52" s="153"/>
      <c r="H52" s="153"/>
      <c r="I52" s="153"/>
    </row>
    <row r="53" spans="1:9" ht="17.25" customHeight="1">
      <c r="A53" s="166" t="s">
        <v>587</v>
      </c>
      <c r="B53" s="166" t="s">
        <v>794</v>
      </c>
      <c r="C53" s="166" t="s">
        <v>767</v>
      </c>
      <c r="D53" s="167" t="s">
        <v>741</v>
      </c>
      <c r="E53" s="153"/>
      <c r="F53" s="153"/>
      <c r="H53" s="153"/>
      <c r="I53" s="153"/>
    </row>
    <row r="54" spans="1:9" ht="17.25" customHeight="1">
      <c r="A54" s="166" t="s">
        <v>590</v>
      </c>
      <c r="B54" s="166" t="s">
        <v>546</v>
      </c>
      <c r="C54" s="166" t="s">
        <v>829</v>
      </c>
      <c r="D54" s="167" t="s">
        <v>744</v>
      </c>
      <c r="E54" s="153"/>
      <c r="F54" s="153"/>
      <c r="H54" s="153"/>
      <c r="I54" s="153"/>
    </row>
    <row r="55" spans="1:9" ht="17.25" customHeight="1">
      <c r="A55" s="168"/>
      <c r="B55" s="166" t="s">
        <v>549</v>
      </c>
      <c r="C55" s="166" t="s">
        <v>654</v>
      </c>
      <c r="D55" s="167" t="s">
        <v>747</v>
      </c>
      <c r="E55" s="153"/>
      <c r="F55" s="153"/>
      <c r="H55" s="153"/>
      <c r="I55" s="153"/>
    </row>
    <row r="56" spans="1:9" ht="17.25" customHeight="1">
      <c r="A56" s="164" t="s">
        <v>798</v>
      </c>
      <c r="B56" s="166" t="s">
        <v>796</v>
      </c>
      <c r="C56" s="166" t="s">
        <v>657</v>
      </c>
      <c r="D56" s="167" t="s">
        <v>750</v>
      </c>
      <c r="E56" s="153"/>
      <c r="F56" s="153"/>
      <c r="H56" s="153"/>
      <c r="I56" s="153"/>
    </row>
    <row r="57" spans="1:9" ht="17.25" customHeight="1">
      <c r="A57" s="166" t="s">
        <v>593</v>
      </c>
      <c r="B57" s="166" t="s">
        <v>555</v>
      </c>
      <c r="C57" s="166" t="s">
        <v>660</v>
      </c>
      <c r="D57" s="167" t="s">
        <v>753</v>
      </c>
      <c r="E57" s="153"/>
      <c r="F57" s="153"/>
      <c r="H57" s="153"/>
      <c r="I57" s="153"/>
    </row>
    <row r="58" spans="1:9" ht="17.25" customHeight="1">
      <c r="A58" s="166" t="s">
        <v>596</v>
      </c>
      <c r="B58" s="166" t="s">
        <v>558</v>
      </c>
      <c r="C58" s="166" t="s">
        <v>663</v>
      </c>
      <c r="D58" s="167" t="s">
        <v>756</v>
      </c>
      <c r="E58" s="153"/>
      <c r="F58" s="153"/>
      <c r="H58" s="153"/>
      <c r="I58" s="153"/>
    </row>
    <row r="59" spans="1:9" ht="17.25" customHeight="1">
      <c r="A59" s="166" t="s">
        <v>599</v>
      </c>
      <c r="B59" s="166" t="s">
        <v>561</v>
      </c>
      <c r="C59" s="166" t="s">
        <v>666</v>
      </c>
      <c r="D59" s="167" t="s">
        <v>759</v>
      </c>
      <c r="E59" s="153"/>
      <c r="F59" s="153"/>
      <c r="H59" s="153"/>
      <c r="I59" s="153"/>
    </row>
    <row r="60" spans="1:9" ht="17.25" customHeight="1">
      <c r="A60" s="166" t="s">
        <v>601</v>
      </c>
      <c r="B60" s="166" t="s">
        <v>564</v>
      </c>
      <c r="C60" s="166" t="s">
        <v>669</v>
      </c>
      <c r="D60" s="167" t="s">
        <v>762</v>
      </c>
      <c r="E60" s="153"/>
      <c r="F60" s="153"/>
      <c r="H60" s="153"/>
      <c r="I60" s="153"/>
    </row>
    <row r="61" spans="1:9" ht="17.25" customHeight="1">
      <c r="A61" s="166" t="s">
        <v>606</v>
      </c>
      <c r="B61" s="166" t="s">
        <v>567</v>
      </c>
      <c r="C61" s="166" t="s">
        <v>672</v>
      </c>
      <c r="D61" s="167" t="s">
        <v>791</v>
      </c>
      <c r="E61" s="153"/>
      <c r="F61" s="153"/>
      <c r="H61" s="153"/>
      <c r="I61" s="153"/>
    </row>
    <row r="62" spans="1:9" ht="17.25" customHeight="1">
      <c r="A62" s="166" t="s">
        <v>609</v>
      </c>
      <c r="B62" s="166" t="s">
        <v>570</v>
      </c>
      <c r="C62" s="166" t="s">
        <v>830</v>
      </c>
      <c r="D62" s="167" t="s">
        <v>792</v>
      </c>
      <c r="E62" s="153"/>
      <c r="F62" s="153"/>
      <c r="H62" s="153"/>
      <c r="I62" s="153"/>
    </row>
    <row r="63" spans="1:9" ht="17.25" customHeight="1">
      <c r="A63" s="166" t="s">
        <v>639</v>
      </c>
      <c r="B63" s="166" t="s">
        <v>573</v>
      </c>
      <c r="C63" s="166" t="s">
        <v>773</v>
      </c>
      <c r="D63" s="167" t="s">
        <v>1138</v>
      </c>
      <c r="E63" s="153"/>
      <c r="F63" s="153"/>
      <c r="H63" s="153"/>
      <c r="I63" s="153"/>
    </row>
    <row r="64" spans="1:9" ht="17.25" customHeight="1">
      <c r="A64" s="166" t="s">
        <v>642</v>
      </c>
      <c r="B64" s="166" t="s">
        <v>576</v>
      </c>
      <c r="C64" s="166" t="s">
        <v>775</v>
      </c>
      <c r="D64" s="167" t="s">
        <v>1138</v>
      </c>
      <c r="E64" s="153"/>
      <c r="F64" s="153"/>
      <c r="H64" s="153"/>
      <c r="I64" s="153"/>
    </row>
    <row r="65" spans="1:9" ht="17.25" customHeight="1">
      <c r="A65" s="166" t="s">
        <v>645</v>
      </c>
      <c r="B65" s="166" t="s">
        <v>579</v>
      </c>
      <c r="C65" s="166" t="s">
        <v>777</v>
      </c>
      <c r="D65" s="167" t="s">
        <v>1140</v>
      </c>
      <c r="E65" s="153"/>
      <c r="F65" s="153"/>
      <c r="H65" s="153"/>
      <c r="I65" s="153"/>
    </row>
    <row r="66" spans="1:9" ht="17.25" customHeight="1">
      <c r="A66" s="166" t="s">
        <v>648</v>
      </c>
      <c r="B66" s="166" t="s">
        <v>799</v>
      </c>
      <c r="C66" s="166" t="s">
        <v>779</v>
      </c>
      <c r="D66" s="167" t="s">
        <v>1139</v>
      </c>
      <c r="E66" s="153"/>
      <c r="F66" s="153"/>
      <c r="H66" s="153"/>
      <c r="I66" s="153"/>
    </row>
    <row r="67" spans="1:9" ht="17.25" customHeight="1">
      <c r="A67" s="166" t="s">
        <v>651</v>
      </c>
      <c r="B67" s="166" t="s">
        <v>585</v>
      </c>
      <c r="C67" s="166" t="s">
        <v>531</v>
      </c>
      <c r="D67" s="204"/>
      <c r="E67" s="153"/>
      <c r="F67" s="153"/>
      <c r="H67" s="153"/>
      <c r="I67" s="153"/>
    </row>
    <row r="68" spans="1:9" ht="17.25" customHeight="1">
      <c r="A68" s="166" t="s">
        <v>685</v>
      </c>
      <c r="B68" s="166" t="s">
        <v>588</v>
      </c>
      <c r="C68" s="167" t="s">
        <v>797</v>
      </c>
      <c r="D68" s="204"/>
      <c r="E68" s="153"/>
      <c r="F68" s="153"/>
      <c r="H68" s="153"/>
      <c r="I68" s="153"/>
    </row>
    <row r="69" spans="1:9" ht="17.25" customHeight="1">
      <c r="A69" s="166" t="s">
        <v>688</v>
      </c>
      <c r="B69" s="166" t="s">
        <v>591</v>
      </c>
      <c r="C69" s="167" t="s">
        <v>541</v>
      </c>
      <c r="D69" s="204"/>
      <c r="E69" s="153"/>
      <c r="F69" s="153"/>
      <c r="H69" s="153"/>
      <c r="I69" s="153"/>
    </row>
    <row r="70" spans="1:9" ht="17.25" customHeight="1">
      <c r="A70" s="166" t="s">
        <v>431</v>
      </c>
      <c r="B70" s="166" t="s">
        <v>594</v>
      </c>
      <c r="C70" s="167" t="s">
        <v>544</v>
      </c>
      <c r="D70" s="204"/>
      <c r="E70" s="153"/>
      <c r="F70" s="153"/>
      <c r="H70" s="153"/>
      <c r="I70" s="153"/>
    </row>
    <row r="71" spans="1:9" ht="17.25" customHeight="1">
      <c r="A71" s="166" t="s">
        <v>693</v>
      </c>
      <c r="B71" s="166" t="s">
        <v>597</v>
      </c>
      <c r="C71" s="167" t="s">
        <v>547</v>
      </c>
      <c r="D71" s="204"/>
      <c r="E71" s="153"/>
      <c r="F71" s="153"/>
      <c r="H71" s="157"/>
      <c r="I71" s="153"/>
    </row>
    <row r="72" spans="1:9" ht="17.25" customHeight="1">
      <c r="A72" s="166" t="s">
        <v>696</v>
      </c>
      <c r="B72" s="166" t="s">
        <v>600</v>
      </c>
      <c r="C72" s="167" t="s">
        <v>550</v>
      </c>
      <c r="D72" s="204"/>
      <c r="E72" s="153"/>
      <c r="F72" s="153"/>
      <c r="H72" s="157"/>
      <c r="I72" s="153"/>
    </row>
    <row r="73" spans="1:9" ht="16.5" customHeight="1">
      <c r="A73" s="166" t="s">
        <v>432</v>
      </c>
      <c r="B73" s="166" t="s">
        <v>602</v>
      </c>
      <c r="C73" s="167" t="s">
        <v>553</v>
      </c>
      <c r="D73" s="204"/>
      <c r="E73" s="153"/>
      <c r="F73" s="153"/>
      <c r="H73" s="153"/>
      <c r="I73" s="153"/>
    </row>
    <row r="74" spans="1:4" ht="16.5" customHeight="1">
      <c r="A74" s="166" t="s">
        <v>433</v>
      </c>
      <c r="B74" s="166" t="s">
        <v>604</v>
      </c>
      <c r="C74" s="167" t="s">
        <v>556</v>
      </c>
      <c r="D74" s="204"/>
    </row>
    <row r="75" spans="1:4" ht="29.25" customHeight="1">
      <c r="A75" s="152"/>
      <c r="B75" s="30"/>
      <c r="C75" s="30"/>
      <c r="D75" s="169"/>
    </row>
    <row r="76" spans="1:4" ht="16.5" customHeight="1">
      <c r="A76" s="152" t="s">
        <v>805</v>
      </c>
      <c r="B76" s="30"/>
      <c r="C76" s="30"/>
      <c r="D76" s="169"/>
    </row>
    <row r="77" spans="2:3" ht="16.5" customHeight="1">
      <c r="B77" s="30"/>
      <c r="C77" s="30"/>
    </row>
    <row r="78" spans="2:3" ht="16.5" customHeight="1">
      <c r="B78" s="30"/>
      <c r="C78" s="167"/>
    </row>
    <row r="79" spans="1:3" ht="12.75">
      <c r="A79" s="23"/>
      <c r="B79" s="30"/>
      <c r="C79" s="30"/>
    </row>
    <row r="80" spans="1:2" ht="12.75">
      <c r="A80" s="23"/>
      <c r="B80" s="30"/>
    </row>
    <row r="81" ht="16.5">
      <c r="B81" s="167"/>
    </row>
    <row r="85" ht="15.75">
      <c r="D85" s="152"/>
    </row>
    <row r="86" spans="1:4" ht="15.75">
      <c r="A86" s="408"/>
      <c r="B86" s="409"/>
      <c r="C86" s="409"/>
      <c r="D86" s="152"/>
    </row>
    <row r="87" spans="1:10" ht="15.75">
      <c r="A87" s="408"/>
      <c r="B87" s="409"/>
      <c r="C87" s="409"/>
      <c r="D87" s="152"/>
      <c r="G87" s="153"/>
      <c r="J87" s="153"/>
    </row>
    <row r="88" spans="1:10" ht="15">
      <c r="A88" s="410"/>
      <c r="B88" s="411"/>
      <c r="C88" s="411"/>
      <c r="G88" s="153"/>
      <c r="J88" s="153"/>
    </row>
    <row r="89" spans="7:10" ht="15">
      <c r="G89" s="153"/>
      <c r="J89" s="153"/>
    </row>
    <row r="90" spans="7:10" ht="15">
      <c r="G90" s="153"/>
      <c r="J90" s="153"/>
    </row>
    <row r="91" ht="15">
      <c r="J91" s="118"/>
    </row>
    <row r="92" ht="15">
      <c r="J92" s="118"/>
    </row>
    <row r="93" ht="15">
      <c r="J93" s="118"/>
    </row>
    <row r="94" ht="15">
      <c r="J94" s="118"/>
    </row>
    <row r="95" ht="15">
      <c r="J95" s="118"/>
    </row>
    <row r="96" ht="15">
      <c r="J96" s="118"/>
    </row>
    <row r="97" ht="15">
      <c r="J97" s="118"/>
    </row>
    <row r="98" ht="15">
      <c r="J98" s="118"/>
    </row>
    <row r="99" ht="15">
      <c r="J99" s="118"/>
    </row>
    <row r="100" ht="15">
      <c r="J100" s="118"/>
    </row>
    <row r="101" ht="15">
      <c r="J101" s="118"/>
    </row>
    <row r="102" ht="15">
      <c r="J102" s="118"/>
    </row>
    <row r="103" ht="15">
      <c r="J103" s="118"/>
    </row>
    <row r="104" ht="15">
      <c r="J104" s="118"/>
    </row>
    <row r="105" ht="15">
      <c r="J105" s="118"/>
    </row>
    <row r="106" ht="15">
      <c r="J106" s="118"/>
    </row>
    <row r="107" ht="15">
      <c r="J107" s="118"/>
    </row>
    <row r="108" ht="15">
      <c r="J108" s="118"/>
    </row>
    <row r="109" ht="15">
      <c r="J109" s="118"/>
    </row>
    <row r="120" ht="15">
      <c r="D120" s="158"/>
    </row>
    <row r="283" ht="12.75">
      <c r="D283" s="23" t="s">
        <v>831</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
    <pageSetUpPr fitToPage="1"/>
  </sheetPr>
  <dimension ref="A1:X121"/>
  <sheetViews>
    <sheetView zoomScalePageLayoutView="0" workbookViewId="0" topLeftCell="A79">
      <selection activeCell="B95" sqref="B95:D121"/>
    </sheetView>
  </sheetViews>
  <sheetFormatPr defaultColWidth="11.421875" defaultRowHeight="12.75"/>
  <cols>
    <col min="1" max="1" width="30.7109375" style="239" customWidth="1"/>
    <col min="2" max="6" width="13.421875" style="239" customWidth="1"/>
    <col min="7" max="7" width="12.00390625" style="239" customWidth="1"/>
    <col min="8" max="8" width="12.8515625" style="239" customWidth="1"/>
    <col min="9" max="9" width="4.8515625" style="239" customWidth="1"/>
    <col min="10" max="10" width="1.1484375" style="239" customWidth="1"/>
    <col min="11" max="11" width="4.00390625" style="239" customWidth="1"/>
    <col min="12" max="12" width="3.00390625" style="239" customWidth="1"/>
    <col min="13" max="13" width="4.00390625" style="239" customWidth="1"/>
    <col min="14" max="14" width="3.00390625" style="239" customWidth="1"/>
    <col min="15" max="15" width="4.00390625" style="239" customWidth="1"/>
    <col min="16" max="16" width="3.00390625" style="239" bestFit="1" customWidth="1"/>
    <col min="17" max="17" width="4.00390625" style="239" customWidth="1"/>
    <col min="18" max="18" width="4.421875" style="239" customWidth="1"/>
    <col min="19" max="19" width="15.00390625" style="240" customWidth="1"/>
    <col min="20" max="24" width="11.421875" style="240" customWidth="1"/>
    <col min="25" max="16384" width="11.421875" style="239" customWidth="1"/>
  </cols>
  <sheetData>
    <row r="1" spans="1:19" ht="12.75">
      <c r="A1" s="237" t="s">
        <v>1055</v>
      </c>
      <c r="B1" s="238">
        <v>1</v>
      </c>
      <c r="D1" s="239" t="s">
        <v>1056</v>
      </c>
      <c r="S1" s="240" t="s">
        <v>1057</v>
      </c>
    </row>
    <row r="2" spans="1:2" ht="12.75">
      <c r="A2" s="237" t="s">
        <v>1058</v>
      </c>
      <c r="B2" s="238">
        <v>2011</v>
      </c>
    </row>
    <row r="3" spans="1:21" ht="12.75">
      <c r="A3" s="241"/>
      <c r="S3" s="240" t="s">
        <v>1059</v>
      </c>
      <c r="T3" s="242" t="s">
        <v>1060</v>
      </c>
      <c r="U3" s="242" t="s">
        <v>1061</v>
      </c>
    </row>
    <row r="4" spans="1:21" ht="12.75">
      <c r="A4" s="241"/>
      <c r="T4" s="240" t="str">
        <f>IF(B1=1,"Januar",IF(B1=2,"Januar",IF(B1=3,"Januar",IF(B1=4,"Januar","FEHLER - eingegebenes Quartal prüfen!!!"))))</f>
        <v>Januar</v>
      </c>
      <c r="U4" s="240" t="str">
        <f>IF(B1=1,"März",IF(B1=2,"Juni",IF(B1=3,"September",IF(B1=4,"Dezember","FEHLER - eingegebenes Quartal prüfen!!!"))))</f>
        <v>März</v>
      </c>
    </row>
    <row r="5" spans="1:4" ht="12.75">
      <c r="A5" s="237" t="s">
        <v>1062</v>
      </c>
      <c r="B5" s="430" t="str">
        <f>CONCATENATE("1. Ausfuhr ",T4," ",B2-1," bis ",U4," ",B2)</f>
        <v>1. Ausfuhr Januar 2010 bis März 2011</v>
      </c>
      <c r="C5" s="430"/>
      <c r="D5" s="430"/>
    </row>
    <row r="6" spans="1:4" ht="12.75">
      <c r="A6" s="243" t="s">
        <v>1063</v>
      </c>
      <c r="B6" s="244" t="s">
        <v>1064</v>
      </c>
      <c r="C6" s="245">
        <f>B2-1</f>
        <v>2010</v>
      </c>
      <c r="D6" s="246">
        <f>B2</f>
        <v>2011</v>
      </c>
    </row>
    <row r="7" spans="1:7" ht="12.75">
      <c r="A7" s="241"/>
      <c r="B7" s="247" t="s">
        <v>1065</v>
      </c>
      <c r="C7" s="248">
        <v>732.7</v>
      </c>
      <c r="D7" s="125">
        <v>906</v>
      </c>
      <c r="F7" s="249">
        <v>1050</v>
      </c>
      <c r="G7" s="250" t="s">
        <v>1066</v>
      </c>
    </row>
    <row r="8" spans="1:4" ht="12.75">
      <c r="A8" s="241"/>
      <c r="B8" s="251" t="s">
        <v>1067</v>
      </c>
      <c r="C8" s="252">
        <v>763.3</v>
      </c>
      <c r="D8" s="125">
        <v>1018.1</v>
      </c>
    </row>
    <row r="9" spans="1:4" ht="12.75">
      <c r="A9" s="241"/>
      <c r="B9" s="251" t="s">
        <v>1068</v>
      </c>
      <c r="C9" s="252">
        <v>928.3</v>
      </c>
      <c r="D9" s="125">
        <v>1129.6</v>
      </c>
    </row>
    <row r="10" spans="1:4" ht="12.75">
      <c r="A10" s="241"/>
      <c r="B10" s="251" t="s">
        <v>1069</v>
      </c>
      <c r="C10" s="252">
        <v>887.9</v>
      </c>
      <c r="D10" s="125"/>
    </row>
    <row r="11" spans="2:4" ht="12.75">
      <c r="B11" s="251" t="s">
        <v>1070</v>
      </c>
      <c r="C11" s="252">
        <v>893.7</v>
      </c>
      <c r="D11" s="125"/>
    </row>
    <row r="12" spans="2:4" ht="12.75">
      <c r="B12" s="251" t="s">
        <v>1071</v>
      </c>
      <c r="C12" s="252">
        <v>1087.4</v>
      </c>
      <c r="D12" s="124"/>
    </row>
    <row r="13" spans="2:4" ht="12.75">
      <c r="B13" s="251" t="s">
        <v>1072</v>
      </c>
      <c r="C13" s="252">
        <v>917.1</v>
      </c>
      <c r="D13" s="124"/>
    </row>
    <row r="14" spans="1:4" ht="12.75">
      <c r="A14" s="253"/>
      <c r="B14" s="251" t="s">
        <v>1073</v>
      </c>
      <c r="C14" s="252">
        <v>901.5</v>
      </c>
      <c r="D14" s="124"/>
    </row>
    <row r="15" spans="2:4" ht="12.75">
      <c r="B15" s="251" t="s">
        <v>1074</v>
      </c>
      <c r="C15" s="252">
        <v>970.4</v>
      </c>
      <c r="D15" s="124"/>
    </row>
    <row r="16" spans="2:4" ht="12.75">
      <c r="B16" s="251" t="s">
        <v>1075</v>
      </c>
      <c r="C16" s="252">
        <v>979.6</v>
      </c>
      <c r="D16" s="124"/>
    </row>
    <row r="17" spans="2:4" ht="12.75">
      <c r="B17" s="251" t="s">
        <v>1076</v>
      </c>
      <c r="C17" s="252">
        <v>969.8</v>
      </c>
      <c r="D17" s="124"/>
    </row>
    <row r="18" spans="2:4" ht="12.75">
      <c r="B18" s="254" t="s">
        <v>1077</v>
      </c>
      <c r="C18" s="255">
        <v>897.8</v>
      </c>
      <c r="D18" s="124"/>
    </row>
    <row r="19" spans="2:4" ht="12.75">
      <c r="B19" s="256"/>
      <c r="C19" s="257"/>
      <c r="D19" s="257"/>
    </row>
    <row r="20" spans="1:4" ht="12.75">
      <c r="A20" s="237" t="s">
        <v>1078</v>
      </c>
      <c r="B20" s="430" t="str">
        <f>CONCATENATE("2. Einfuhr ",T4," ",B2-1," bis ",U4," ",B2)</f>
        <v>2. Einfuhr Januar 2010 bis März 2011</v>
      </c>
      <c r="C20" s="430"/>
      <c r="D20" s="430"/>
    </row>
    <row r="21" spans="1:4" ht="12.75">
      <c r="A21" s="243" t="s">
        <v>1079</v>
      </c>
      <c r="B21" s="244" t="s">
        <v>1064</v>
      </c>
      <c r="C21" s="245">
        <f>B2-1</f>
        <v>2010</v>
      </c>
      <c r="D21" s="246">
        <f>B2</f>
        <v>2011</v>
      </c>
    </row>
    <row r="22" spans="2:7" ht="12.75">
      <c r="B22" s="247" t="s">
        <v>1065</v>
      </c>
      <c r="C22" s="248">
        <v>473.8</v>
      </c>
      <c r="D22" s="125">
        <v>635.7</v>
      </c>
      <c r="F22" s="249">
        <v>1050</v>
      </c>
      <c r="G22" s="250" t="s">
        <v>1066</v>
      </c>
    </row>
    <row r="23" spans="2:4" ht="12.75">
      <c r="B23" s="251" t="s">
        <v>1067</v>
      </c>
      <c r="C23" s="252">
        <v>502.4</v>
      </c>
      <c r="D23" s="125">
        <v>645.3</v>
      </c>
    </row>
    <row r="24" spans="2:4" ht="12.75">
      <c r="B24" s="251" t="s">
        <v>1068</v>
      </c>
      <c r="C24" s="252">
        <v>572.3</v>
      </c>
      <c r="D24" s="125">
        <v>696.9</v>
      </c>
    </row>
    <row r="25" spans="2:4" ht="12.75">
      <c r="B25" s="251" t="s">
        <v>1069</v>
      </c>
      <c r="C25" s="252">
        <v>552</v>
      </c>
      <c r="D25" s="125"/>
    </row>
    <row r="26" spans="2:4" ht="12.75">
      <c r="B26" s="251" t="s">
        <v>1070</v>
      </c>
      <c r="C26" s="252">
        <v>578.7</v>
      </c>
      <c r="D26" s="125"/>
    </row>
    <row r="27" spans="2:4" ht="12.75">
      <c r="B27" s="251" t="s">
        <v>1071</v>
      </c>
      <c r="C27" s="252">
        <v>647.1</v>
      </c>
      <c r="D27" s="125"/>
    </row>
    <row r="28" spans="2:4" ht="12.75">
      <c r="B28" s="251" t="s">
        <v>1072</v>
      </c>
      <c r="C28" s="252">
        <v>602.1</v>
      </c>
      <c r="D28"/>
    </row>
    <row r="29" spans="2:4" ht="12.75">
      <c r="B29" s="251" t="s">
        <v>1073</v>
      </c>
      <c r="C29" s="252">
        <v>570.2</v>
      </c>
      <c r="D29"/>
    </row>
    <row r="30" spans="2:4" ht="12.75">
      <c r="B30" s="251" t="s">
        <v>1074</v>
      </c>
      <c r="C30" s="252">
        <v>587.4</v>
      </c>
      <c r="D30"/>
    </row>
    <row r="31" spans="2:4" ht="12.75">
      <c r="B31" s="251" t="s">
        <v>1075</v>
      </c>
      <c r="C31" s="252">
        <v>623.5</v>
      </c>
      <c r="D31" s="125"/>
    </row>
    <row r="32" spans="2:4" ht="12.75">
      <c r="B32" s="251" t="s">
        <v>1076</v>
      </c>
      <c r="C32" s="252">
        <v>584.6</v>
      </c>
      <c r="D32" s="125"/>
    </row>
    <row r="33" spans="2:4" ht="12.75">
      <c r="B33" s="254" t="s">
        <v>1077</v>
      </c>
      <c r="C33" s="255">
        <v>602.2</v>
      </c>
      <c r="D33" s="125"/>
    </row>
    <row r="34" ht="12.75">
      <c r="B34" s="256"/>
    </row>
    <row r="35" spans="2:24" ht="12.75">
      <c r="B35" s="256"/>
      <c r="S35" s="241"/>
      <c r="T35" s="241"/>
      <c r="U35" s="241"/>
      <c r="V35" s="241"/>
      <c r="W35" s="241"/>
      <c r="X35" s="241"/>
    </row>
    <row r="36" spans="19:24" ht="12.75">
      <c r="S36" s="241"/>
      <c r="T36" s="241"/>
      <c r="U36" s="241"/>
      <c r="V36" s="241"/>
      <c r="W36" s="241"/>
      <c r="X36" s="241"/>
    </row>
    <row r="37" spans="19:24" ht="12.75">
      <c r="S37" s="241"/>
      <c r="T37" s="241"/>
      <c r="U37" s="241"/>
      <c r="V37" s="241"/>
      <c r="W37" s="241"/>
      <c r="X37" s="241"/>
    </row>
    <row r="38" spans="1:24" ht="12.75">
      <c r="A38" s="258" t="s">
        <v>1080</v>
      </c>
      <c r="B38" s="424" t="str">
        <f>CONCATENATE("        3. Ausfuhr von ausgewählten Enderzeugnissen im ",B1,". Vierteljahr ",B2,"             in der Reihenfolge ihrer Anteile")</f>
        <v>        3. Ausfuhr von ausgewählten Enderzeugnissen im 1. Vierteljahr 2011             in der Reihenfolge ihrer Anteile</v>
      </c>
      <c r="C38" s="425"/>
      <c r="D38" s="425"/>
      <c r="E38" s="426"/>
      <c r="F38" s="426"/>
      <c r="G38" s="426"/>
      <c r="H38" s="426"/>
      <c r="I38" s="427"/>
      <c r="J38" s="259"/>
      <c r="S38" s="241"/>
      <c r="T38" s="241"/>
      <c r="U38" s="241"/>
      <c r="V38" s="241"/>
      <c r="W38" s="241"/>
      <c r="X38" s="241"/>
    </row>
    <row r="39" spans="1:24" ht="12.75">
      <c r="A39" s="239" t="s">
        <v>1081</v>
      </c>
      <c r="B39" s="236" t="s">
        <v>826</v>
      </c>
      <c r="C39" s="260"/>
      <c r="D39" s="260"/>
      <c r="E39" s="102">
        <v>390279527</v>
      </c>
      <c r="G39" s="261"/>
      <c r="I39" s="262">
        <v>4</v>
      </c>
      <c r="J39" s="262"/>
      <c r="K39" s="253"/>
      <c r="L39" s="253"/>
      <c r="S39" s="241"/>
      <c r="T39" s="241"/>
      <c r="U39" s="241"/>
      <c r="V39" s="241"/>
      <c r="W39" s="241"/>
      <c r="X39" s="241"/>
    </row>
    <row r="40" spans="2:24" ht="12.75">
      <c r="B40" s="24" t="s">
        <v>1050</v>
      </c>
      <c r="C40" s="263"/>
      <c r="D40" s="263"/>
      <c r="E40" s="102">
        <v>238969218</v>
      </c>
      <c r="I40" s="262">
        <v>6</v>
      </c>
      <c r="J40" s="262"/>
      <c r="K40" s="264"/>
      <c r="L40" s="265">
        <v>1</v>
      </c>
      <c r="M40" s="266"/>
      <c r="N40" s="266">
        <v>15</v>
      </c>
      <c r="O40" s="267"/>
      <c r="P40" s="266">
        <v>29</v>
      </c>
      <c r="Q40" s="268"/>
      <c r="R40" s="266">
        <v>43</v>
      </c>
      <c r="S40" s="241"/>
      <c r="T40" s="241"/>
      <c r="U40" s="241"/>
      <c r="V40" s="241"/>
      <c r="W40" s="241"/>
      <c r="X40" s="241"/>
    </row>
    <row r="41" spans="2:24" ht="12.75">
      <c r="B41" s="24" t="s">
        <v>1016</v>
      </c>
      <c r="C41" s="263"/>
      <c r="D41" s="263"/>
      <c r="E41" s="102">
        <v>184914645</v>
      </c>
      <c r="G41" s="269"/>
      <c r="I41" s="262">
        <v>46</v>
      </c>
      <c r="J41" s="262"/>
      <c r="K41" s="238"/>
      <c r="L41" s="265">
        <v>2</v>
      </c>
      <c r="M41" s="270"/>
      <c r="N41" s="266">
        <v>16</v>
      </c>
      <c r="O41" s="271"/>
      <c r="P41" s="266">
        <v>30</v>
      </c>
      <c r="Q41" s="272"/>
      <c r="R41" s="266">
        <v>44</v>
      </c>
      <c r="S41" s="241"/>
      <c r="T41" s="241"/>
      <c r="U41" s="241"/>
      <c r="V41" s="241"/>
      <c r="W41" s="241"/>
      <c r="X41" s="241"/>
    </row>
    <row r="42" spans="2:24" ht="12.75">
      <c r="B42" s="24" t="s">
        <v>1014</v>
      </c>
      <c r="C42" s="263"/>
      <c r="D42" s="263"/>
      <c r="E42" s="102">
        <v>162682423</v>
      </c>
      <c r="G42" s="273"/>
      <c r="I42" s="262">
        <v>15</v>
      </c>
      <c r="J42" s="262"/>
      <c r="K42" s="274"/>
      <c r="L42" s="265">
        <v>3</v>
      </c>
      <c r="M42" s="275"/>
      <c r="N42" s="266">
        <v>17</v>
      </c>
      <c r="O42" s="276"/>
      <c r="P42" s="266">
        <v>31</v>
      </c>
      <c r="Q42" s="277"/>
      <c r="R42" s="266">
        <v>45</v>
      </c>
      <c r="S42" s="241"/>
      <c r="T42" s="241"/>
      <c r="U42" s="241"/>
      <c r="V42" s="241"/>
      <c r="W42" s="241"/>
      <c r="X42" s="241"/>
    </row>
    <row r="43" spans="2:24" ht="12.75">
      <c r="B43" s="24" t="s">
        <v>1040</v>
      </c>
      <c r="C43" s="278"/>
      <c r="D43" s="278"/>
      <c r="E43" s="109">
        <v>136897780</v>
      </c>
      <c r="G43" s="279"/>
      <c r="I43" s="262">
        <v>16</v>
      </c>
      <c r="J43" s="262"/>
      <c r="K43" s="280"/>
      <c r="L43" s="265">
        <v>4</v>
      </c>
      <c r="M43" s="281"/>
      <c r="N43" s="266">
        <v>18</v>
      </c>
      <c r="O43" s="282"/>
      <c r="P43" s="266">
        <v>32</v>
      </c>
      <c r="Q43" s="283"/>
      <c r="R43" s="266">
        <v>46</v>
      </c>
      <c r="S43" s="241"/>
      <c r="T43" s="241"/>
      <c r="U43" s="241"/>
      <c r="V43" s="241"/>
      <c r="W43" s="241"/>
      <c r="X43" s="241"/>
    </row>
    <row r="44" spans="2:24" ht="12.75">
      <c r="B44" s="284" t="s">
        <v>1082</v>
      </c>
      <c r="C44" s="285"/>
      <c r="D44" s="286"/>
      <c r="E44" s="100">
        <v>2313299333</v>
      </c>
      <c r="G44" s="287"/>
      <c r="I44" s="262">
        <v>19</v>
      </c>
      <c r="J44" s="262"/>
      <c r="K44" s="288"/>
      <c r="L44" s="265">
        <v>5</v>
      </c>
      <c r="M44" s="289"/>
      <c r="N44" s="266">
        <v>19</v>
      </c>
      <c r="O44" s="290"/>
      <c r="P44" s="266">
        <v>33</v>
      </c>
      <c r="Q44" s="291"/>
      <c r="R44" s="266">
        <v>47</v>
      </c>
      <c r="S44" s="241"/>
      <c r="T44" s="241"/>
      <c r="U44" s="241"/>
      <c r="V44" s="241"/>
      <c r="W44" s="241"/>
      <c r="X44" s="241"/>
    </row>
    <row r="45" spans="2:24" ht="12.75">
      <c r="B45" s="431" t="s">
        <v>1083</v>
      </c>
      <c r="C45" s="432"/>
      <c r="D45" s="433"/>
      <c r="E45" s="292">
        <f>E44-E39-E40-E41-E42-E43</f>
        <v>1199555740</v>
      </c>
      <c r="I45" s="293"/>
      <c r="J45" s="293"/>
      <c r="K45" s="294"/>
      <c r="L45" s="265">
        <v>6</v>
      </c>
      <c r="M45" s="295"/>
      <c r="N45" s="266">
        <v>20</v>
      </c>
      <c r="O45" s="296"/>
      <c r="P45" s="266">
        <v>34</v>
      </c>
      <c r="Q45" s="297"/>
      <c r="R45" s="266">
        <v>48</v>
      </c>
      <c r="S45" s="241"/>
      <c r="T45" s="241"/>
      <c r="U45" s="241"/>
      <c r="V45" s="241"/>
      <c r="W45" s="241"/>
      <c r="X45" s="241"/>
    </row>
    <row r="46" spans="9:24" ht="12.75">
      <c r="I46" s="293"/>
      <c r="J46" s="293"/>
      <c r="K46" s="298"/>
      <c r="L46" s="265">
        <v>7</v>
      </c>
      <c r="M46" s="299"/>
      <c r="N46" s="266">
        <v>21</v>
      </c>
      <c r="O46" s="300"/>
      <c r="P46" s="266">
        <v>35</v>
      </c>
      <c r="Q46" s="301"/>
      <c r="R46" s="266">
        <v>49</v>
      </c>
      <c r="S46" s="241"/>
      <c r="T46" s="241"/>
      <c r="U46" s="241"/>
      <c r="V46" s="241"/>
      <c r="W46" s="241"/>
      <c r="X46" s="241"/>
    </row>
    <row r="47" spans="1:24" ht="12.75">
      <c r="A47" s="258" t="s">
        <v>1084</v>
      </c>
      <c r="B47" s="424" t="str">
        <f>CONCATENATE("        4. Einfuhr von ausgewählten Enderzeugnissen im ",B1,". Vierteljahr ",B2,"                  in der Reihenfolge ihrer Anteile")</f>
        <v>        4. Einfuhr von ausgewählten Enderzeugnissen im 1. Vierteljahr 2011                  in der Reihenfolge ihrer Anteile</v>
      </c>
      <c r="C47" s="425"/>
      <c r="D47" s="425"/>
      <c r="E47" s="426"/>
      <c r="F47" s="426"/>
      <c r="G47" s="426"/>
      <c r="H47" s="426"/>
      <c r="I47" s="427"/>
      <c r="J47" s="259"/>
      <c r="K47" s="302"/>
      <c r="L47" s="265">
        <v>8</v>
      </c>
      <c r="M47" s="303"/>
      <c r="N47" s="266">
        <v>22</v>
      </c>
      <c r="O47" s="304"/>
      <c r="P47" s="266">
        <v>36</v>
      </c>
      <c r="Q47" s="305"/>
      <c r="R47" s="266">
        <v>50</v>
      </c>
      <c r="S47" s="241"/>
      <c r="T47" s="241"/>
      <c r="U47" s="241"/>
      <c r="V47" s="241"/>
      <c r="W47" s="241"/>
      <c r="X47" s="241"/>
    </row>
    <row r="48" spans="1:24" ht="12.75">
      <c r="A48" s="239" t="s">
        <v>1085</v>
      </c>
      <c r="B48" s="24" t="s">
        <v>826</v>
      </c>
      <c r="C48" s="260"/>
      <c r="D48" s="260"/>
      <c r="E48" s="102">
        <v>228763945</v>
      </c>
      <c r="G48" s="261"/>
      <c r="I48" s="262">
        <v>4</v>
      </c>
      <c r="J48" s="262"/>
      <c r="K48" s="306"/>
      <c r="L48" s="265">
        <v>9</v>
      </c>
      <c r="M48" s="307"/>
      <c r="N48" s="266">
        <v>23</v>
      </c>
      <c r="O48" s="308"/>
      <c r="P48" s="266">
        <v>37</v>
      </c>
      <c r="Q48" s="309"/>
      <c r="R48" s="266">
        <v>51</v>
      </c>
      <c r="S48" s="241"/>
      <c r="T48" s="241"/>
      <c r="U48" s="241"/>
      <c r="V48" s="241"/>
      <c r="W48" s="241"/>
      <c r="X48" s="241"/>
    </row>
    <row r="49" spans="2:24" ht="12.75">
      <c r="B49" s="24" t="s">
        <v>1043</v>
      </c>
      <c r="C49" s="263"/>
      <c r="D49" s="263"/>
      <c r="E49" s="109">
        <v>81915024</v>
      </c>
      <c r="G49" s="310"/>
      <c r="I49" s="262">
        <v>9</v>
      </c>
      <c r="J49" s="262"/>
      <c r="K49" s="311"/>
      <c r="L49" s="265">
        <v>10</v>
      </c>
      <c r="M49" s="312"/>
      <c r="N49" s="266">
        <v>24</v>
      </c>
      <c r="O49" s="313"/>
      <c r="P49" s="266">
        <v>38</v>
      </c>
      <c r="Q49" s="314"/>
      <c r="R49" s="266">
        <v>52</v>
      </c>
      <c r="S49" s="241"/>
      <c r="T49" s="241"/>
      <c r="U49" s="241"/>
      <c r="V49" s="241"/>
      <c r="W49" s="241"/>
      <c r="X49" s="241"/>
    </row>
    <row r="50" spans="2:24" ht="12.75">
      <c r="B50" s="24" t="s">
        <v>1048</v>
      </c>
      <c r="C50" s="263"/>
      <c r="D50" s="263"/>
      <c r="E50" s="109">
        <v>64525587</v>
      </c>
      <c r="G50" s="279"/>
      <c r="I50" s="262">
        <v>34</v>
      </c>
      <c r="J50" s="262"/>
      <c r="K50" s="315"/>
      <c r="L50" s="265">
        <v>11</v>
      </c>
      <c r="M50" s="316"/>
      <c r="N50" s="266">
        <v>25</v>
      </c>
      <c r="O50" s="317"/>
      <c r="P50" s="266">
        <v>39</v>
      </c>
      <c r="Q50" s="318"/>
      <c r="R50" s="266">
        <v>53</v>
      </c>
      <c r="S50" s="241"/>
      <c r="T50" s="241"/>
      <c r="U50" s="241"/>
      <c r="V50" s="241"/>
      <c r="W50" s="241"/>
      <c r="X50" s="241"/>
    </row>
    <row r="51" spans="2:24" ht="12.75">
      <c r="B51" s="24" t="s">
        <v>1014</v>
      </c>
      <c r="C51" s="263"/>
      <c r="D51" s="263"/>
      <c r="E51" s="102">
        <v>56750589</v>
      </c>
      <c r="G51" s="319"/>
      <c r="I51" s="262">
        <v>12</v>
      </c>
      <c r="J51" s="262"/>
      <c r="K51" s="320"/>
      <c r="L51" s="265">
        <v>12</v>
      </c>
      <c r="M51" s="321"/>
      <c r="N51" s="266">
        <v>26</v>
      </c>
      <c r="O51" s="322"/>
      <c r="P51" s="266">
        <v>40</v>
      </c>
      <c r="Q51" s="323"/>
      <c r="R51" s="266">
        <v>54</v>
      </c>
      <c r="S51" s="241"/>
      <c r="T51" s="241"/>
      <c r="U51" s="241"/>
      <c r="V51" s="241"/>
      <c r="W51" s="241"/>
      <c r="X51" s="241"/>
    </row>
    <row r="52" spans="2:24" ht="12.75">
      <c r="B52" s="24" t="s">
        <v>1037</v>
      </c>
      <c r="C52" s="278"/>
      <c r="D52" s="278"/>
      <c r="E52" s="102">
        <v>55897097</v>
      </c>
      <c r="G52" s="269"/>
      <c r="I52" s="262">
        <v>15</v>
      </c>
      <c r="J52" s="262"/>
      <c r="K52" s="324"/>
      <c r="L52" s="265">
        <v>13</v>
      </c>
      <c r="M52" s="325"/>
      <c r="N52" s="266">
        <v>27</v>
      </c>
      <c r="O52" s="326"/>
      <c r="P52" s="266">
        <v>41</v>
      </c>
      <c r="Q52" s="327"/>
      <c r="R52" s="266">
        <v>55</v>
      </c>
      <c r="S52" s="241"/>
      <c r="T52" s="241"/>
      <c r="U52" s="241"/>
      <c r="V52" s="241"/>
      <c r="W52" s="241"/>
      <c r="X52" s="241"/>
    </row>
    <row r="53" spans="2:24" ht="12.75">
      <c r="B53" s="284" t="s">
        <v>1082</v>
      </c>
      <c r="C53" s="285"/>
      <c r="D53" s="286"/>
      <c r="E53" s="100">
        <v>1057913837</v>
      </c>
      <c r="G53" s="287"/>
      <c r="I53" s="262">
        <v>19</v>
      </c>
      <c r="J53" s="262"/>
      <c r="K53" s="328"/>
      <c r="L53" s="265">
        <v>14</v>
      </c>
      <c r="M53" s="329"/>
      <c r="N53" s="266">
        <v>28</v>
      </c>
      <c r="O53" s="330"/>
      <c r="P53" s="266">
        <v>42</v>
      </c>
      <c r="Q53" s="331"/>
      <c r="R53" s="266">
        <v>56</v>
      </c>
      <c r="S53" s="241"/>
      <c r="T53" s="241"/>
      <c r="U53" s="241"/>
      <c r="V53" s="241"/>
      <c r="W53" s="241"/>
      <c r="X53" s="241"/>
    </row>
    <row r="54" spans="2:24" ht="12.75">
      <c r="B54" s="431" t="s">
        <v>1083</v>
      </c>
      <c r="C54" s="432"/>
      <c r="D54" s="433"/>
      <c r="E54" s="292">
        <f>E53-E48-E49-E50-E51-E52</f>
        <v>570061595</v>
      </c>
      <c r="I54" s="293"/>
      <c r="J54" s="293"/>
      <c r="S54" s="241"/>
      <c r="T54" s="241"/>
      <c r="U54" s="241"/>
      <c r="V54" s="241"/>
      <c r="W54" s="241"/>
      <c r="X54" s="241"/>
    </row>
    <row r="55" spans="9:24" ht="12.75">
      <c r="I55" s="293"/>
      <c r="J55" s="293"/>
      <c r="S55" s="241"/>
      <c r="T55" s="241"/>
      <c r="U55" s="241"/>
      <c r="V55" s="241"/>
      <c r="W55" s="241"/>
      <c r="X55" s="241"/>
    </row>
    <row r="56" spans="9:10" ht="12.75">
      <c r="I56" s="293"/>
      <c r="J56" s="293"/>
    </row>
    <row r="57" spans="9:10" ht="12.75">
      <c r="I57" s="293"/>
      <c r="J57" s="293"/>
    </row>
    <row r="58" spans="1:10" ht="12.75">
      <c r="A58" s="258" t="s">
        <v>1086</v>
      </c>
      <c r="B58" s="424" t="str">
        <f>CONCATENATE("5. Ausfuhr im ",B1,". Vierteljahr ",B2," nach ausgewählten Ländern
in der Reihenfolge ihrer Anteile")</f>
        <v>5. Ausfuhr im 1. Vierteljahr 2011 nach ausgewählten Ländern
in der Reihenfolge ihrer Anteile</v>
      </c>
      <c r="C58" s="425"/>
      <c r="D58" s="425"/>
      <c r="E58" s="426"/>
      <c r="F58" s="426"/>
      <c r="G58" s="426"/>
      <c r="H58" s="426"/>
      <c r="I58" s="427"/>
      <c r="J58" s="259"/>
    </row>
    <row r="59" spans="1:4" ht="12.75">
      <c r="A59" s="243" t="s">
        <v>1087</v>
      </c>
      <c r="B59" s="332">
        <f aca="true" t="shared" si="0" ref="B59:B73">D59/1000</f>
        <v>270.971</v>
      </c>
      <c r="C59" s="236" t="s">
        <v>529</v>
      </c>
      <c r="D59" s="57">
        <v>270971</v>
      </c>
    </row>
    <row r="60" spans="2:4" ht="12.75">
      <c r="B60" s="333">
        <f t="shared" si="0"/>
        <v>230.597</v>
      </c>
      <c r="C60" s="236" t="s">
        <v>542</v>
      </c>
      <c r="D60" s="57">
        <v>230597</v>
      </c>
    </row>
    <row r="61" spans="2:4" ht="12.75">
      <c r="B61" s="333">
        <f t="shared" si="0"/>
        <v>203.46</v>
      </c>
      <c r="C61" s="236" t="s">
        <v>539</v>
      </c>
      <c r="D61" s="57">
        <v>203460</v>
      </c>
    </row>
    <row r="62" spans="2:4" ht="12.75">
      <c r="B62" s="333">
        <f t="shared" si="0"/>
        <v>184.193</v>
      </c>
      <c r="C62" s="236" t="s">
        <v>625</v>
      </c>
      <c r="D62" s="57">
        <v>184193</v>
      </c>
    </row>
    <row r="63" spans="2:4" ht="12.75">
      <c r="B63" s="333">
        <f t="shared" si="0"/>
        <v>176.495</v>
      </c>
      <c r="C63" s="236" t="s">
        <v>566</v>
      </c>
      <c r="D63" s="57">
        <v>176495</v>
      </c>
    </row>
    <row r="64" spans="2:4" ht="12.75">
      <c r="B64" s="333">
        <f t="shared" si="0"/>
        <v>165.604</v>
      </c>
      <c r="C64" s="236" t="s">
        <v>624</v>
      </c>
      <c r="D64" s="57">
        <v>165604</v>
      </c>
    </row>
    <row r="65" spans="2:4" ht="12.75">
      <c r="B65" s="333">
        <f t="shared" si="0"/>
        <v>163.829</v>
      </c>
      <c r="C65" s="24" t="s">
        <v>557</v>
      </c>
      <c r="D65" s="57">
        <v>163829</v>
      </c>
    </row>
    <row r="66" spans="2:4" ht="12.75">
      <c r="B66" s="333">
        <f t="shared" si="0"/>
        <v>149.854</v>
      </c>
      <c r="C66" s="24" t="s">
        <v>621</v>
      </c>
      <c r="D66" s="57">
        <v>149854</v>
      </c>
    </row>
    <row r="67" spans="2:7" ht="12.75">
      <c r="B67" s="333">
        <f t="shared" si="0"/>
        <v>148.383</v>
      </c>
      <c r="C67" s="24" t="s">
        <v>532</v>
      </c>
      <c r="D67" s="57">
        <v>148383</v>
      </c>
      <c r="F67" s="249">
        <v>300</v>
      </c>
      <c r="G67" s="250" t="s">
        <v>1066</v>
      </c>
    </row>
    <row r="68" spans="2:4" ht="12.75">
      <c r="B68" s="333">
        <f t="shared" si="0"/>
        <v>134.123</v>
      </c>
      <c r="C68" s="236" t="s">
        <v>629</v>
      </c>
      <c r="D68" s="57">
        <v>134123</v>
      </c>
    </row>
    <row r="69" spans="2:4" ht="12.75">
      <c r="B69" s="333">
        <f t="shared" si="0"/>
        <v>125.441</v>
      </c>
      <c r="C69" s="24" t="s">
        <v>569</v>
      </c>
      <c r="D69" s="57">
        <v>125441</v>
      </c>
    </row>
    <row r="70" spans="2:4" ht="12.75">
      <c r="B70" s="333">
        <f t="shared" si="0"/>
        <v>107.097</v>
      </c>
      <c r="C70" s="24" t="s">
        <v>590</v>
      </c>
      <c r="D70" s="57">
        <v>107097</v>
      </c>
    </row>
    <row r="71" spans="2:4" ht="12.75">
      <c r="B71" s="333">
        <f t="shared" si="0"/>
        <v>94.789</v>
      </c>
      <c r="C71" s="236" t="s">
        <v>651</v>
      </c>
      <c r="D71" s="57">
        <v>94789</v>
      </c>
    </row>
    <row r="72" spans="2:4" ht="12.75">
      <c r="B72" s="333">
        <f t="shared" si="0"/>
        <v>93.896</v>
      </c>
      <c r="C72" s="24" t="s">
        <v>630</v>
      </c>
      <c r="D72" s="57">
        <v>93896</v>
      </c>
    </row>
    <row r="73" spans="2:4" ht="12.75">
      <c r="B73" s="334">
        <f t="shared" si="0"/>
        <v>53.186</v>
      </c>
      <c r="C73" s="24" t="s">
        <v>627</v>
      </c>
      <c r="D73" s="57">
        <v>53186</v>
      </c>
    </row>
    <row r="75" spans="1:10" ht="12.75">
      <c r="A75" s="258" t="s">
        <v>1088</v>
      </c>
      <c r="B75" s="424" t="str">
        <f>CONCATENATE("6. Einfuhr im ",B1,". Vierteljahr ",B2," nach ausgewählten Ländern
in der Reihenfolge ihrer Anteile")</f>
        <v>6. Einfuhr im 1. Vierteljahr 2011 nach ausgewählten Ländern
in der Reihenfolge ihrer Anteile</v>
      </c>
      <c r="C75" s="425"/>
      <c r="D75" s="425"/>
      <c r="E75" s="426"/>
      <c r="F75" s="426"/>
      <c r="G75" s="426"/>
      <c r="H75" s="426"/>
      <c r="I75" s="427"/>
      <c r="J75" s="259"/>
    </row>
    <row r="76" spans="1:4" ht="12.75">
      <c r="A76" s="243" t="s">
        <v>1089</v>
      </c>
      <c r="B76" s="332">
        <f aca="true" t="shared" si="1" ref="B76:B90">D76/1000</f>
        <v>179.102</v>
      </c>
      <c r="C76" s="236" t="s">
        <v>629</v>
      </c>
      <c r="D76" s="335">
        <v>179102</v>
      </c>
    </row>
    <row r="77" spans="2:4" ht="12.75">
      <c r="B77" s="333">
        <f t="shared" si="1"/>
        <v>164.864</v>
      </c>
      <c r="C77" s="24" t="s">
        <v>539</v>
      </c>
      <c r="D77" s="335">
        <v>164864</v>
      </c>
    </row>
    <row r="78" spans="2:4" ht="12.75">
      <c r="B78" s="333">
        <f t="shared" si="1"/>
        <v>136.395</v>
      </c>
      <c r="C78" s="236" t="s">
        <v>542</v>
      </c>
      <c r="D78" s="335">
        <v>136395</v>
      </c>
    </row>
    <row r="79" spans="2:4" ht="12.75">
      <c r="B79" s="333">
        <f t="shared" si="1"/>
        <v>127.996</v>
      </c>
      <c r="C79" s="24" t="s">
        <v>621</v>
      </c>
      <c r="D79" s="335">
        <v>127996</v>
      </c>
    </row>
    <row r="80" spans="2:4" ht="12.75">
      <c r="B80" s="333">
        <f t="shared" si="1"/>
        <v>123.937</v>
      </c>
      <c r="C80" s="24" t="s">
        <v>532</v>
      </c>
      <c r="D80" s="335">
        <v>123937</v>
      </c>
    </row>
    <row r="81" spans="2:4" ht="12.75">
      <c r="B81" s="333">
        <f t="shared" si="1"/>
        <v>121.702</v>
      </c>
      <c r="C81" s="24" t="s">
        <v>566</v>
      </c>
      <c r="D81" s="335">
        <v>121702</v>
      </c>
    </row>
    <row r="82" spans="2:4" ht="12.75">
      <c r="B82" s="333">
        <f t="shared" si="1"/>
        <v>120.321</v>
      </c>
      <c r="C82" s="24" t="s">
        <v>557</v>
      </c>
      <c r="D82" s="335">
        <v>120321</v>
      </c>
    </row>
    <row r="83" spans="2:4" ht="12.75">
      <c r="B83" s="333">
        <f t="shared" si="1"/>
        <v>104.793</v>
      </c>
      <c r="C83" s="24" t="s">
        <v>529</v>
      </c>
      <c r="D83" s="335">
        <v>104793</v>
      </c>
    </row>
    <row r="84" spans="2:7" ht="12.75">
      <c r="B84" s="333">
        <f t="shared" si="1"/>
        <v>100.274</v>
      </c>
      <c r="C84" s="236" t="s">
        <v>651</v>
      </c>
      <c r="D84" s="335">
        <v>100274</v>
      </c>
      <c r="F84" s="249">
        <v>300</v>
      </c>
      <c r="G84" s="250" t="s">
        <v>1066</v>
      </c>
    </row>
    <row r="85" spans="2:4" ht="12.75">
      <c r="B85" s="333">
        <f t="shared" si="1"/>
        <v>92.923</v>
      </c>
      <c r="C85" s="24" t="s">
        <v>569</v>
      </c>
      <c r="D85" s="335">
        <v>92923</v>
      </c>
    </row>
    <row r="86" spans="2:4" ht="12.75">
      <c r="B86" s="333">
        <f t="shared" si="1"/>
        <v>90.984</v>
      </c>
      <c r="C86" s="236" t="s">
        <v>624</v>
      </c>
      <c r="D86" s="335">
        <v>90984</v>
      </c>
    </row>
    <row r="87" spans="2:4" ht="12.75">
      <c r="B87" s="333">
        <f t="shared" si="1"/>
        <v>81.54</v>
      </c>
      <c r="C87" s="236" t="s">
        <v>625</v>
      </c>
      <c r="D87" s="335">
        <v>81540</v>
      </c>
    </row>
    <row r="88" spans="2:4" ht="12.75">
      <c r="B88" s="333">
        <f t="shared" si="1"/>
        <v>46.742</v>
      </c>
      <c r="C88" s="24" t="s">
        <v>590</v>
      </c>
      <c r="D88" s="335">
        <v>46742</v>
      </c>
    </row>
    <row r="89" spans="2:4" ht="12.75">
      <c r="B89" s="333">
        <f t="shared" si="1"/>
        <v>38.483</v>
      </c>
      <c r="C89" s="24" t="s">
        <v>627</v>
      </c>
      <c r="D89" s="335">
        <v>38483</v>
      </c>
    </row>
    <row r="90" spans="2:4" ht="12.75">
      <c r="B90" s="334">
        <f t="shared" si="1"/>
        <v>37.746</v>
      </c>
      <c r="C90" s="24" t="s">
        <v>641</v>
      </c>
      <c r="D90" s="335">
        <v>37746</v>
      </c>
    </row>
    <row r="94" spans="1:10" ht="12.75">
      <c r="A94" s="258" t="s">
        <v>1090</v>
      </c>
      <c r="B94" s="424" t="str">
        <f>CONCATENATE("7. Außenhandel mit den EU-Ländern (EU-27) im ",B1,". Vierteljahr ",B2,"")</f>
        <v>7. Außenhandel mit den EU-Ländern (EU-27) im 1. Vierteljahr 2011</v>
      </c>
      <c r="C94" s="425"/>
      <c r="D94" s="428"/>
      <c r="E94" s="429"/>
      <c r="F94" s="426"/>
      <c r="G94" s="426"/>
      <c r="H94" s="426"/>
      <c r="I94" s="427"/>
      <c r="J94" s="259"/>
    </row>
    <row r="95" spans="1:5" ht="12.75">
      <c r="A95" s="243" t="s">
        <v>1091</v>
      </c>
      <c r="B95" s="336" t="s">
        <v>37</v>
      </c>
      <c r="C95" s="337" t="s">
        <v>38</v>
      </c>
      <c r="D95" s="338" t="s">
        <v>1092</v>
      </c>
      <c r="E95" s="339"/>
    </row>
    <row r="96" spans="1:10" ht="12.75">
      <c r="A96" s="239">
        <v>1</v>
      </c>
      <c r="B96" s="332">
        <v>270.971027</v>
      </c>
      <c r="C96" s="332">
        <v>104.79316</v>
      </c>
      <c r="D96" s="340" t="s">
        <v>529</v>
      </c>
      <c r="E96" s="341"/>
      <c r="H96" s="249">
        <v>300</v>
      </c>
      <c r="I96" s="250" t="s">
        <v>1066</v>
      </c>
      <c r="J96" s="250"/>
    </row>
    <row r="97" spans="1:5" ht="12.75">
      <c r="A97" s="239">
        <v>2</v>
      </c>
      <c r="B97" s="333">
        <v>148.383068</v>
      </c>
      <c r="C97" s="333">
        <v>123.937214</v>
      </c>
      <c r="D97" s="342" t="s">
        <v>532</v>
      </c>
      <c r="E97" s="343"/>
    </row>
    <row r="98" spans="1:5" ht="12.75">
      <c r="A98" s="239">
        <v>3</v>
      </c>
      <c r="B98" s="333">
        <v>203.460497</v>
      </c>
      <c r="C98" s="333">
        <v>164.86429</v>
      </c>
      <c r="D98" s="342" t="s">
        <v>539</v>
      </c>
      <c r="E98" s="343"/>
    </row>
    <row r="99" spans="1:5" ht="12.75">
      <c r="A99" s="239">
        <v>4</v>
      </c>
      <c r="B99" s="333">
        <v>230.596645</v>
      </c>
      <c r="C99" s="333">
        <v>136.394891</v>
      </c>
      <c r="D99" s="342" t="s">
        <v>542</v>
      </c>
      <c r="E99" s="343"/>
    </row>
    <row r="100" spans="1:5" ht="12.75">
      <c r="A100" s="239">
        <v>5</v>
      </c>
      <c r="B100" s="333">
        <v>14.737923</v>
      </c>
      <c r="C100" s="333">
        <v>13.12307</v>
      </c>
      <c r="D100" s="342" t="s">
        <v>545</v>
      </c>
      <c r="E100" s="343"/>
    </row>
    <row r="101" spans="1:5" ht="12.75">
      <c r="A101" s="239">
        <v>6</v>
      </c>
      <c r="B101" s="333">
        <v>27.674795</v>
      </c>
      <c r="C101" s="333">
        <v>30.708596</v>
      </c>
      <c r="D101" s="342" t="s">
        <v>548</v>
      </c>
      <c r="E101" s="343"/>
    </row>
    <row r="102" spans="1:5" ht="12.75">
      <c r="A102" s="239">
        <v>7</v>
      </c>
      <c r="B102" s="333">
        <v>13.821819</v>
      </c>
      <c r="C102" s="333">
        <v>4.027703</v>
      </c>
      <c r="D102" s="342" t="s">
        <v>551</v>
      </c>
      <c r="E102" s="343"/>
    </row>
    <row r="103" spans="1:5" ht="12.75">
      <c r="A103" s="239">
        <v>8</v>
      </c>
      <c r="B103" s="333">
        <v>29.967466</v>
      </c>
      <c r="C103" s="333">
        <v>21.781009</v>
      </c>
      <c r="D103" s="342" t="s">
        <v>554</v>
      </c>
      <c r="E103" s="343"/>
    </row>
    <row r="104" spans="1:9" ht="12.75">
      <c r="A104" s="239">
        <v>9</v>
      </c>
      <c r="B104" s="333">
        <v>163.829012</v>
      </c>
      <c r="C104" s="333">
        <v>120.321176</v>
      </c>
      <c r="D104" s="342" t="s">
        <v>557</v>
      </c>
      <c r="E104" s="343"/>
      <c r="G104" s="239" t="s">
        <v>1093</v>
      </c>
      <c r="I104" s="344" t="str">
        <f>CONCATENATE("im Moment ist Quartal ",B1," gewählt!")</f>
        <v>im Moment ist Quartal 1 gewählt!</v>
      </c>
    </row>
    <row r="105" spans="1:7" ht="12.75">
      <c r="A105" s="239">
        <v>10</v>
      </c>
      <c r="B105" s="333">
        <v>45.656272</v>
      </c>
      <c r="C105" s="333">
        <v>30.950697</v>
      </c>
      <c r="D105" s="342" t="s">
        <v>560</v>
      </c>
      <c r="E105" s="343"/>
      <c r="G105" s="239" t="s">
        <v>1094</v>
      </c>
    </row>
    <row r="106" spans="1:7" ht="12.75">
      <c r="A106" s="239">
        <v>11</v>
      </c>
      <c r="B106" s="333">
        <v>18.545205</v>
      </c>
      <c r="C106" s="333">
        <v>8.943904</v>
      </c>
      <c r="D106" s="342" t="s">
        <v>563</v>
      </c>
      <c r="E106" s="343"/>
      <c r="G106" s="239" t="s">
        <v>1095</v>
      </c>
    </row>
    <row r="107" spans="1:7" ht="12.75">
      <c r="A107" s="239">
        <v>12</v>
      </c>
      <c r="B107" s="333">
        <v>176.494519</v>
      </c>
      <c r="C107" s="333">
        <v>121.701942</v>
      </c>
      <c r="D107" s="342" t="s">
        <v>566</v>
      </c>
      <c r="E107" s="343"/>
      <c r="G107" s="239" t="s">
        <v>1096</v>
      </c>
    </row>
    <row r="108" spans="1:7" ht="12.75">
      <c r="A108" s="239">
        <v>13</v>
      </c>
      <c r="B108" s="333">
        <v>125.441437</v>
      </c>
      <c r="C108" s="333">
        <v>92.92311</v>
      </c>
      <c r="D108" s="342" t="s">
        <v>569</v>
      </c>
      <c r="E108" s="343"/>
      <c r="G108" s="239" t="s">
        <v>1097</v>
      </c>
    </row>
    <row r="109" spans="1:5" ht="12.75">
      <c r="A109" s="239">
        <v>14</v>
      </c>
      <c r="B109" s="333">
        <v>12.948206</v>
      </c>
      <c r="C109" s="333">
        <v>26.637968</v>
      </c>
      <c r="D109" s="342" t="s">
        <v>572</v>
      </c>
      <c r="E109" s="343"/>
    </row>
    <row r="110" spans="1:7" ht="12.75">
      <c r="A110" s="239">
        <v>15</v>
      </c>
      <c r="B110" s="333">
        <v>1.118558</v>
      </c>
      <c r="C110" s="333">
        <v>0.266735</v>
      </c>
      <c r="D110" s="342" t="s">
        <v>603</v>
      </c>
      <c r="E110" s="343"/>
      <c r="G110" s="345" t="s">
        <v>1098</v>
      </c>
    </row>
    <row r="111" spans="1:5" ht="12.75">
      <c r="A111" s="239">
        <v>16</v>
      </c>
      <c r="B111" s="333">
        <v>2.80034</v>
      </c>
      <c r="C111" s="333">
        <v>1.755302</v>
      </c>
      <c r="D111" s="342" t="s">
        <v>612</v>
      </c>
      <c r="E111" s="343"/>
    </row>
    <row r="112" spans="1:5" ht="12.75">
      <c r="A112" s="239">
        <v>17</v>
      </c>
      <c r="B112" s="333">
        <v>3.879151</v>
      </c>
      <c r="C112" s="333">
        <v>2.915619</v>
      </c>
      <c r="D112" s="342" t="s">
        <v>615</v>
      </c>
      <c r="E112" s="343"/>
    </row>
    <row r="113" spans="1:5" ht="12.75">
      <c r="A113" s="239">
        <v>18</v>
      </c>
      <c r="B113" s="333">
        <v>7.937615</v>
      </c>
      <c r="C113" s="333">
        <v>6.557324</v>
      </c>
      <c r="D113" s="342" t="s">
        <v>618</v>
      </c>
      <c r="E113" s="343"/>
    </row>
    <row r="114" spans="1:5" ht="12.75">
      <c r="A114" s="239">
        <v>19</v>
      </c>
      <c r="B114" s="333">
        <v>149.853647</v>
      </c>
      <c r="C114" s="333">
        <v>127.995762</v>
      </c>
      <c r="D114" s="342" t="s">
        <v>621</v>
      </c>
      <c r="E114" s="343"/>
    </row>
    <row r="115" spans="1:5" ht="12.75">
      <c r="A115" s="239">
        <v>20</v>
      </c>
      <c r="B115" s="333">
        <v>165.604229</v>
      </c>
      <c r="C115" s="333">
        <v>90.984113</v>
      </c>
      <c r="D115" s="342" t="s">
        <v>624</v>
      </c>
      <c r="E115" s="343"/>
    </row>
    <row r="116" spans="1:5" ht="12.75">
      <c r="A116" s="239">
        <v>21</v>
      </c>
      <c r="B116" s="333">
        <v>53.186366</v>
      </c>
      <c r="C116" s="333">
        <v>38.483153</v>
      </c>
      <c r="D116" s="342" t="s">
        <v>627</v>
      </c>
      <c r="E116" s="343"/>
    </row>
    <row r="117" spans="1:5" ht="12.75">
      <c r="A117" s="239">
        <v>22</v>
      </c>
      <c r="B117" s="333">
        <v>93.896451</v>
      </c>
      <c r="C117" s="333">
        <v>36.266445</v>
      </c>
      <c r="D117" s="342" t="s">
        <v>630</v>
      </c>
      <c r="E117" s="343"/>
    </row>
    <row r="118" spans="1:5" ht="12.75">
      <c r="A118" s="239">
        <v>23</v>
      </c>
      <c r="B118" s="333">
        <v>20.368694</v>
      </c>
      <c r="C118" s="333">
        <v>18.458543</v>
      </c>
      <c r="D118" s="342" t="s">
        <v>633</v>
      </c>
      <c r="E118" s="343"/>
    </row>
    <row r="119" spans="1:5" ht="12.75">
      <c r="A119" s="239">
        <v>24</v>
      </c>
      <c r="B119" s="333">
        <v>7.990086</v>
      </c>
      <c r="C119" s="333">
        <v>5.901978</v>
      </c>
      <c r="D119" s="342" t="s">
        <v>636</v>
      </c>
      <c r="E119" s="343"/>
    </row>
    <row r="120" spans="1:5" ht="12.75">
      <c r="A120" s="239">
        <v>25</v>
      </c>
      <c r="B120" s="333">
        <v>18.812893</v>
      </c>
      <c r="C120" s="333">
        <v>12.822042</v>
      </c>
      <c r="D120" s="342" t="s">
        <v>682</v>
      </c>
      <c r="E120" s="343"/>
    </row>
    <row r="121" spans="1:5" ht="12.75">
      <c r="A121" s="239">
        <v>26</v>
      </c>
      <c r="B121" s="334">
        <v>2.096294</v>
      </c>
      <c r="C121" s="334">
        <v>0.012992</v>
      </c>
      <c r="D121" s="346" t="s">
        <v>771</v>
      </c>
      <c r="E121" s="347"/>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437" t="s">
        <v>1122</v>
      </c>
      <c r="B1" s="437"/>
      <c r="C1" s="437"/>
      <c r="D1" s="437"/>
      <c r="E1" s="437"/>
      <c r="F1" s="437"/>
    </row>
    <row r="2" spans="2:6" ht="12.75">
      <c r="B2" s="17"/>
      <c r="C2" s="65"/>
      <c r="D2" s="65"/>
      <c r="E2" s="17"/>
      <c r="F2" s="65"/>
    </row>
    <row r="3" spans="1:6" ht="24" customHeight="1">
      <c r="A3" s="438" t="s">
        <v>809</v>
      </c>
      <c r="B3" s="441" t="s">
        <v>1120</v>
      </c>
      <c r="C3" s="443" t="s">
        <v>33</v>
      </c>
      <c r="D3" s="443"/>
      <c r="E3" s="444" t="s">
        <v>34</v>
      </c>
      <c r="F3" s="446" t="s">
        <v>35</v>
      </c>
    </row>
    <row r="4" spans="1:6" ht="30.75" customHeight="1">
      <c r="A4" s="439"/>
      <c r="B4" s="442"/>
      <c r="C4" s="66" t="s">
        <v>1121</v>
      </c>
      <c r="D4" s="66" t="s">
        <v>393</v>
      </c>
      <c r="E4" s="445"/>
      <c r="F4" s="445"/>
    </row>
    <row r="5" spans="1:6" ht="15" customHeight="1">
      <c r="A5" s="440"/>
      <c r="B5" s="95" t="s">
        <v>36</v>
      </c>
      <c r="C5" s="447" t="s">
        <v>30</v>
      </c>
      <c r="D5" s="447"/>
      <c r="E5" s="53" t="s">
        <v>36</v>
      </c>
      <c r="F5" s="67" t="s">
        <v>30</v>
      </c>
    </row>
    <row r="6" spans="1:6" ht="19.5" customHeight="1">
      <c r="A6" s="68"/>
      <c r="B6" s="42"/>
      <c r="C6" s="69"/>
      <c r="D6" s="69"/>
      <c r="E6" s="70"/>
      <c r="F6" s="69"/>
    </row>
    <row r="7" spans="1:6" ht="19.5" customHeight="1">
      <c r="A7" s="435" t="s">
        <v>37</v>
      </c>
      <c r="B7" s="435"/>
      <c r="C7" s="435"/>
      <c r="D7" s="435"/>
      <c r="E7" s="435"/>
      <c r="F7" s="435"/>
    </row>
    <row r="8" spans="1:6" ht="19.5" customHeight="1">
      <c r="A8" s="68"/>
      <c r="B8" s="42"/>
      <c r="C8" s="69"/>
      <c r="D8" s="69"/>
      <c r="E8" s="70"/>
      <c r="F8" s="69"/>
    </row>
    <row r="9" spans="1:7" s="74" customFormat="1" ht="19.5" customHeight="1">
      <c r="A9" s="71" t="s">
        <v>39</v>
      </c>
      <c r="B9" s="57">
        <v>165887321</v>
      </c>
      <c r="C9" s="202">
        <v>-10.2</v>
      </c>
      <c r="D9" s="202">
        <v>6</v>
      </c>
      <c r="E9" s="57">
        <v>67752470</v>
      </c>
      <c r="F9" s="72">
        <v>26.3</v>
      </c>
      <c r="G9" s="73"/>
    </row>
    <row r="10" spans="1:7" s="74" customFormat="1" ht="19.5" customHeight="1">
      <c r="A10" s="71" t="s">
        <v>40</v>
      </c>
      <c r="B10" s="57">
        <v>2718519708</v>
      </c>
      <c r="C10" s="202">
        <v>7.7</v>
      </c>
      <c r="D10" s="202">
        <v>27.3</v>
      </c>
      <c r="E10" s="57">
        <v>1661712080</v>
      </c>
      <c r="F10" s="72">
        <v>22.4</v>
      </c>
      <c r="G10" s="73"/>
    </row>
    <row r="11" spans="1:7" s="49" customFormat="1" ht="19.5" customHeight="1">
      <c r="A11" s="75" t="s">
        <v>361</v>
      </c>
      <c r="B11" s="57">
        <v>22514105</v>
      </c>
      <c r="C11" s="202">
        <v>2.7</v>
      </c>
      <c r="D11" s="235">
        <v>12.7</v>
      </c>
      <c r="E11" s="57">
        <v>14146587</v>
      </c>
      <c r="F11" s="72">
        <v>-2.8</v>
      </c>
      <c r="G11" s="76"/>
    </row>
    <row r="12" spans="1:7" s="49" customFormat="1" ht="19.5" customHeight="1">
      <c r="A12" s="75" t="s">
        <v>362</v>
      </c>
      <c r="B12" s="57">
        <v>140329249</v>
      </c>
      <c r="C12" s="202">
        <v>8.9</v>
      </c>
      <c r="D12" s="202">
        <v>11.3</v>
      </c>
      <c r="E12" s="57">
        <v>125380688</v>
      </c>
      <c r="F12" s="72">
        <v>11.8</v>
      </c>
      <c r="G12" s="76"/>
    </row>
    <row r="13" spans="1:7" s="49" customFormat="1" ht="19.5" customHeight="1">
      <c r="A13" s="75" t="s">
        <v>363</v>
      </c>
      <c r="B13" s="57">
        <v>2555676354</v>
      </c>
      <c r="C13" s="202">
        <v>7.6</v>
      </c>
      <c r="D13" s="202">
        <v>28.4</v>
      </c>
      <c r="E13" s="57">
        <v>1522184805</v>
      </c>
      <c r="F13" s="72">
        <v>23.7</v>
      </c>
      <c r="G13" s="76"/>
    </row>
    <row r="14" spans="1:7" s="80" customFormat="1" ht="19.5" customHeight="1">
      <c r="A14" s="77" t="s">
        <v>41</v>
      </c>
      <c r="B14" s="31">
        <v>3053661841</v>
      </c>
      <c r="C14" s="203">
        <v>7.3</v>
      </c>
      <c r="D14" s="203">
        <v>26</v>
      </c>
      <c r="E14" s="31">
        <v>1803681844</v>
      </c>
      <c r="F14" s="78">
        <v>21.6</v>
      </c>
      <c r="G14" s="79"/>
    </row>
    <row r="15" spans="1:7" s="49" customFormat="1" ht="30" customHeight="1">
      <c r="A15" s="75" t="s">
        <v>42</v>
      </c>
      <c r="B15" s="57">
        <v>2290226679</v>
      </c>
      <c r="C15" s="202">
        <v>7.4</v>
      </c>
      <c r="D15" s="202">
        <v>23.8</v>
      </c>
      <c r="E15" s="57">
        <v>1414455141</v>
      </c>
      <c r="F15" s="72">
        <v>20.5</v>
      </c>
      <c r="G15" s="76"/>
    </row>
    <row r="16" spans="1:7" s="49" customFormat="1" ht="19.5" customHeight="1">
      <c r="A16" s="75" t="s">
        <v>364</v>
      </c>
      <c r="B16" s="57" t="s">
        <v>43</v>
      </c>
      <c r="C16" s="202" t="s">
        <v>43</v>
      </c>
      <c r="D16" s="202" t="s">
        <v>43</v>
      </c>
      <c r="E16" s="57"/>
      <c r="F16" s="58"/>
      <c r="G16" s="76"/>
    </row>
    <row r="17" spans="1:7" s="49" customFormat="1" ht="19.5" customHeight="1">
      <c r="A17" s="75" t="s">
        <v>365</v>
      </c>
      <c r="B17" s="57">
        <v>2010072215</v>
      </c>
      <c r="C17" s="202">
        <v>6.8</v>
      </c>
      <c r="D17" s="202">
        <v>20.5</v>
      </c>
      <c r="E17" s="57">
        <v>1210981748</v>
      </c>
      <c r="F17" s="72">
        <v>19.1</v>
      </c>
      <c r="G17" s="76"/>
    </row>
    <row r="18" spans="1:7" s="49" customFormat="1" ht="19.5" customHeight="1">
      <c r="A18" s="75" t="s">
        <v>366</v>
      </c>
      <c r="B18" s="57" t="s">
        <v>43</v>
      </c>
      <c r="C18" s="202" t="s">
        <v>43</v>
      </c>
      <c r="D18" s="202" t="s">
        <v>43</v>
      </c>
      <c r="E18" s="57"/>
      <c r="F18" s="58"/>
      <c r="G18" s="76"/>
    </row>
    <row r="19" spans="1:7" s="49" customFormat="1" ht="19.5" customHeight="1">
      <c r="A19" s="75" t="s">
        <v>367</v>
      </c>
      <c r="B19" s="170">
        <v>1256614630</v>
      </c>
      <c r="C19" s="202">
        <v>7.9</v>
      </c>
      <c r="D19" s="202">
        <v>30.8</v>
      </c>
      <c r="E19" s="57">
        <v>749780126</v>
      </c>
      <c r="F19" s="72">
        <v>14.2</v>
      </c>
      <c r="G19" s="76"/>
    </row>
    <row r="20" spans="1:7" s="49" customFormat="1" ht="19.5" customHeight="1">
      <c r="A20" s="75" t="s">
        <v>44</v>
      </c>
      <c r="B20" s="57">
        <v>46283677</v>
      </c>
      <c r="C20" s="202">
        <v>16.7</v>
      </c>
      <c r="D20" s="202">
        <v>51.8</v>
      </c>
      <c r="E20" s="57">
        <v>31902418</v>
      </c>
      <c r="F20" s="72">
        <v>48.9</v>
      </c>
      <c r="G20" s="76"/>
    </row>
    <row r="21" spans="1:7" s="49" customFormat="1" ht="19.5" customHeight="1">
      <c r="A21" s="75" t="s">
        <v>45</v>
      </c>
      <c r="B21" s="57">
        <v>270606738</v>
      </c>
      <c r="C21" s="202">
        <v>9.2</v>
      </c>
      <c r="D21" s="202">
        <v>39</v>
      </c>
      <c r="E21" s="57">
        <v>166700760</v>
      </c>
      <c r="F21" s="72">
        <v>10.7</v>
      </c>
      <c r="G21" s="76"/>
    </row>
    <row r="22" spans="1:7" s="49" customFormat="1" ht="19.5" customHeight="1">
      <c r="A22" s="75" t="s">
        <v>46</v>
      </c>
      <c r="B22" s="57">
        <v>427861651</v>
      </c>
      <c r="C22" s="202">
        <v>3.4</v>
      </c>
      <c r="D22" s="202">
        <v>25.7</v>
      </c>
      <c r="E22" s="57">
        <v>184371563</v>
      </c>
      <c r="F22" s="72">
        <v>44</v>
      </c>
      <c r="G22" s="76"/>
    </row>
    <row r="23" spans="1:7" s="49" customFormat="1" ht="30.75" customHeight="1">
      <c r="A23" s="209" t="s">
        <v>806</v>
      </c>
      <c r="B23" s="57">
        <v>18674939</v>
      </c>
      <c r="C23" s="202">
        <v>35.9</v>
      </c>
      <c r="D23" s="235">
        <v>98.4</v>
      </c>
      <c r="E23" s="57">
        <v>5845698</v>
      </c>
      <c r="F23" s="72">
        <v>-29.3</v>
      </c>
      <c r="G23" s="76"/>
    </row>
    <row r="24" spans="1:7" s="49" customFormat="1" ht="19.5" customHeight="1">
      <c r="A24" s="75" t="s">
        <v>47</v>
      </c>
      <c r="B24" s="57">
        <v>8157</v>
      </c>
      <c r="C24" s="202">
        <v>35.1</v>
      </c>
      <c r="D24" s="235">
        <v>73.4</v>
      </c>
      <c r="E24" s="57">
        <v>406264</v>
      </c>
      <c r="F24" s="72">
        <v>6.2</v>
      </c>
      <c r="G24" s="76"/>
    </row>
    <row r="25" spans="1:7" s="80" customFormat="1" ht="19.5" customHeight="1">
      <c r="A25" s="77" t="s">
        <v>41</v>
      </c>
      <c r="B25" s="31">
        <v>3053661841</v>
      </c>
      <c r="C25" s="203">
        <v>7.3</v>
      </c>
      <c r="D25" s="203">
        <v>26</v>
      </c>
      <c r="E25" s="31">
        <v>1803681844</v>
      </c>
      <c r="F25" s="78">
        <v>21.6</v>
      </c>
      <c r="G25" s="79"/>
    </row>
    <row r="26" spans="1:6" s="49" customFormat="1" ht="19.5" customHeight="1">
      <c r="A26" s="81"/>
      <c r="B26" s="62"/>
      <c r="C26" s="63"/>
      <c r="D26" s="82"/>
      <c r="E26" s="62"/>
      <c r="F26" s="82"/>
    </row>
    <row r="27" spans="1:6" s="49" customFormat="1" ht="19.5" customHeight="1">
      <c r="A27" s="436" t="s">
        <v>38</v>
      </c>
      <c r="B27" s="436"/>
      <c r="C27" s="436"/>
      <c r="D27" s="436"/>
      <c r="E27" s="436"/>
      <c r="F27" s="436"/>
    </row>
    <row r="28" spans="1:6" s="49" customFormat="1" ht="19.5" customHeight="1">
      <c r="A28" s="81"/>
      <c r="B28" s="62"/>
      <c r="C28" s="63"/>
      <c r="D28" s="82"/>
      <c r="E28" s="62"/>
      <c r="F28" s="82"/>
    </row>
    <row r="29" spans="1:7" s="49" customFormat="1" ht="19.5" customHeight="1">
      <c r="A29" s="75" t="s">
        <v>39</v>
      </c>
      <c r="B29" s="170">
        <v>161406351</v>
      </c>
      <c r="C29" s="202">
        <v>-8.5</v>
      </c>
      <c r="D29" s="202">
        <v>18.2</v>
      </c>
      <c r="E29" s="57">
        <v>110360919</v>
      </c>
      <c r="F29" s="58">
        <v>48</v>
      </c>
      <c r="G29" s="76"/>
    </row>
    <row r="30" spans="1:7" s="49" customFormat="1" ht="19.5" customHeight="1">
      <c r="A30" s="75" t="s">
        <v>40</v>
      </c>
      <c r="B30" s="170">
        <v>1573105572</v>
      </c>
      <c r="C30" s="202">
        <v>9.3</v>
      </c>
      <c r="D30" s="202">
        <v>26.9</v>
      </c>
      <c r="E30" s="57">
        <v>1071690817</v>
      </c>
      <c r="F30" s="58">
        <v>24.3</v>
      </c>
      <c r="G30" s="76"/>
    </row>
    <row r="31" spans="1:7" s="49" customFormat="1" ht="19.5" customHeight="1">
      <c r="A31" s="75" t="s">
        <v>1197</v>
      </c>
      <c r="B31" s="170">
        <v>108493102</v>
      </c>
      <c r="C31" s="202">
        <v>110.3</v>
      </c>
      <c r="D31" s="235">
        <v>27.8</v>
      </c>
      <c r="E31" s="57">
        <v>31883771</v>
      </c>
      <c r="F31" s="72">
        <v>-10.4</v>
      </c>
      <c r="G31" s="76"/>
    </row>
    <row r="32" spans="1:7" s="49" customFormat="1" ht="19.5" customHeight="1">
      <c r="A32" s="75" t="s">
        <v>1198</v>
      </c>
      <c r="B32" s="170">
        <v>84486112</v>
      </c>
      <c r="C32" s="202">
        <v>-9.2</v>
      </c>
      <c r="D32" s="202">
        <v>24.6</v>
      </c>
      <c r="E32" s="57">
        <v>34646245</v>
      </c>
      <c r="F32" s="58">
        <v>12.1</v>
      </c>
      <c r="G32" s="76"/>
    </row>
    <row r="33" spans="1:7" s="49" customFormat="1" ht="19.5" customHeight="1">
      <c r="A33" s="75" t="s">
        <v>1199</v>
      </c>
      <c r="B33" s="170">
        <v>1380126358</v>
      </c>
      <c r="C33" s="202">
        <v>6.6</v>
      </c>
      <c r="D33" s="202">
        <v>27</v>
      </c>
      <c r="E33" s="57">
        <v>1005160801</v>
      </c>
      <c r="F33" s="58">
        <v>26.4</v>
      </c>
      <c r="G33" s="76"/>
    </row>
    <row r="34" spans="1:7" s="80" customFormat="1" ht="19.5" customHeight="1">
      <c r="A34" s="77" t="s">
        <v>41</v>
      </c>
      <c r="B34" s="171">
        <v>1977937001</v>
      </c>
      <c r="C34" s="203">
        <v>9.3</v>
      </c>
      <c r="D34" s="203">
        <v>27.7</v>
      </c>
      <c r="E34" s="31">
        <v>1263521439</v>
      </c>
      <c r="F34" s="40">
        <v>24.6</v>
      </c>
      <c r="G34" s="79"/>
    </row>
    <row r="35" spans="1:7" s="49" customFormat="1" ht="29.25" customHeight="1">
      <c r="A35" s="75" t="s">
        <v>42</v>
      </c>
      <c r="B35" s="170">
        <v>1555802670</v>
      </c>
      <c r="C35" s="202">
        <v>8.3</v>
      </c>
      <c r="D35" s="202">
        <v>26.7</v>
      </c>
      <c r="E35" s="57">
        <v>949822212</v>
      </c>
      <c r="F35" s="58">
        <v>23.1</v>
      </c>
      <c r="G35" s="76"/>
    </row>
    <row r="36" spans="1:7" s="49" customFormat="1" ht="19.5" customHeight="1">
      <c r="A36" s="75" t="s">
        <v>364</v>
      </c>
      <c r="B36" s="170" t="s">
        <v>43</v>
      </c>
      <c r="C36" s="202" t="s">
        <v>43</v>
      </c>
      <c r="D36" s="202" t="s">
        <v>43</v>
      </c>
      <c r="E36" s="57"/>
      <c r="F36" s="58"/>
      <c r="G36" s="76"/>
    </row>
    <row r="37" spans="1:7" s="49" customFormat="1" ht="19.5" customHeight="1">
      <c r="A37" s="75" t="s">
        <v>365</v>
      </c>
      <c r="B37" s="170">
        <v>1343528738</v>
      </c>
      <c r="C37" s="202">
        <v>3.2</v>
      </c>
      <c r="D37" s="202">
        <v>27.1</v>
      </c>
      <c r="E37" s="57">
        <v>843069859</v>
      </c>
      <c r="F37" s="58">
        <v>22.8</v>
      </c>
      <c r="G37" s="76"/>
    </row>
    <row r="38" spans="1:7" s="49" customFormat="1" ht="19.5" customHeight="1">
      <c r="A38" s="75" t="s">
        <v>366</v>
      </c>
      <c r="B38" s="170" t="s">
        <v>43</v>
      </c>
      <c r="C38" s="202" t="s">
        <v>43</v>
      </c>
      <c r="D38" s="202" t="s">
        <v>43</v>
      </c>
      <c r="E38" s="57"/>
      <c r="F38" s="58"/>
      <c r="G38" s="76"/>
    </row>
    <row r="39" spans="1:7" s="49" customFormat="1" ht="19.5" customHeight="1">
      <c r="A39" s="75" t="s">
        <v>367</v>
      </c>
      <c r="B39" s="170">
        <v>856394770</v>
      </c>
      <c r="C39" s="202">
        <v>2.6</v>
      </c>
      <c r="D39" s="202">
        <v>26.8</v>
      </c>
      <c r="E39" s="57">
        <v>502134572</v>
      </c>
      <c r="F39" s="58">
        <v>13.4</v>
      </c>
      <c r="G39" s="76"/>
    </row>
    <row r="40" spans="1:7" s="49" customFormat="1" ht="19.5" customHeight="1">
      <c r="A40" s="75" t="s">
        <v>44</v>
      </c>
      <c r="B40" s="170">
        <v>6924792</v>
      </c>
      <c r="C40" s="202">
        <v>-6.9</v>
      </c>
      <c r="D40" s="235">
        <v>2.9</v>
      </c>
      <c r="E40" s="57">
        <v>5526547</v>
      </c>
      <c r="F40" s="58">
        <v>31.6</v>
      </c>
      <c r="G40" s="76"/>
    </row>
    <row r="41" spans="1:7" s="49" customFormat="1" ht="19.5" customHeight="1">
      <c r="A41" s="75" t="s">
        <v>45</v>
      </c>
      <c r="B41" s="170">
        <v>94302038</v>
      </c>
      <c r="C41" s="202">
        <v>-3.2</v>
      </c>
      <c r="D41" s="235">
        <v>42.2</v>
      </c>
      <c r="E41" s="57">
        <v>30835244</v>
      </c>
      <c r="F41" s="72">
        <v>-29</v>
      </c>
      <c r="G41" s="76"/>
    </row>
    <row r="42" spans="1:7" s="49" customFormat="1" ht="19.5" customHeight="1">
      <c r="A42" s="75" t="s">
        <v>46</v>
      </c>
      <c r="B42" s="170">
        <v>320011770</v>
      </c>
      <c r="C42" s="202">
        <v>19.6</v>
      </c>
      <c r="D42" s="235">
        <v>29.6</v>
      </c>
      <c r="E42" s="57">
        <v>276455369</v>
      </c>
      <c r="F42" s="58">
        <v>42.3</v>
      </c>
      <c r="G42" s="76"/>
    </row>
    <row r="43" spans="1:7" s="49" customFormat="1" ht="30.75" customHeight="1">
      <c r="A43" s="209" t="s">
        <v>806</v>
      </c>
      <c r="B43" s="57">
        <v>533352</v>
      </c>
      <c r="C43" s="202">
        <v>-24.5</v>
      </c>
      <c r="D43" s="235">
        <v>38.5</v>
      </c>
      <c r="E43" s="57">
        <v>868574</v>
      </c>
      <c r="F43" s="72">
        <v>647.1</v>
      </c>
      <c r="G43" s="76"/>
    </row>
    <row r="44" spans="1:7" s="49" customFormat="1" ht="19.5" customHeight="1">
      <c r="A44" s="75" t="s">
        <v>47</v>
      </c>
      <c r="B44" s="170">
        <v>362379</v>
      </c>
      <c r="C44" s="202" t="s">
        <v>32</v>
      </c>
      <c r="D44" s="202" t="s">
        <v>846</v>
      </c>
      <c r="E44" s="57">
        <v>13493</v>
      </c>
      <c r="F44" s="72">
        <v>-51.7</v>
      </c>
      <c r="G44" s="76"/>
    </row>
    <row r="45" spans="1:7" s="80" customFormat="1" ht="19.5" customHeight="1">
      <c r="A45" s="77" t="s">
        <v>41</v>
      </c>
      <c r="B45" s="171">
        <v>1977937001</v>
      </c>
      <c r="C45" s="203">
        <v>9.3</v>
      </c>
      <c r="D45" s="203">
        <v>27.7</v>
      </c>
      <c r="E45" s="31">
        <v>1263521439</v>
      </c>
      <c r="F45" s="40">
        <v>24.6</v>
      </c>
      <c r="G45" s="79"/>
    </row>
    <row r="46" spans="1:7" s="80" customFormat="1" ht="9.75" customHeight="1">
      <c r="A46" s="83"/>
      <c r="B46" s="32"/>
      <c r="C46" s="78"/>
      <c r="D46" s="40"/>
      <c r="E46" s="31"/>
      <c r="F46" s="40"/>
      <c r="G46" s="79"/>
    </row>
    <row r="47" spans="1:2" ht="12.75">
      <c r="A47" s="84" t="s">
        <v>21</v>
      </c>
      <c r="B47" s="85"/>
    </row>
    <row r="48" spans="1:8" ht="31.5" customHeight="1">
      <c r="A48" s="434" t="s">
        <v>444</v>
      </c>
      <c r="B48" s="434"/>
      <c r="C48" s="434"/>
      <c r="D48" s="434"/>
      <c r="E48" s="85"/>
      <c r="F48" s="85"/>
      <c r="G48" s="85"/>
      <c r="H48" s="85"/>
    </row>
    <row r="61" spans="1:7" ht="12.75">
      <c r="A61" s="41"/>
      <c r="B61" s="41"/>
      <c r="C61" s="41"/>
      <c r="D61" s="41"/>
      <c r="E61" s="41"/>
      <c r="F61" s="41"/>
      <c r="G61" s="41"/>
    </row>
    <row r="65" ht="15" customHeight="1"/>
    <row r="289" ht="12.75">
      <c r="D289" t="s">
        <v>831</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2011-06-06T07:33:38Z</cp:lastPrinted>
  <dcterms:created xsi:type="dcterms:W3CDTF">2007-04-23T13:28:56Z</dcterms:created>
  <dcterms:modified xsi:type="dcterms:W3CDTF">2011-06-06T13:04:31Z</dcterms:modified>
  <cp:category/>
  <cp:version/>
  <cp:contentType/>
  <cp:contentStatus/>
</cp:coreProperties>
</file>