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11'!$A$1:$H$39</definedName>
    <definedName name="_xlnm.Print_Area" localSheetId="27">'Tabelle 23'!$A$1:$I$49</definedName>
    <definedName name="_xlnm.Print_Area" localSheetId="20">'Tabelle16'!$A$1:$I$256</definedName>
    <definedName name="_xlnm.Print_Area" localSheetId="21">'Tabelle17'!$A$1:$I$256</definedName>
    <definedName name="_xlnm.Print_Area" localSheetId="24">'Tabelle20'!$A$1:$M$49</definedName>
    <definedName name="_xlnm.Print_Area" localSheetId="3">'Vorbemerkungen'!$A$1:$J$198</definedName>
  </definedNames>
  <calcPr fullCalcOnLoad="1"/>
</workbook>
</file>

<file path=xl/sharedStrings.xml><?xml version="1.0" encoding="utf-8"?>
<sst xmlns="http://schemas.openxmlformats.org/spreadsheetml/2006/main" count="5051" uniqueCount="1259">
  <si>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</si>
  <si>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</si>
  <si>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</si>
  <si>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</si>
  <si>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</si>
  <si>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</si>
  <si>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</si>
  <si>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</si>
  <si>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</si>
  <si>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</si>
  <si>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</si>
  <si>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</si>
  <si>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</si>
  <si>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</si>
  <si>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</si>
  <si>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</si>
  <si>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</si>
  <si>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</si>
  <si>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</si>
  <si>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</si>
  <si>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</si>
  <si>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</si>
  <si>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</si>
  <si>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</si>
  <si>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</si>
  <si>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</si>
  <si>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</si>
  <si>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</si>
  <si>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</si>
  <si>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</si>
  <si>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</si>
  <si>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</si>
  <si>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</si>
  <si>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</si>
  <si>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</si>
  <si>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</si>
  <si>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</si>
  <si>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</si>
  <si>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</si>
  <si>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</si>
  <si>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</si>
  <si>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</si>
  <si>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</si>
  <si>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</si>
  <si>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</si>
  <si>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</si>
  <si>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</si>
  <si>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</si>
  <si>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</si>
  <si>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</si>
  <si>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</si>
  <si>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</si>
  <si>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</si>
  <si>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</si>
  <si>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</si>
  <si>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</si>
  <si>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</si>
  <si>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</si>
  <si>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</si>
  <si>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</si>
  <si>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</si>
  <si>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</si>
  <si>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</si>
  <si>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</si>
  <si>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</si>
  <si>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</si>
  <si>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</si>
  <si>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</si>
  <si>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</si>
  <si>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</si>
  <si>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</si>
  <si>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</si>
  <si>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</si>
  <si>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</si>
  <si>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</si>
  <si>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</si>
  <si>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</si>
  <si>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</si>
  <si>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</si>
  <si>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</si>
  <si>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</si>
  <si>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</si>
  <si>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</si>
  <si>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</si>
  <si>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</si>
  <si>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</si>
  <si>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</si>
  <si>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</si>
  <si>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</si>
  <si>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</si>
  <si>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</si>
  <si>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</si>
  <si>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</si>
  <si>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</si>
  <si>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</si>
  <si>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</si>
  <si>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</si>
  <si>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</si>
  <si>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</si>
  <si>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</si>
  <si>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</si>
  <si>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</si>
  <si>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</si>
  <si>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</si>
  <si>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</si>
  <si>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</si>
  <si>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</si>
  <si>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</si>
  <si>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</si>
  <si>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</si>
  <si>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</si>
  <si>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</si>
  <si>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</si>
  <si>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</si>
  <si>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</si>
  <si>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</si>
  <si>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</si>
  <si>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</si>
  <si>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</si>
  <si>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</si>
  <si>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</si>
  <si>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</si>
  <si>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</si>
  <si>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</si>
  <si>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</si>
  <si>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</si>
  <si>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</si>
  <si>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</si>
  <si>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</si>
  <si>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</si>
  <si>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</si>
  <si>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</si>
  <si>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</si>
  <si>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</si>
  <si>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</si>
  <si>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</si>
  <si>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</si>
  <si>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</si>
  <si>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</si>
  <si>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</si>
  <si>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</si>
  <si>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</si>
  <si>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</si>
  <si>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</si>
  <si>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</si>
  <si>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</si>
  <si>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</si>
  <si>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</si>
  <si>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</si>
  <si>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</si>
  <si>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</si>
  <si>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</si>
  <si>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</si>
  <si>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</si>
  <si>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</si>
  <si>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</si>
  <si>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</si>
  <si>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</si>
  <si>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</si>
  <si>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</si>
  <si>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</si>
  <si>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</si>
  <si>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</si>
  <si>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</si>
  <si>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</si>
  <si>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</si>
  <si>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</si>
  <si>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</si>
  <si>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</si>
  <si>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</si>
  <si>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</si>
  <si>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</si>
  <si>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</si>
  <si>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</si>
  <si>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</si>
  <si>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</si>
  <si>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</si>
  <si>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</si>
  <si>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</si>
  <si>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</si>
  <si>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</si>
  <si>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</si>
  <si>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</si>
  <si>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</si>
  <si>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</si>
  <si>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</si>
  <si>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</si>
  <si>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</si>
  <si>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</si>
  <si>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</si>
  <si>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</si>
  <si>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</si>
  <si>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</si>
  <si>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</si>
  <si>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</si>
  <si>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</si>
  <si>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</si>
  <si>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</si>
  <si>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</si>
  <si>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</si>
  <si>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</si>
  <si>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</si>
  <si>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</si>
  <si>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</si>
  <si>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</si>
  <si>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</si>
  <si>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</si>
  <si>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</si>
  <si>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</si>
  <si>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</si>
  <si>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</si>
  <si>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</si>
  <si>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</si>
  <si>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</si>
  <si>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</si>
  <si>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</si>
  <si>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</si>
  <si>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</si>
  <si>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</si>
  <si>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</si>
  <si>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</si>
  <si>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</si>
  <si>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</si>
  <si>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</si>
  <si>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</si>
  <si>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</si>
  <si>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</si>
  <si>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</si>
  <si>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</si>
  <si>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</si>
  <si>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</si>
  <si>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</si>
  <si>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</si>
  <si>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</si>
  <si>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</si>
  <si>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</si>
  <si>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</si>
  <si>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</si>
  <si>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</si>
  <si>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</si>
  <si>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</si>
  <si>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</si>
  <si>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</si>
  <si>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</si>
  <si>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</si>
  <si>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</si>
  <si>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</si>
  <si>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</si>
  <si>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</si>
  <si>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</si>
  <si>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</si>
  <si>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</si>
  <si>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</si>
  <si>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</si>
  <si>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</si>
  <si>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</si>
  <si>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</si>
  <si>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</si>
  <si>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</si>
  <si>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</si>
  <si>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</si>
  <si>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</si>
  <si>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</si>
  <si>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</si>
  <si>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</si>
  <si>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</si>
  <si>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</si>
  <si>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</si>
  <si>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</si>
  <si>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</si>
  <si>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</si>
  <si>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</si>
  <si>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</si>
  <si>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</si>
  <si>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</si>
  <si>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</si>
  <si>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</si>
  <si>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</si>
  <si>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</si>
  <si>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</si>
  <si>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</si>
  <si>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</si>
  <si>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</si>
  <si>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</si>
  <si>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</si>
  <si>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</si>
  <si>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</si>
  <si>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</si>
  <si>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</si>
  <si>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</si>
  <si>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</si>
  <si>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</si>
  <si>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</si>
  <si>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</si>
  <si>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</si>
  <si>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</si>
  <si>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</si>
  <si>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</si>
  <si>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</si>
  <si>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</si>
  <si>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</si>
  <si>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</si>
  <si>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</si>
  <si>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</si>
  <si>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</si>
  <si>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</si>
  <si>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</si>
  <si>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</si>
  <si>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</si>
  <si>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</si>
  <si>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</si>
  <si>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</si>
  <si>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</si>
  <si>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</si>
  <si>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</si>
  <si>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</si>
  <si>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</si>
  <si>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</si>
  <si>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</si>
  <si>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</si>
  <si>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</si>
  <si>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</si>
  <si>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</si>
  <si>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</si>
  <si>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</si>
  <si>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</si>
  <si>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</si>
  <si>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</si>
  <si>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</si>
  <si>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</si>
  <si>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</si>
  <si>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</si>
  <si>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</si>
  <si>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</si>
  <si>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</si>
  <si>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</si>
  <si>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</si>
  <si>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</si>
  <si>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</si>
  <si>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</si>
  <si>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</si>
  <si>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</si>
  <si>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</si>
  <si>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</si>
  <si>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</si>
  <si>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</si>
  <si>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</si>
  <si>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</si>
  <si>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</si>
  <si>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</si>
  <si>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</si>
  <si>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</si>
  <si>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</si>
  <si>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</si>
  <si>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</si>
  <si>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</si>
  <si>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</si>
  <si>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</si>
  <si>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</si>
  <si>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</si>
  <si>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</si>
  <si>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</si>
  <si>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</si>
  <si>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</si>
  <si>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</si>
  <si>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</si>
  <si>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</si>
  <si>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</si>
  <si>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</si>
  <si>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</si>
  <si>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</si>
  <si>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</si>
  <si>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</si>
  <si>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</si>
  <si>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</si>
  <si>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</si>
  <si>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</si>
  <si>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</si>
  <si>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</si>
  <si>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</si>
  <si>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</si>
  <si>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</si>
  <si>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</si>
  <si>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</si>
  <si>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</si>
  <si>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</si>
  <si>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</si>
  <si>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</si>
  <si>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</si>
  <si>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</si>
  <si>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</si>
  <si>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</si>
  <si>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</si>
  <si>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</si>
  <si>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</si>
  <si>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</si>
  <si>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</si>
  <si>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</si>
  <si>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</si>
  <si>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</si>
  <si>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</si>
  <si>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</si>
  <si>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</si>
  <si>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</si>
  <si>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</si>
  <si>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</si>
  <si>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</si>
  <si>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</si>
  <si>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</si>
  <si>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</si>
  <si>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</si>
  <si>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</si>
  <si>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</si>
  <si>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</si>
  <si>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</si>
  <si>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</si>
  <si>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</si>
  <si>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</si>
  <si>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</si>
  <si>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</si>
  <si>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</si>
  <si>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</si>
  <si>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</si>
  <si>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</si>
  <si>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</si>
  <si>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</si>
  <si>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</si>
  <si>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</si>
  <si>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</si>
  <si>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</si>
  <si>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</si>
  <si>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</si>
  <si>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</si>
  <si>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</si>
  <si>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</si>
  <si>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</si>
  <si>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</si>
  <si>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</si>
  <si>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</si>
  <si>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</si>
  <si>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</si>
  <si>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</si>
  <si>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</si>
  <si>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</si>
  <si>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</si>
  <si>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</si>
  <si>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</si>
  <si>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</si>
  <si>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</si>
  <si>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</si>
  <si>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</si>
  <si>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</si>
  <si>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</si>
  <si>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</si>
  <si>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</si>
  <si>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</si>
  <si>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</si>
  <si>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</si>
  <si>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</si>
  <si>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</si>
  <si>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</si>
  <si>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</si>
  <si>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</si>
  <si>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</si>
  <si>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</si>
  <si>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</si>
  <si>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</si>
  <si>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</si>
  <si>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</si>
  <si>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</si>
  <si>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</si>
  <si>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</si>
  <si>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</si>
  <si>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</si>
  <si>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</si>
  <si>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</si>
  <si>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</si>
  <si>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</si>
  <si>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</si>
  <si>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</si>
  <si>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</si>
  <si>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</si>
  <si>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</si>
  <si>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</si>
  <si>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</si>
  <si>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</si>
  <si>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</si>
  <si>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</si>
  <si>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</si>
  <si>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</si>
  <si>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</si>
  <si>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</si>
  <si>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</si>
  <si>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</si>
  <si>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</si>
  <si>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</si>
  <si>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</si>
  <si>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</si>
  <si>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</si>
  <si>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</si>
  <si>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</si>
  <si>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</si>
  <si>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</si>
  <si>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</si>
  <si>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</si>
  <si>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</si>
  <si>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</si>
  <si>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</si>
  <si>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</si>
  <si>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</si>
  <si>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</si>
  <si>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</si>
  <si>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</si>
  <si>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</si>
  <si>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</si>
  <si>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</si>
  <si>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</si>
  <si>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</si>
  <si>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</si>
  <si>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</si>
  <si>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</si>
  <si>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</si>
  <si>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</si>
  <si>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</si>
  <si>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</si>
  <si>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</si>
  <si>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</si>
  <si>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</si>
  <si>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</si>
  <si>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</si>
  <si>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</si>
  <si>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</si>
  <si>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</si>
  <si>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</si>
  <si>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</si>
  <si>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</si>
  <si>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</si>
  <si>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</si>
  <si>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</si>
  <si>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</si>
  <si>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</si>
  <si>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</si>
  <si>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</si>
  <si>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</si>
  <si>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</si>
  <si>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</si>
  <si>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</si>
  <si>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</si>
  <si>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</si>
  <si>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</si>
  <si>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</si>
  <si>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</si>
  <si>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</si>
  <si>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</si>
  <si>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</si>
  <si>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</si>
  <si>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</si>
  <si>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</si>
  <si>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</si>
  <si>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</si>
  <si>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</si>
  <si>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</si>
  <si>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</si>
  <si>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</si>
  <si>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</si>
  <si>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</si>
  <si>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</si>
  <si>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</si>
  <si>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</si>
  <si>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</si>
  <si>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</si>
  <si>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</si>
  <si>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</si>
  <si>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</si>
  <si>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</si>
  <si>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</si>
  <si>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</si>
  <si>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</si>
  <si>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</si>
  <si>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</si>
  <si>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</si>
  <si>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</si>
  <si>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</si>
  <si>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</si>
  <si>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</si>
  <si>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</si>
  <si>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</si>
  <si>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</si>
  <si>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</si>
  <si>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</si>
  <si>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</si>
  <si>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</si>
  <si>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</si>
  <si>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</si>
  <si>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</si>
  <si>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</si>
  <si>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</si>
  <si>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</si>
  <si>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</si>
  <si>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</si>
  <si>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</si>
  <si>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</si>
  <si>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</si>
  <si>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</si>
  <si>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</si>
  <si>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</si>
  <si>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</si>
  <si>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</si>
  <si>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</si>
  <si>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</si>
  <si>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</si>
  <si>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</si>
  <si>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</si>
  <si>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</si>
  <si>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</si>
  <si>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</si>
  <si>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</si>
  <si>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</si>
  <si>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</si>
  <si>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</si>
  <si>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</si>
  <si>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</si>
  <si>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</si>
  <si>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</si>
  <si>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</si>
  <si>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</si>
  <si>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</si>
  <si>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</si>
  <si>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</si>
  <si>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</si>
  <si>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</si>
  <si>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</si>
  <si>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</si>
  <si>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</si>
  <si>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</si>
  <si>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</si>
  <si>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</si>
  <si>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</si>
  <si>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</si>
  <si>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</si>
  <si>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</si>
  <si>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</si>
  <si>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</si>
  <si>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</si>
  <si>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</si>
  <si>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</si>
  <si>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</si>
  <si>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</si>
  <si>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</si>
  <si>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</si>
  <si>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</si>
  <si>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</si>
  <si>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</si>
  <si>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</si>
  <si>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</si>
  <si>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</si>
  <si>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</si>
  <si>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</si>
  <si>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</si>
  <si>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</si>
  <si>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</si>
  <si>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</si>
  <si>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</si>
  <si>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</si>
  <si>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</si>
  <si>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</si>
  <si>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</si>
  <si>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</si>
  <si>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</si>
  <si>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</si>
  <si>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</si>
  <si>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</si>
  <si>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</si>
  <si>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</si>
  <si>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</si>
  <si>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</si>
  <si>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</si>
  <si>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</si>
  <si>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</si>
  <si>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</si>
  <si>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</si>
  <si>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</si>
  <si>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</si>
  <si>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</si>
  <si>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</si>
  <si>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</si>
  <si>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</si>
  <si>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</si>
  <si>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</si>
  <si>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</si>
  <si>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</si>
  <si>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</si>
  <si>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</si>
  <si>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</si>
  <si>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</si>
  <si>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</si>
  <si>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</si>
  <si>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</si>
  <si>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</si>
  <si>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</si>
  <si>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</si>
  <si>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</si>
  <si>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</si>
  <si>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</si>
  <si>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</si>
  <si>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</si>
  <si>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</si>
  <si>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</si>
  <si>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</si>
  <si>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</si>
  <si>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</si>
  <si>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</si>
  <si>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</si>
  <si>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</si>
  <si>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</si>
  <si>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</si>
  <si>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</si>
  <si>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</si>
  <si>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</si>
  <si>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</si>
  <si>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</si>
  <si>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</si>
  <si>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</si>
  <si>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</si>
  <si>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</si>
  <si>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</si>
  <si>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</si>
  <si>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</si>
  <si>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</si>
  <si>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</si>
  <si>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</si>
  <si>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</si>
  <si>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</si>
  <si>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</si>
  <si>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</si>
  <si>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</si>
  <si>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</si>
  <si>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</si>
  <si>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</si>
  <si>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</si>
  <si>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</si>
  <si>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</si>
  <si>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</si>
  <si>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</si>
  <si>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</si>
  <si>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</si>
  <si>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</si>
  <si>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</si>
  <si>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</si>
  <si>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</si>
  <si>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</si>
  <si>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</si>
  <si>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</si>
  <si>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</si>
  <si>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</si>
  <si>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</si>
  <si>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</si>
  <si>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</si>
  <si>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</si>
  <si>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</si>
  <si>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</si>
  <si>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</si>
  <si>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</si>
  <si>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</si>
  <si>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</si>
  <si>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</si>
  <si>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</si>
  <si>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</si>
  <si>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</si>
  <si>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</si>
  <si>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</si>
  <si>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</si>
  <si>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</si>
  <si>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</si>
  <si>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</si>
  <si>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</si>
  <si>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</si>
  <si>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</si>
  <si>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</si>
  <si>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</si>
  <si>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</si>
  <si>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</si>
  <si>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</si>
  <si>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</si>
  <si>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</si>
  <si>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</si>
  <si>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</si>
  <si>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</si>
  <si>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</si>
  <si>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</si>
  <si>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</si>
  <si>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</si>
  <si>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</si>
  <si>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</si>
  <si>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</si>
  <si>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</si>
  <si>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</si>
  <si>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</si>
  <si>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</si>
  <si>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</si>
  <si>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</si>
  <si>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</si>
  <si>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</si>
  <si>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</si>
  <si>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</si>
  <si>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</si>
  <si>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</si>
  <si>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</si>
  <si>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</si>
  <si>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</si>
  <si>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</si>
  <si>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</si>
  <si>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</si>
  <si>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</si>
  <si>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</si>
  <si>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</si>
  <si>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</si>
  <si>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</si>
  <si>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</si>
  <si>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</si>
  <si>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</si>
  <si>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</si>
  <si>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</si>
  <si>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</si>
  <si>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</si>
  <si>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</si>
  <si>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</si>
  <si>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</si>
  <si>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</si>
  <si>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</si>
  <si>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</si>
  <si>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</si>
  <si>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</si>
  <si>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</si>
  <si>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</si>
  <si>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</si>
  <si>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</si>
  <si>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</si>
  <si>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</si>
  <si>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</si>
  <si>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</si>
  <si>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</si>
  <si>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</si>
  <si>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</si>
  <si>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</si>
  <si>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</si>
  <si>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</si>
  <si>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</si>
  <si>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</si>
  <si>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</si>
  <si>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</si>
  <si>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</si>
  <si>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</si>
  <si>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</si>
  <si>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</si>
  <si>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</si>
  <si>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</si>
  <si>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</si>
  <si>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</si>
  <si>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</si>
  <si>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</si>
  <si>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</si>
  <si>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</si>
  <si>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</si>
  <si>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</si>
  <si>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</si>
  <si>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</si>
  <si>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</si>
  <si>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</si>
  <si>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</si>
  <si>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</si>
  <si>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</si>
  <si>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</si>
  <si>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</si>
  <si>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</si>
  <si>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</si>
  <si>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</si>
  <si>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</si>
  <si>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</si>
  <si>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</si>
  <si>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</si>
  <si>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</si>
  <si>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</si>
  <si>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</si>
  <si>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</si>
  <si>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</si>
  <si>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</si>
  <si>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</si>
  <si>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</si>
  <si>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</si>
  <si>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</si>
  <si>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</si>
  <si>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</si>
  <si>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</si>
  <si>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</si>
  <si>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</si>
  <si>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</si>
  <si>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</si>
  <si>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</si>
  <si>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</si>
  <si>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</si>
  <si>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</si>
  <si>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</si>
  <si>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</si>
  <si>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</si>
  <si>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</si>
  <si>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</si>
  <si>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</si>
  <si>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</si>
  <si>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</si>
  <si>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</si>
  <si>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</si>
  <si>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</si>
  <si>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</si>
  <si>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</si>
  <si>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</si>
  <si>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</si>
  <si>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</si>
  <si>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</si>
  <si>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</si>
  <si>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</si>
  <si>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</si>
  <si>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</si>
  <si>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</si>
  <si>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</si>
  <si>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</si>
  <si>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</si>
  <si>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</si>
  <si>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</si>
  <si>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</si>
  <si>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</si>
  <si>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</si>
  <si>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</si>
  <si>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</si>
  <si>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</si>
  <si>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</si>
  <si>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</si>
  <si>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</si>
  <si>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</si>
  <si>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</si>
  <si>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</si>
  <si>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</si>
  <si>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</si>
  <si>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</si>
  <si>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</si>
  <si>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</si>
  <si>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</si>
  <si>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</si>
  <si>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</si>
  <si>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</si>
  <si>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</si>
  <si>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</si>
  <si>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</si>
  <si>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</si>
  <si>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</si>
  <si>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</si>
  <si>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</si>
  <si>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</si>
  <si>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</si>
  <si>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</si>
  <si>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</si>
  <si>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</si>
  <si>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</si>
  <si>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</si>
  <si>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</si>
  <si>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</si>
  <si>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</si>
  <si>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</si>
  <si>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</si>
  <si>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</si>
  <si>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</si>
  <si>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</si>
  <si>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</si>
  <si>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</si>
  <si>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</si>
  <si>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</si>
  <si>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</si>
  <si>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</si>
  <si>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</si>
  <si>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</si>
  <si>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</si>
  <si>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</si>
  <si>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</si>
  <si>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</si>
  <si>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</si>
  <si>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</si>
  <si>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</si>
  <si>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</si>
  <si>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</si>
  <si>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</si>
  <si>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</si>
  <si>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</si>
  <si>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</si>
  <si>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</si>
  <si>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</si>
  <si>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</si>
  <si>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</si>
  <si>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</si>
  <si>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</si>
  <si>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</si>
  <si>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</si>
  <si>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</si>
  <si>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</si>
  <si>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</si>
  <si>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</si>
  <si>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</si>
  <si>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</si>
  <si>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</si>
  <si>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</si>
  <si>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</si>
  <si>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</si>
  <si>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</si>
  <si>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</si>
  <si>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</si>
  <si>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</si>
  <si>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</si>
  <si>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</si>
  <si>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</si>
  <si>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</si>
  <si>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</si>
  <si>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</si>
  <si>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</si>
  <si>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</si>
  <si>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</si>
  <si>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</si>
  <si>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</si>
  <si>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</si>
  <si>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</si>
  <si>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</si>
  <si>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</si>
  <si>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</si>
  <si>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</si>
  <si>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</si>
  <si>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</si>
  <si>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</si>
  <si>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</si>
  <si>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</si>
  <si>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</si>
  <si>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</si>
  <si>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</si>
  <si>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</si>
  <si>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</si>
  <si>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</si>
  <si>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</si>
  <si>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</si>
  <si>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</si>
  <si>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</si>
  <si>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</si>
  <si>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</si>
  <si>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</si>
  <si>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</si>
  <si>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</si>
  <si>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</si>
  <si>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</si>
  <si>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</si>
  <si>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</si>
  <si>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</si>
  <si>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</si>
  <si>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</si>
  <si>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</si>
  <si>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</si>
  <si>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</si>
  <si>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</si>
  <si>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</si>
  <si>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</si>
  <si>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</si>
  <si>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</si>
  <si>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</si>
  <si>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</si>
  <si>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</si>
  <si>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</si>
  <si>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</si>
  <si>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</si>
  <si>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</si>
  <si>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</si>
  <si>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</si>
  <si>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</si>
  <si>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</si>
  <si>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</si>
  <si>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</si>
  <si>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</si>
  <si>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</si>
  <si>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</si>
  <si>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</si>
  <si>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</si>
  <si>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</si>
  <si>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</si>
  <si>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</si>
  <si>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</si>
  <si>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</si>
  <si>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</si>
  <si>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</si>
  <si>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</si>
  <si>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</si>
  <si>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</si>
  <si>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</si>
  <si>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</si>
  <si>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</si>
  <si>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</si>
  <si>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</si>
  <si>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</si>
  <si>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</si>
  <si>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</si>
  <si>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</si>
  <si>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</si>
  <si>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</si>
  <si>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</si>
  <si>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</si>
  <si>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</si>
  <si>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</si>
  <si>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</si>
  <si>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</si>
  <si>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</si>
  <si>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</si>
  <si>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</si>
  <si>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</si>
  <si>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</si>
  <si>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</si>
  <si>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</si>
  <si>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</si>
  <si>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</si>
  <si>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</si>
  <si>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</si>
  <si>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</si>
  <si>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</si>
  <si>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</si>
  <si>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</si>
  <si>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</si>
  <si>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</si>
  <si>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</si>
  <si>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</si>
  <si>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</si>
  <si>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</si>
  <si>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</si>
  <si>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</si>
  <si>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</si>
  <si>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</si>
  <si>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</si>
  <si>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</si>
  <si>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</si>
  <si>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</si>
  <si>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</si>
  <si>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</si>
  <si>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</si>
  <si>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</si>
  <si>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</si>
  <si>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</si>
  <si>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</si>
  <si>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</si>
  <si>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</si>
  <si>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</si>
  <si>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</si>
  <si>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Gesetz über die Statistik für Bundeszwecke (Bundesstatistikgesetz - BStatG) vom 22. Januar 1987 (BGBl. I S. 462, 565), zuletzt geändert durch Artikel 1 des Gesetzes vom 21. Juli 2016 (BGBl. I S. 1768)</t>
  </si>
  <si>
    <t>3. Vj. 2016</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</si>
  <si>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</si>
  <si>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    </t>
  </si>
  <si>
    <t>345</t>
  </si>
  <si>
    <t>Gemüse und sonstige Küchengewächse, frisch</t>
  </si>
  <si>
    <t>4. Vj. 2016</t>
  </si>
  <si>
    <t>4. Vj. 2015</t>
  </si>
  <si>
    <t>1. Vj. bis 4. Vj.
2016</t>
  </si>
  <si>
    <t>Veränderung gegenüber
1. Vj. bis 4. Vj.
2015</t>
  </si>
  <si>
    <r>
      <t xml:space="preserve">  1. Übersicht über den Außenhandel im 4. Vierteljahr 2016</t>
    </r>
    <r>
      <rPr>
        <b/>
        <vertAlign val="superscript"/>
        <sz val="11"/>
        <rFont val="Arial"/>
        <family val="2"/>
      </rPr>
      <t>*)</t>
    </r>
  </si>
  <si>
    <t>861</t>
  </si>
  <si>
    <t>Geräte zur Elektrizitätserzeugung und -verteilung</t>
  </si>
  <si>
    <t xml:space="preserve">  2. Ausfuhr im 4. Vierteljahr 2016 nach Warengruppen und ausge </t>
  </si>
  <si>
    <t xml:space="preserve">  3. Einfuhr im 4. Vierteljahr 2016 nach Warengruppen und ausge </t>
  </si>
  <si>
    <t xml:space="preserve">  5. Einfuhr im 1. bis 4. Vierteljahr 2016 nach Warengruppen und  </t>
  </si>
  <si>
    <t xml:space="preserve">  4. Ausfuhr im 1. bis 4. Vierteljahr 2016 nach Warengruppen und  </t>
  </si>
  <si>
    <t xml:space="preserve">  6. Ausfuhr im 4. Vierteljahr 2016 nach ausgewählten Ländern in der Reihenfolge ihrer Anteile </t>
  </si>
  <si>
    <t xml:space="preserve">  7. Einfuhr im 4. Vierteljahr 2016 nach ausgewählten Ländern in der Reihenfolge ihrer Anteile </t>
  </si>
  <si>
    <t xml:space="preserve">  8. Ausfuhr im 1. bis 4. Vierteljahr 2016 nach ausgewählten Ländern in der Reihenfolge ihrer Anteile </t>
  </si>
  <si>
    <t xml:space="preserve">  9. Einfuhr im 1. bis 4. Vierteljahr 2016 nach ausgewählten Ländern in der Reihenfolge ihrer Anteile </t>
  </si>
  <si>
    <t>Veränderung gegenüber
4. Vj. 2015
in %</t>
  </si>
  <si>
    <t>Veränderung gegenüber
1. Vj. bis 4. Vj.
2015
in %</t>
  </si>
  <si>
    <r>
      <t>12. Ausfuhr im 4. Vierteljahr 2016 nach Erdteilen, Ländergruppen und Warengruppen</t>
    </r>
    <r>
      <rPr>
        <b/>
        <vertAlign val="superscript"/>
        <sz val="9"/>
        <color indexed="8"/>
        <rFont val="Arial"/>
        <family val="2"/>
      </rPr>
      <t>*)</t>
    </r>
  </si>
  <si>
    <r>
      <t>13. Einfuhr im 4. Vierteljahr 2016 nach Erdteilen, Ländergruppen und Warengruppen</t>
    </r>
    <r>
      <rPr>
        <b/>
        <vertAlign val="superscript"/>
        <sz val="11"/>
        <rFont val="Arial"/>
        <family val="2"/>
      </rPr>
      <t>*)</t>
    </r>
  </si>
  <si>
    <r>
      <t>15. Einfuhr im 1. bis 4. Vierteljahr 2016 nach Erdteilen, Ländergruppen und Warengruppen</t>
    </r>
    <r>
      <rPr>
        <b/>
        <vertAlign val="superscript"/>
        <sz val="11"/>
        <rFont val="Arial"/>
        <family val="2"/>
      </rPr>
      <t>*)</t>
    </r>
  </si>
  <si>
    <r>
      <t>14. Ausfuhr im 1. bis 4. Vierteljahr 2016 nach Erdteilen, Ländergruppen und Warengruppen</t>
    </r>
    <r>
      <rPr>
        <b/>
        <vertAlign val="superscript"/>
        <sz val="11"/>
        <rFont val="Arial"/>
        <family val="2"/>
      </rPr>
      <t>*)</t>
    </r>
  </si>
  <si>
    <t>1. Vj. bis 4. Vj. 2016</t>
  </si>
  <si>
    <t>Veränderung
gegenüber
4. Vj. 2015
in %</t>
  </si>
  <si>
    <t>Veränderung
gegenüber
1. Vj. bis
 4. Vj. 2015
in %</t>
  </si>
  <si>
    <t>2016</t>
  </si>
  <si>
    <r>
      <t>20. Ausfuhr Januar 2014 bis Dezember 2016 nach Warengruppen</t>
    </r>
    <r>
      <rPr>
        <b/>
        <vertAlign val="superscript"/>
        <sz val="11"/>
        <rFont val="Arial"/>
        <family val="2"/>
      </rPr>
      <t>*)</t>
    </r>
  </si>
  <si>
    <r>
      <t>21. Einfuhr Januar 2014 bis Dezember 2016 nach Warengruppen</t>
    </r>
    <r>
      <rPr>
        <b/>
        <vertAlign val="superscript"/>
        <sz val="11"/>
        <rFont val="Arial"/>
        <family val="2"/>
      </rPr>
      <t>*)</t>
    </r>
  </si>
  <si>
    <r>
      <t>22. Ausfuhr Januar 2014 bis Dezember 2016 nach Erdteilen</t>
    </r>
    <r>
      <rPr>
        <b/>
        <vertAlign val="superscript"/>
        <sz val="11"/>
        <rFont val="Arial"/>
        <family val="2"/>
      </rPr>
      <t>*)</t>
    </r>
  </si>
  <si>
    <r>
      <t>23. Einfuhr Januar 2014 bis Dezember 2016 nach Erdteilen</t>
    </r>
    <r>
      <rPr>
        <b/>
        <vertAlign val="superscript"/>
        <sz val="11"/>
        <rFont val="Arial"/>
        <family val="2"/>
      </rPr>
      <t>*)</t>
    </r>
  </si>
  <si>
    <t>___________</t>
  </si>
  <si>
    <t xml:space="preserve"> -         </t>
  </si>
  <si>
    <t xml:space="preserve">  1. Ausfuhr Januar 2015 bis Dezember 2016</t>
  </si>
  <si>
    <t xml:space="preserve">  2. Einfuhr Januar 2015 bis Dezember 2016</t>
  </si>
  <si>
    <t>20. Ausfuhr Januar 2014 bis Dezember 2016 nach Warengruppen</t>
  </si>
  <si>
    <t>21. Einfuhr Januar 2014 bis Dezember 2016 nach Warengruppen</t>
  </si>
  <si>
    <t>22. Ausfuhr Januar 2014 bis Dezember 2016 nach Erdteilen</t>
  </si>
  <si>
    <t>23. Einfuhr Januar 2014 bis Dezember 2016 nach Erdteilen</t>
  </si>
  <si>
    <t xml:space="preserve">  3. Ausfuhr von ausgewählten Enderzeugnissen im 4. Vierteljahr 2016</t>
  </si>
  <si>
    <t xml:space="preserve">  4. Einfuhr von ausgewählten Enderzeugnissen im 4. Vierteljahr 2016</t>
  </si>
  <si>
    <t xml:space="preserve">  5. Ausfuhr im 4. Vierteljahr 2016 nach ausgewählten Ländern </t>
  </si>
  <si>
    <t xml:space="preserve">  6. Einfuhr im 4. Vierteljahr 2016 nach ausgewählten Ländern </t>
  </si>
  <si>
    <t xml:space="preserve">  7. Außenhandel mit den EU-Ländern (EU-28) im 4. Vierteljahr 2016</t>
  </si>
  <si>
    <t xml:space="preserve">  1. Übersicht über den Außenhandel im 4. Vierteljahr 2016</t>
  </si>
  <si>
    <t xml:space="preserve">  2. Ausfuhr im 4. Vierteljahr 2016 nach Warengruppen und ausgewählten Warenuntergruppen</t>
  </si>
  <si>
    <t xml:space="preserve">  3. Einfuhr im 4. Vierteljahr 2016 nach Warengruppen und ausgewählten Warenuntergruppen</t>
  </si>
  <si>
    <t xml:space="preserve">  4. Ausfuhr im 1. bis 4. Vierteljahr 2016 nach Warengruppen und ausgewählten </t>
  </si>
  <si>
    <t xml:space="preserve">  5. Einfuhr im 1. bis 4. Vierteljahr 2016 nach Warengruppen und ausgewählten </t>
  </si>
  <si>
    <t xml:space="preserve">  6. Ausfuhr im 4. Vierteljahr 2016 nach ausgewählten Ländern in der Reihenfolge</t>
  </si>
  <si>
    <t xml:space="preserve">  7. Einfuhr im 4. Vierteljahr 2016 nach ausgewählten Ländern in der Reihenfolge</t>
  </si>
  <si>
    <t xml:space="preserve">  8. Ausfuhr im 1. bis 4. Vierteljahr 2016 nach ausgewählten Ländern in der Reihenfolge</t>
  </si>
  <si>
    <t xml:space="preserve">  9. Einfuhr im 1. bis 4. Vierteljahr 2016 nach ausgewählten Ländern in der Reihenfolge</t>
  </si>
  <si>
    <t>12. Ausfuhr im 4. Vierteljahr 2016 nach Erdteilen, Ländergruppen und Warengruppen</t>
  </si>
  <si>
    <t>13. Einfuhr im 4. Vierteljahr 2016 nach Erdteilen, Ländergruppen und Warengruppen</t>
  </si>
  <si>
    <t>14. Ausfuhr im 1. bis 4. Vierteljahr 2016 nach Erdteilen, Ländergruppen und Warengruppen</t>
  </si>
  <si>
    <t>15. Einfuhr im 1. bis 4. Vierteljahr 2016 nach Erdteilen, Ländergruppen und Warengruppen</t>
  </si>
  <si>
    <t xml:space="preserve"> -      </t>
  </si>
  <si>
    <t xml:space="preserve"> Fahrgestelle, Karosserien, Motoren für Kfz</t>
  </si>
  <si>
    <t xml:space="preserve"> Waren aus Kunststoffen</t>
  </si>
  <si>
    <t xml:space="preserve"> pharmazeutische Erzeugnisse</t>
  </si>
  <si>
    <t xml:space="preserve"> Luftfahrzeuge</t>
  </si>
  <si>
    <t xml:space="preserve"> Möbel  </t>
  </si>
  <si>
    <t xml:space="preserve"> Geräte zur Elektrizitätserzeugung und
   -verteilung</t>
  </si>
  <si>
    <t xml:space="preserve"> mess-, steuerungs- und regelungstechnische
   Erzeugnisse</t>
  </si>
  <si>
    <t xml:space="preserve"> nachrichtentechnische Geräte und
   Einrichtungen   </t>
  </si>
  <si>
    <t xml:space="preserve">Die Angaben in dem vorliegenden Statistischen Bericht entsprechen dem zum Zeitpunkt der Veröffentlichung gültigen Revisionsstand vom Februar 2017. Vergleiche mit früher veröffentlichten Ergebnissen sind daher nur eingeschränkt möglich. Die jeweils aktuellen Monatsergebnisse erhalten Sie über unser Internetportal unter www.statistik.thueringen.de.
</t>
  </si>
  <si>
    <t xml:space="preserve">         20a</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</si>
  <si>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</si>
  <si>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</si>
  <si>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</si>
  <si>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</si>
  <si>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</si>
  <si>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</si>
  <si>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</si>
  <si>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</si>
  <si>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</si>
  <si>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</si>
  <si>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</si>
  <si>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</si>
  <si>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</si>
  <si>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</si>
  <si>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</si>
  <si>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</si>
  <si>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</si>
  <si>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</si>
  <si>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</si>
  <si>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</si>
  <si>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</si>
  <si>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</si>
  <si>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</si>
  <si>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</si>
  <si>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</si>
  <si>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</si>
  <si>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</si>
  <si>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</si>
  <si>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</si>
  <si>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</si>
  <si>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</si>
  <si>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</si>
  <si>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</si>
  <si>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Aus- und Einfuhr in Thüringen, 4. Vierteljahr 2016 - vorläufige Ergebnisse -</t>
  </si>
  <si>
    <t>Erscheinungsweise: vierteljährlich</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</si>
</sst>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 numFmtId="225" formatCode="0.0;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8.2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color indexed="63"/>
      </left>
      <right style="hair"/>
      <top>
        <color indexed="63"/>
      </top>
      <bottom style="hair"/>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62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8"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19" xfId="0" applyNumberFormat="1" applyBorder="1" applyAlignment="1">
      <alignment horizontal="center" vertical="center"/>
    </xf>
    <xf numFmtId="3" fontId="0" fillId="0" borderId="16" xfId="0" applyNumberFormat="1" applyBorder="1" applyAlignment="1">
      <alignment horizontal="center" vertical="center"/>
    </xf>
    <xf numFmtId="181"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8"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0"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8"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1" xfId="0" applyNumberFormat="1" applyFont="1" applyBorder="1" applyAlignment="1" quotePrefix="1">
      <alignment horizontal="right"/>
    </xf>
    <xf numFmtId="49" fontId="2" fillId="0" borderId="21" xfId="0" applyNumberFormat="1" applyFont="1" applyBorder="1" applyAlignment="1">
      <alignment horizontal="right"/>
    </xf>
    <xf numFmtId="0" fontId="2" fillId="0" borderId="17" xfId="0" applyFont="1"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1"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1"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19"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8" xfId="0" applyFont="1" applyBorder="1" applyAlignment="1">
      <alignment horizontal="left"/>
    </xf>
    <xf numFmtId="185" fontId="5" fillId="0" borderId="0" xfId="0" applyNumberFormat="1" applyFont="1" applyAlignment="1">
      <alignment horizontal="center"/>
    </xf>
    <xf numFmtId="0" fontId="3" fillId="0" borderId="18" xfId="0" applyFont="1" applyBorder="1" applyAlignment="1">
      <alignment horizontal="left"/>
    </xf>
    <xf numFmtId="185" fontId="3" fillId="0" borderId="0" xfId="0" applyNumberFormat="1" applyFont="1" applyAlignment="1">
      <alignment horizontal="center"/>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1" xfId="0" applyNumberFormat="1" applyFont="1" applyBorder="1" applyAlignment="1">
      <alignment horizontal="center"/>
    </xf>
    <xf numFmtId="0" fontId="0" fillId="0" borderId="21" xfId="0" applyFont="1" applyBorder="1" applyAlignment="1">
      <alignment/>
    </xf>
    <xf numFmtId="49" fontId="78" fillId="0" borderId="12" xfId="0" applyNumberFormat="1" applyFont="1" applyBorder="1" applyAlignment="1">
      <alignment wrapText="1"/>
    </xf>
    <xf numFmtId="0" fontId="0" fillId="0" borderId="0" xfId="0" applyFont="1" applyAlignment="1">
      <alignment horizontal="center"/>
    </xf>
    <xf numFmtId="0" fontId="0" fillId="0" borderId="0" xfId="0" applyFont="1" applyBorder="1" applyAlignment="1">
      <alignmen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1"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2"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0"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2" xfId="0" applyFill="1" applyBorder="1" applyAlignment="1">
      <alignment/>
    </xf>
    <xf numFmtId="0" fontId="0" fillId="0" borderId="20"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2" fillId="0" borderId="0" xfId="0" applyFont="1" applyFill="1" applyBorder="1" applyAlignment="1">
      <alignment horizontal="left"/>
    </xf>
    <xf numFmtId="49" fontId="2" fillId="0" borderId="21"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2"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2"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19"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1" xfId="0" applyNumberFormat="1" applyFont="1" applyBorder="1" applyAlignment="1">
      <alignment horizontal="right"/>
    </xf>
    <xf numFmtId="0" fontId="80" fillId="0" borderId="0" xfId="0" applyFont="1" applyFill="1" applyAlignment="1">
      <alignment/>
    </xf>
    <xf numFmtId="2" fontId="80" fillId="0" borderId="25" xfId="0" applyNumberFormat="1" applyFont="1" applyFill="1" applyBorder="1" applyAlignment="1">
      <alignment horizontal="left"/>
    </xf>
    <xf numFmtId="2" fontId="80" fillId="0" borderId="26" xfId="0" applyNumberFormat="1" applyFont="1" applyFill="1" applyBorder="1" applyAlignment="1">
      <alignment horizontal="center"/>
    </xf>
    <xf numFmtId="2" fontId="80" fillId="0" borderId="27"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8" xfId="0" applyFont="1" applyFill="1" applyBorder="1" applyAlignment="1">
      <alignment horizontal="right"/>
    </xf>
    <xf numFmtId="187" fontId="80" fillId="0" borderId="25" xfId="0" applyNumberFormat="1" applyFont="1" applyFill="1" applyBorder="1" applyAlignment="1">
      <alignment horizontal="right"/>
    </xf>
    <xf numFmtId="0" fontId="80" fillId="0" borderId="29" xfId="0" applyFont="1" applyFill="1" applyBorder="1" applyAlignment="1">
      <alignment horizontal="center"/>
    </xf>
    <xf numFmtId="0" fontId="80" fillId="0" borderId="30"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7" xfId="0" applyFont="1" applyFill="1" applyBorder="1" applyAlignment="1">
      <alignment horizontal="center"/>
    </xf>
    <xf numFmtId="216" fontId="82" fillId="0" borderId="31" xfId="0" applyNumberFormat="1" applyFont="1" applyFill="1" applyBorder="1" applyAlignment="1">
      <alignment horizontal="center"/>
    </xf>
    <xf numFmtId="216" fontId="82" fillId="0" borderId="32" xfId="0" applyNumberFormat="1" applyFont="1" applyFill="1" applyBorder="1" applyAlignment="1">
      <alignment horizontal="center"/>
    </xf>
    <xf numFmtId="0" fontId="80" fillId="0" borderId="25"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5" xfId="0" applyFont="1" applyFill="1" applyBorder="1" applyAlignment="1">
      <alignment/>
    </xf>
    <xf numFmtId="183" fontId="82" fillId="0" borderId="33" xfId="0" applyNumberFormat="1" applyFont="1" applyFill="1" applyBorder="1" applyAlignment="1">
      <alignment horizontal="right" indent="2"/>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 fontId="82" fillId="0" borderId="27" xfId="0" applyNumberFormat="1" applyFont="1" applyFill="1" applyBorder="1" applyAlignment="1">
      <alignment horizontal="center"/>
    </xf>
    <xf numFmtId="1" fontId="82" fillId="0" borderId="30" xfId="0" applyNumberFormat="1" applyFont="1" applyFill="1" applyBorder="1" applyAlignment="1">
      <alignment horizontal="center"/>
    </xf>
    <xf numFmtId="1" fontId="82" fillId="0" borderId="29" xfId="0" applyNumberFormat="1" applyFont="1" applyFill="1" applyBorder="1" applyAlignment="1">
      <alignment horizontal="center"/>
    </xf>
    <xf numFmtId="1" fontId="80" fillId="0" borderId="27" xfId="0" applyNumberFormat="1" applyFont="1" applyFill="1" applyBorder="1" applyAlignment="1">
      <alignment horizontal="left"/>
    </xf>
    <xf numFmtId="1" fontId="80" fillId="0" borderId="30" xfId="0" applyNumberFormat="1" applyFont="1" applyFill="1" applyBorder="1" applyAlignment="1">
      <alignment horizontal="left"/>
    </xf>
    <xf numFmtId="1" fontId="80" fillId="0" borderId="29" xfId="0" applyNumberFormat="1" applyFont="1" applyFill="1" applyBorder="1" applyAlignment="1">
      <alignment horizontal="left"/>
    </xf>
    <xf numFmtId="1" fontId="82" fillId="0" borderId="27" xfId="0" applyNumberFormat="1" applyFont="1" applyFill="1" applyBorder="1" applyAlignment="1">
      <alignment horizontal="right" indent="3"/>
    </xf>
    <xf numFmtId="1" fontId="82" fillId="0" borderId="30" xfId="0" applyNumberFormat="1" applyFont="1" applyFill="1" applyBorder="1" applyAlignment="1">
      <alignment horizontal="right" indent="3"/>
    </xf>
    <xf numFmtId="1" fontId="82" fillId="0" borderId="29" xfId="0" applyNumberFormat="1" applyFont="1" applyFill="1" applyBorder="1" applyAlignment="1">
      <alignment horizontal="right" indent="3"/>
    </xf>
    <xf numFmtId="0" fontId="80" fillId="0" borderId="0" xfId="0" applyFont="1" applyFill="1" applyAlignment="1">
      <alignment horizontal="right"/>
    </xf>
    <xf numFmtId="1" fontId="82" fillId="0" borderId="27" xfId="0" applyNumberFormat="1" applyFont="1" applyFill="1" applyBorder="1" applyAlignment="1">
      <alignment horizontal="left"/>
    </xf>
    <xf numFmtId="3" fontId="82" fillId="0" borderId="27"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 fontId="82" fillId="0" borderId="29" xfId="0" applyNumberFormat="1" applyFont="1" applyFill="1" applyBorder="1" applyAlignment="1">
      <alignment horizontal="left"/>
    </xf>
    <xf numFmtId="3" fontId="82" fillId="0" borderId="29" xfId="0" applyNumberFormat="1" applyFont="1" applyFill="1" applyBorder="1" applyAlignment="1">
      <alignment horizontal="right" indent="1"/>
    </xf>
    <xf numFmtId="187" fontId="82" fillId="0" borderId="27" xfId="0" applyNumberFormat="1" applyFont="1" applyFill="1" applyBorder="1" applyAlignment="1">
      <alignment horizontal="right"/>
    </xf>
    <xf numFmtId="187" fontId="82" fillId="0" borderId="30" xfId="0" applyNumberFormat="1" applyFont="1" applyFill="1" applyBorder="1" applyAlignment="1">
      <alignment horizontal="right"/>
    </xf>
    <xf numFmtId="187" fontId="82" fillId="0" borderId="29" xfId="0" applyNumberFormat="1" applyFont="1" applyFill="1" applyBorder="1" applyAlignment="1">
      <alignment horizontal="right"/>
    </xf>
    <xf numFmtId="187" fontId="84" fillId="0" borderId="36"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ont="1" applyFill="1" applyAlignment="1">
      <alignment/>
    </xf>
    <xf numFmtId="0" fontId="0" fillId="0" borderId="0" xfId="0"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37" xfId="0" applyNumberFormat="1" applyFill="1" applyBorder="1" applyAlignment="1">
      <alignment horizontal="center" vertical="center"/>
    </xf>
    <xf numFmtId="49" fontId="0" fillId="0" borderId="22"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19"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53" applyFill="1" applyBorder="1" applyAlignment="1">
      <alignment horizontal="left" indent="1"/>
      <protection/>
    </xf>
    <xf numFmtId="0" fontId="0" fillId="0" borderId="0" xfId="53" applyFill="1" applyBorder="1" applyAlignment="1">
      <alignment/>
      <protection/>
    </xf>
    <xf numFmtId="183" fontId="2" fillId="0" borderId="0" xfId="53" applyNumberFormat="1" applyFont="1" applyFill="1" applyAlignment="1">
      <alignment horizontal="right"/>
      <protection/>
    </xf>
    <xf numFmtId="186" fontId="2" fillId="0" borderId="0" xfId="0" applyNumberFormat="1" applyFont="1" applyFill="1" applyAlignment="1">
      <alignment horizontal="right" inden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13" xfId="0" applyFont="1" applyFill="1" applyBorder="1" applyAlignment="1">
      <alignment horizontal="left" wrapText="1"/>
    </xf>
    <xf numFmtId="0" fontId="82" fillId="0" borderId="41" xfId="0" applyFont="1" applyFill="1" applyBorder="1" applyAlignment="1">
      <alignment horizontal="left"/>
    </xf>
    <xf numFmtId="0" fontId="82" fillId="0" borderId="42" xfId="0" applyFont="1" applyFill="1" applyBorder="1" applyAlignment="1">
      <alignment horizontal="left"/>
    </xf>
    <xf numFmtId="0" fontId="82" fillId="0" borderId="43" xfId="0" applyFont="1" applyFill="1" applyBorder="1" applyAlignment="1">
      <alignment horizontal="center"/>
    </xf>
    <xf numFmtId="0" fontId="82" fillId="0" borderId="44" xfId="0" applyFont="1" applyFill="1" applyBorder="1" applyAlignment="1">
      <alignment horizontal="center"/>
    </xf>
    <xf numFmtId="0" fontId="82" fillId="0" borderId="31" xfId="0" applyFont="1" applyFill="1" applyBorder="1" applyAlignment="1">
      <alignment horizontal="center"/>
    </xf>
    <xf numFmtId="0" fontId="80" fillId="0" borderId="26"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2" fillId="0" borderId="26" xfId="0" applyFont="1" applyFill="1" applyBorder="1" applyAlignment="1">
      <alignment horizontal="left"/>
    </xf>
    <xf numFmtId="0" fontId="82" fillId="0" borderId="45"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0" fillId="0" borderId="47" xfId="0" applyFont="1" applyFill="1" applyBorder="1" applyAlignment="1">
      <alignment horizontal="left"/>
    </xf>
    <xf numFmtId="0" fontId="80" fillId="0" borderId="48" xfId="0" applyFont="1" applyFill="1" applyBorder="1" applyAlignment="1">
      <alignment horizontal="left"/>
    </xf>
    <xf numFmtId="0" fontId="80" fillId="0" borderId="49" xfId="0" applyFont="1" applyFill="1" applyBorder="1" applyAlignment="1">
      <alignment horizontal="left"/>
    </xf>
    <xf numFmtId="0" fontId="82" fillId="0" borderId="13" xfId="0" applyFont="1" applyFill="1" applyBorder="1" applyAlignment="1">
      <alignment horizontal="left"/>
    </xf>
    <xf numFmtId="0" fontId="82" fillId="0" borderId="47"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0"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5" xfId="0" applyNumberFormat="1" applyFont="1" applyBorder="1" applyAlignment="1">
      <alignment horizontal="center" vertical="center" wrapText="1"/>
    </xf>
    <xf numFmtId="0" fontId="0" fillId="0" borderId="37" xfId="0" applyBorder="1" applyAlignment="1">
      <alignment wrapText="1"/>
    </xf>
    <xf numFmtId="0" fontId="0" fillId="0" borderId="56"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49" fontId="0" fillId="0" borderId="57" xfId="0" applyNumberFormat="1" applyBorder="1" applyAlignment="1">
      <alignment horizontal="center"/>
    </xf>
    <xf numFmtId="49" fontId="0" fillId="0" borderId="45"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49" fontId="0" fillId="0" borderId="38" xfId="0" applyNumberFormat="1" applyBorder="1" applyAlignment="1">
      <alignment horizontal="center"/>
    </xf>
    <xf numFmtId="49" fontId="0" fillId="0" borderId="48" xfId="0" applyNumberFormat="1" applyBorder="1" applyAlignment="1">
      <alignment horizontal="center"/>
    </xf>
    <xf numFmtId="49" fontId="0" fillId="0" borderId="35" xfId="0" applyNumberFormat="1" applyBorder="1" applyAlignment="1">
      <alignment horizontal="center"/>
    </xf>
    <xf numFmtId="0" fontId="0" fillId="0" borderId="5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2" xfId="0" applyFont="1" applyBorder="1" applyAlignment="1">
      <alignment horizontal="center" vertical="center" wrapText="1"/>
    </xf>
    <xf numFmtId="0" fontId="0" fillId="0" borderId="60" xfId="0" applyBorder="1" applyAlignment="1">
      <alignment horizontal="center" vertical="center" wrapText="1"/>
    </xf>
    <xf numFmtId="3" fontId="0" fillId="0" borderId="41" xfId="0" applyNumberFormat="1" applyBorder="1" applyAlignment="1">
      <alignment horizontal="center" vertical="center"/>
    </xf>
    <xf numFmtId="3" fontId="0" fillId="0" borderId="34" xfId="0" applyNumberFormat="1" applyBorder="1" applyAlignment="1">
      <alignment horizontal="center" vertical="center"/>
    </xf>
    <xf numFmtId="3" fontId="0" fillId="0" borderId="61"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2" xfId="0" applyBorder="1" applyAlignment="1">
      <alignment horizontal="center" vertical="center" wrapText="1"/>
    </xf>
    <xf numFmtId="49" fontId="0" fillId="0" borderId="33" xfId="0" applyNumberFormat="1" applyBorder="1" applyAlignment="1">
      <alignment horizontal="center"/>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7"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57" xfId="0" applyNumberFormat="1" applyFont="1" applyFill="1" applyBorder="1" applyAlignment="1" quotePrefix="1">
      <alignment horizontal="center" vertical="center"/>
    </xf>
    <xf numFmtId="3" fontId="78" fillId="0" borderId="24"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4"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57"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5"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1" xfId="0" applyFill="1" applyBorder="1" applyAlignment="1">
      <alignment horizontal="center" vertical="center"/>
    </xf>
    <xf numFmtId="49" fontId="0" fillId="0" borderId="5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3" fontId="0" fillId="0" borderId="26" xfId="0" applyNumberFormat="1" applyFill="1" applyBorder="1" applyAlignment="1">
      <alignment horizontal="center" vertical="center"/>
    </xf>
    <xf numFmtId="3" fontId="0" fillId="0" borderId="33"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56"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4" xfId="0"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59"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56"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1"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1"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0"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1"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19"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5" xfId="0" applyFill="1" applyBorder="1" applyAlignment="1">
      <alignment horizontal="center" vertical="center"/>
    </xf>
    <xf numFmtId="0" fontId="3" fillId="0" borderId="0" xfId="0" applyFont="1" applyFill="1" applyAlignment="1">
      <alignment horizont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1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1245.997665</c:v>
                </c:pt>
                <c:pt idx="3">
                  <c:v>1183.125782</c:v>
                </c:pt>
                <c:pt idx="4">
                  <c:v>1144.346204</c:v>
                </c:pt>
                <c:pt idx="5">
                  <c:v>1268.712812</c:v>
                </c:pt>
                <c:pt idx="6">
                  <c:v>1157.560291</c:v>
                </c:pt>
                <c:pt idx="7">
                  <c:v>1244.220872</c:v>
                </c:pt>
                <c:pt idx="8">
                  <c:v>1307.548886</c:v>
                </c:pt>
                <c:pt idx="9">
                  <c:v>1197.789481</c:v>
                </c:pt>
                <c:pt idx="10">
                  <c:v>1313.757091</c:v>
                </c:pt>
                <c:pt idx="11">
                  <c:v>1096.492832</c:v>
                </c:pt>
              </c:numCache>
            </c:numRef>
          </c:val>
        </c:ser>
        <c:axId val="28504944"/>
        <c:axId val="55217905"/>
      </c:barChart>
      <c:catAx>
        <c:axId val="285049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217905"/>
        <c:crosses val="autoZero"/>
        <c:auto val="1"/>
        <c:lblOffset val="100"/>
        <c:tickLblSkip val="1"/>
        <c:noMultiLvlLbl val="0"/>
      </c:catAx>
      <c:valAx>
        <c:axId val="55217905"/>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04944"/>
        <c:crossesAt val="1"/>
        <c:crossBetween val="between"/>
        <c:dispUnits/>
        <c:majorUnit val="100"/>
        <c:minorUnit val="50"/>
      </c:valAx>
      <c:spPr>
        <a:noFill/>
        <a:ln w="12700">
          <a:solidFill>
            <a:srgbClr val="000000"/>
          </a:solidFill>
        </a:ln>
      </c:spPr>
    </c:plotArea>
    <c:legend>
      <c:legendPos val="b"/>
      <c:layout>
        <c:manualLayout>
          <c:xMode val="edge"/>
          <c:yMode val="edge"/>
          <c:x val="0.378"/>
          <c:y val="0.893"/>
          <c:w val="0.290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275"/>
          <c:w val="0.96075"/>
          <c:h val="0.862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230.734709</c:v>
                </c:pt>
                <c:pt idx="1">
                  <c:v>160.721678</c:v>
                </c:pt>
                <c:pt idx="2">
                  <c:v>181.307293</c:v>
                </c:pt>
                <c:pt idx="3">
                  <c:v>236.200929</c:v>
                </c:pt>
                <c:pt idx="4">
                  <c:v>9.575615</c:v>
                </c:pt>
                <c:pt idx="5">
                  <c:v>58.916416</c:v>
                </c:pt>
                <c:pt idx="6">
                  <c:v>8.362592</c:v>
                </c:pt>
                <c:pt idx="7">
                  <c:v>22.15642</c:v>
                </c:pt>
                <c:pt idx="8">
                  <c:v>201.287426</c:v>
                </c:pt>
                <c:pt idx="9">
                  <c:v>47.400045</c:v>
                </c:pt>
                <c:pt idx="10">
                  <c:v>48.737964</c:v>
                </c:pt>
                <c:pt idx="11">
                  <c:v>176.724903</c:v>
                </c:pt>
                <c:pt idx="12">
                  <c:v>89.205123</c:v>
                </c:pt>
                <c:pt idx="13">
                  <c:v>30.319906</c:v>
                </c:pt>
                <c:pt idx="14">
                  <c:v>0.989242</c:v>
                </c:pt>
                <c:pt idx="15">
                  <c:v>5.396863</c:v>
                </c:pt>
                <c:pt idx="16">
                  <c:v>3.784592</c:v>
                </c:pt>
                <c:pt idx="17">
                  <c:v>9.881471</c:v>
                </c:pt>
                <c:pt idx="18">
                  <c:v>174.837792</c:v>
                </c:pt>
                <c:pt idx="19">
                  <c:v>174.969045</c:v>
                </c:pt>
                <c:pt idx="20">
                  <c:v>79.091478</c:v>
                </c:pt>
                <c:pt idx="21">
                  <c:v>233.63812</c:v>
                </c:pt>
                <c:pt idx="22">
                  <c:v>67.607878</c:v>
                </c:pt>
                <c:pt idx="23">
                  <c:v>12.174393</c:v>
                </c:pt>
                <c:pt idx="24">
                  <c:v>19.846598</c:v>
                </c:pt>
                <c:pt idx="25">
                  <c:v>5.23411</c:v>
                </c:pt>
                <c:pt idx="26">
                  <c:v>2.363753</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120.219584</c:v>
                </c:pt>
                <c:pt idx="1">
                  <c:v>179.527008</c:v>
                </c:pt>
                <c:pt idx="2">
                  <c:v>180.854392</c:v>
                </c:pt>
                <c:pt idx="3">
                  <c:v>200.642715</c:v>
                </c:pt>
                <c:pt idx="4">
                  <c:v>16.732785</c:v>
                </c:pt>
                <c:pt idx="5">
                  <c:v>27.077369</c:v>
                </c:pt>
                <c:pt idx="6">
                  <c:v>4.703642</c:v>
                </c:pt>
                <c:pt idx="7">
                  <c:v>13.759394</c:v>
                </c:pt>
                <c:pt idx="8">
                  <c:v>70.561007</c:v>
                </c:pt>
                <c:pt idx="9">
                  <c:v>30.189539</c:v>
                </c:pt>
                <c:pt idx="10">
                  <c:v>15.751895</c:v>
                </c:pt>
                <c:pt idx="11">
                  <c:v>154.578704</c:v>
                </c:pt>
                <c:pt idx="12">
                  <c:v>107.980533</c:v>
                </c:pt>
                <c:pt idx="13">
                  <c:v>28.912157</c:v>
                </c:pt>
                <c:pt idx="14">
                  <c:v>0.226153</c:v>
                </c:pt>
                <c:pt idx="15">
                  <c:v>6.246377</c:v>
                </c:pt>
                <c:pt idx="16">
                  <c:v>6.862353</c:v>
                </c:pt>
                <c:pt idx="17">
                  <c:v>6.046805</c:v>
                </c:pt>
                <c:pt idx="18">
                  <c:v>203.744981</c:v>
                </c:pt>
                <c:pt idx="19">
                  <c:v>152.580927</c:v>
                </c:pt>
                <c:pt idx="20">
                  <c:v>43.142494</c:v>
                </c:pt>
                <c:pt idx="21">
                  <c:v>36.856377</c:v>
                </c:pt>
                <c:pt idx="22">
                  <c:v>51.548202</c:v>
                </c:pt>
                <c:pt idx="23">
                  <c:v>8.218433</c:v>
                </c:pt>
                <c:pt idx="24">
                  <c:v>20.25922</c:v>
                </c:pt>
                <c:pt idx="25">
                  <c:v>4.28051</c:v>
                </c:pt>
                <c:pt idx="26">
                  <c:v>0.068156</c:v>
                </c:pt>
              </c:numCache>
            </c:numRef>
          </c:val>
        </c:ser>
        <c:axId val="50853974"/>
        <c:axId val="55032583"/>
      </c:barChart>
      <c:catAx>
        <c:axId val="5085397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032583"/>
        <c:crosses val="autoZero"/>
        <c:auto val="1"/>
        <c:lblOffset val="100"/>
        <c:tickLblSkip val="1"/>
        <c:noMultiLvlLbl val="0"/>
      </c:catAx>
      <c:valAx>
        <c:axId val="55032583"/>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853974"/>
        <c:crosses val="max"/>
        <c:crossBetween val="between"/>
        <c:dispUnits/>
        <c:majorUnit val="20"/>
      </c:valAx>
      <c:spPr>
        <a:noFill/>
        <a:ln w="12700">
          <a:solidFill>
            <a:srgbClr val="000000"/>
          </a:solidFill>
        </a:ln>
      </c:spPr>
    </c:plotArea>
    <c:legend>
      <c:legendPos val="b"/>
      <c:layout>
        <c:manualLayout>
          <c:xMode val="edge"/>
          <c:yMode val="edge"/>
          <c:x val="0.4675"/>
          <c:y val="0.95775"/>
          <c:w val="0.271"/>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9625484"/>
        <c:axId val="65302765"/>
      </c:barChart>
      <c:catAx>
        <c:axId val="29625484"/>
        <c:scaling>
          <c:orientation val="minMax"/>
        </c:scaling>
        <c:axPos val="b"/>
        <c:delete val="0"/>
        <c:numFmt formatCode="General" sourceLinked="1"/>
        <c:majorTickMark val="cross"/>
        <c:minorTickMark val="none"/>
        <c:tickLblPos val="nextTo"/>
        <c:spPr>
          <a:ln w="3175">
            <a:solidFill>
              <a:srgbClr val="000000"/>
            </a:solidFill>
          </a:ln>
        </c:spPr>
        <c:crossAx val="65302765"/>
        <c:crosses val="autoZero"/>
        <c:auto val="1"/>
        <c:lblOffset val="100"/>
        <c:tickLblSkip val="1"/>
        <c:noMultiLvlLbl val="0"/>
      </c:catAx>
      <c:valAx>
        <c:axId val="65302765"/>
        <c:scaling>
          <c:orientation val="minMax"/>
        </c:scaling>
        <c:axPos val="l"/>
        <c:delete val="0"/>
        <c:numFmt formatCode="General" sourceLinked="1"/>
        <c:majorTickMark val="cross"/>
        <c:minorTickMark val="none"/>
        <c:tickLblPos val="nextTo"/>
        <c:spPr>
          <a:ln w="3175">
            <a:solidFill>
              <a:srgbClr val="000000"/>
            </a:solidFill>
          </a:ln>
        </c:spPr>
        <c:crossAx val="2962548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77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
          <c:w val="0.9285"/>
          <c:h val="0.744"/>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835.958252</c:v>
                </c:pt>
                <c:pt idx="3">
                  <c:v>807.043592</c:v>
                </c:pt>
                <c:pt idx="4">
                  <c:v>822.43543</c:v>
                </c:pt>
                <c:pt idx="5">
                  <c:v>837.730285</c:v>
                </c:pt>
                <c:pt idx="6">
                  <c:v>831.652962</c:v>
                </c:pt>
                <c:pt idx="7">
                  <c:v>820.451705</c:v>
                </c:pt>
                <c:pt idx="8">
                  <c:v>903.364481</c:v>
                </c:pt>
                <c:pt idx="9">
                  <c:v>813.466917</c:v>
                </c:pt>
                <c:pt idx="10">
                  <c:v>852.49764</c:v>
                </c:pt>
                <c:pt idx="11">
                  <c:v>757.582508</c:v>
                </c:pt>
              </c:numCache>
            </c:numRef>
          </c:val>
        </c:ser>
        <c:axId val="27199098"/>
        <c:axId val="43465291"/>
      </c:barChart>
      <c:catAx>
        <c:axId val="271990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465291"/>
        <c:crosses val="autoZero"/>
        <c:auto val="1"/>
        <c:lblOffset val="100"/>
        <c:tickLblSkip val="1"/>
        <c:noMultiLvlLbl val="0"/>
      </c:catAx>
      <c:valAx>
        <c:axId val="43465291"/>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199098"/>
        <c:crossesAt val="1"/>
        <c:crossBetween val="between"/>
        <c:dispUnits/>
        <c:majorUnit val="100"/>
        <c:minorUnit val="50"/>
      </c:valAx>
      <c:spPr>
        <a:noFill/>
        <a:ln w="12700">
          <a:solidFill>
            <a:srgbClr val="000000"/>
          </a:solidFill>
        </a:ln>
      </c:spPr>
    </c:plotArea>
    <c:legend>
      <c:legendPos val="b"/>
      <c:layout>
        <c:manualLayout>
          <c:xMode val="edge"/>
          <c:yMode val="edge"/>
          <c:x val="0.376"/>
          <c:y val="0.8815"/>
          <c:w val="0.2905"/>
          <c:h val="0.076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5977606"/>
        <c:axId val="55362999"/>
      </c:barChart>
      <c:catAx>
        <c:axId val="35977606"/>
        <c:scaling>
          <c:orientation val="minMax"/>
        </c:scaling>
        <c:axPos val="b"/>
        <c:delete val="0"/>
        <c:numFmt formatCode="General" sourceLinked="1"/>
        <c:majorTickMark val="cross"/>
        <c:minorTickMark val="none"/>
        <c:tickLblPos val="nextTo"/>
        <c:spPr>
          <a:ln w="3175">
            <a:solidFill>
              <a:srgbClr val="000000"/>
            </a:solidFill>
          </a:ln>
        </c:spPr>
        <c:crossAx val="55362999"/>
        <c:crosses val="autoZero"/>
        <c:auto val="1"/>
        <c:lblOffset val="100"/>
        <c:tickLblSkip val="1"/>
        <c:noMultiLvlLbl val="0"/>
      </c:catAx>
      <c:valAx>
        <c:axId val="55362999"/>
        <c:scaling>
          <c:orientation val="minMax"/>
        </c:scaling>
        <c:axPos val="l"/>
        <c:delete val="0"/>
        <c:numFmt formatCode="General" sourceLinked="1"/>
        <c:majorTickMark val="cross"/>
        <c:minorTickMark val="none"/>
        <c:tickLblPos val="nextTo"/>
        <c:spPr>
          <a:ln w="3175">
            <a:solidFill>
              <a:srgbClr val="000000"/>
            </a:solidFill>
          </a:ln>
        </c:spPr>
        <c:crossAx val="3597760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2625"/>
          <c:w val="0.43175"/>
          <c:h val="0.60725"/>
        </c:manualLayout>
      </c:layout>
      <c:pieChart>
        <c:varyColors val="1"/>
        <c:ser>
          <c:idx val="0"/>
          <c:order val="0"/>
          <c:tx>
            <c:strRef>
              <c:f>Daten!$B$35</c:f>
              <c:strCache>
                <c:ptCount val="1"/>
                <c:pt idx="0">
                  <c:v>        3. Ausfuhr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(Daten!$E$36:$E$40,Daten!$E$42)</c:f>
              <c:numCache>
                <c:ptCount val="6"/>
                <c:pt idx="0">
                  <c:v>594010983</c:v>
                </c:pt>
                <c:pt idx="1">
                  <c:v>226887077</c:v>
                </c:pt>
                <c:pt idx="2">
                  <c:v>188328560</c:v>
                </c:pt>
                <c:pt idx="3">
                  <c:v>172956917</c:v>
                </c:pt>
                <c:pt idx="4">
                  <c:v>121756486</c:v>
                </c:pt>
                <c:pt idx="5">
                  <c:v>1416464398</c:v>
                </c:pt>
              </c:numCache>
            </c:numRef>
          </c:val>
        </c:ser>
      </c:pieChart>
      <c:spPr>
        <a:noFill/>
        <a:ln>
          <a:noFill/>
        </a:ln>
      </c:spPr>
    </c:plotArea>
    <c:legend>
      <c:legendPos val="r"/>
      <c:layout>
        <c:manualLayout>
          <c:xMode val="edge"/>
          <c:yMode val="edge"/>
          <c:x val="0.5355"/>
          <c:y val="0.2545"/>
          <c:w val="0.464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28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4275"/>
          <c:w val="0.43175"/>
          <c:h val="0.59275"/>
        </c:manualLayout>
      </c:layout>
      <c:pieChart>
        <c:varyColors val="1"/>
        <c:ser>
          <c:idx val="0"/>
          <c:order val="0"/>
          <c:tx>
            <c:strRef>
              <c:f>Daten!$B$44</c:f>
              <c:strCache>
                <c:ptCount val="1"/>
                <c:pt idx="0">
                  <c:v>        4. Einfuhr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800000"/>
              </a:solidFill>
              <a:ln w="12700">
                <a:solidFill>
                  <a:srgbClr val="000000"/>
                </a:solidFill>
              </a:ln>
            </c:spPr>
          </c:dPt>
          <c:dPt>
            <c:idx val="2"/>
            <c:spPr>
              <a:solidFill>
                <a:srgbClr val="00FF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Möbel  </c:v>
                  </c:pt>
                  <c:pt idx="2">
                    <c:v> Fahrgestelle, Karosserien, Motoren für Kfz</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126670295</c:v>
                </c:pt>
                <c:pt idx="1">
                  <c:v>122404335</c:v>
                </c:pt>
                <c:pt idx="2">
                  <c:v>115517984</c:v>
                </c:pt>
                <c:pt idx="3">
                  <c:v>91759292</c:v>
                </c:pt>
                <c:pt idx="4">
                  <c:v>87291445</c:v>
                </c:pt>
                <c:pt idx="5">
                  <c:v>925889470</c:v>
                </c:pt>
              </c:numCache>
            </c:numRef>
          </c:val>
        </c:ser>
      </c:pieChart>
      <c:spPr>
        <a:noFill/>
        <a:ln>
          <a:noFill/>
        </a:ln>
      </c:spPr>
    </c:plotArea>
    <c:legend>
      <c:legendPos val="r"/>
      <c:layout>
        <c:manualLayout>
          <c:xMode val="edge"/>
          <c:yMode val="edge"/>
          <c:x val="0.54"/>
          <c:y val="0.265"/>
          <c:w val="0.46"/>
          <c:h val="0.57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5643300"/>
        <c:axId val="31027653"/>
      </c:barChart>
      <c:catAx>
        <c:axId val="55643300"/>
        <c:scaling>
          <c:orientation val="minMax"/>
        </c:scaling>
        <c:axPos val="b"/>
        <c:delete val="0"/>
        <c:numFmt formatCode="General" sourceLinked="1"/>
        <c:majorTickMark val="cross"/>
        <c:minorTickMark val="none"/>
        <c:tickLblPos val="nextTo"/>
        <c:spPr>
          <a:ln w="3175">
            <a:solidFill>
              <a:srgbClr val="000000"/>
            </a:solidFill>
          </a:ln>
        </c:spPr>
        <c:crossAx val="31027653"/>
        <c:crosses val="autoZero"/>
        <c:auto val="1"/>
        <c:lblOffset val="100"/>
        <c:tickLblSkip val="1"/>
        <c:noMultiLvlLbl val="0"/>
      </c:catAx>
      <c:valAx>
        <c:axId val="31027653"/>
        <c:scaling>
          <c:orientation val="minMax"/>
        </c:scaling>
        <c:axPos val="l"/>
        <c:delete val="0"/>
        <c:numFmt formatCode="General" sourceLinked="1"/>
        <c:majorTickMark val="cross"/>
        <c:minorTickMark val="none"/>
        <c:tickLblPos val="nextTo"/>
        <c:spPr>
          <a:ln w="3175">
            <a:solidFill>
              <a:srgbClr val="000000"/>
            </a:solidFill>
          </a:ln>
        </c:spPr>
        <c:crossAx val="5564330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5475"/>
          <c:w val="0.96325"/>
          <c:h val="0.7465"/>
        </c:manualLayout>
      </c:layout>
      <c:barChart>
        <c:barDir val="bar"/>
        <c:grouping val="clustered"/>
        <c:varyColors val="0"/>
        <c:ser>
          <c:idx val="1"/>
          <c:order val="0"/>
          <c:tx>
            <c:strRef>
              <c:f>Daten!$B$70</c:f>
              <c:strCache>
                <c:ptCount val="1"/>
                <c:pt idx="0">
                  <c:v>6. Einfuhr im 4.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Polen</c:v>
                </c:pt>
                <c:pt idx="2">
                  <c:v>Vereinigtes Königreich</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Slowakei</c:v>
                </c:pt>
                <c:pt idx="13">
                  <c:v>Schweiz</c:v>
                </c:pt>
                <c:pt idx="14">
                  <c:v>Ungarn</c:v>
                </c:pt>
              </c:strCache>
            </c:strRef>
          </c:cat>
          <c:val>
            <c:numRef>
              <c:f>Daten!$B$71:$B$85</c:f>
              <c:numCache>
                <c:ptCount val="15"/>
                <c:pt idx="0">
                  <c:v>285.613376</c:v>
                </c:pt>
                <c:pt idx="1">
                  <c:v>203.744981</c:v>
                </c:pt>
                <c:pt idx="2">
                  <c:v>200.642715</c:v>
                </c:pt>
                <c:pt idx="3">
                  <c:v>180.854392</c:v>
                </c:pt>
                <c:pt idx="4">
                  <c:v>179.527008</c:v>
                </c:pt>
                <c:pt idx="5">
                  <c:v>154.578704</c:v>
                </c:pt>
                <c:pt idx="6">
                  <c:v>152.580927</c:v>
                </c:pt>
                <c:pt idx="7">
                  <c:v>120.219584</c:v>
                </c:pt>
                <c:pt idx="8">
                  <c:v>107.980533</c:v>
                </c:pt>
                <c:pt idx="9">
                  <c:v>76.72080100000001</c:v>
                </c:pt>
                <c:pt idx="10">
                  <c:v>70.561007</c:v>
                </c:pt>
                <c:pt idx="11">
                  <c:v>51.548201999999996</c:v>
                </c:pt>
                <c:pt idx="12">
                  <c:v>43.142494</c:v>
                </c:pt>
                <c:pt idx="13">
                  <c:v>37.325475</c:v>
                </c:pt>
                <c:pt idx="14">
                  <c:v>36.856377</c:v>
                </c:pt>
              </c:numCache>
            </c:numRef>
          </c:val>
        </c:ser>
        <c:axId val="3471960"/>
        <c:axId val="31247641"/>
      </c:barChart>
      <c:catAx>
        <c:axId val="347196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247641"/>
        <c:crosses val="autoZero"/>
        <c:auto val="1"/>
        <c:lblOffset val="100"/>
        <c:tickLblSkip val="1"/>
        <c:noMultiLvlLbl val="0"/>
      </c:catAx>
      <c:valAx>
        <c:axId val="31247641"/>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7196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495"/>
          <c:w val="0.96325"/>
          <c:h val="0.73725"/>
        </c:manualLayout>
      </c:layout>
      <c:barChart>
        <c:barDir val="bar"/>
        <c:grouping val="clustered"/>
        <c:varyColors val="0"/>
        <c:ser>
          <c:idx val="1"/>
          <c:order val="0"/>
          <c:tx>
            <c:strRef>
              <c:f>Daten!$B$53</c:f>
              <c:strCache>
                <c:ptCount val="1"/>
                <c:pt idx="0">
                  <c:v>5. Ausfuhr im 4.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Vereinigtes Königreich</c:v>
                </c:pt>
                <c:pt idx="2">
                  <c:v>Ungarn</c:v>
                </c:pt>
                <c:pt idx="3">
                  <c:v>Frankreich</c:v>
                </c:pt>
                <c:pt idx="4">
                  <c:v>Volksrepublik China</c:v>
                </c:pt>
                <c:pt idx="5">
                  <c:v>Spanien</c:v>
                </c:pt>
                <c:pt idx="6">
                  <c:v>Italien</c:v>
                </c:pt>
                <c:pt idx="7">
                  <c:v>Österreich</c:v>
                </c:pt>
                <c:pt idx="8">
                  <c:v>Tschechische Republik</c:v>
                </c:pt>
                <c:pt idx="9">
                  <c:v>Polen</c:v>
                </c:pt>
                <c:pt idx="10">
                  <c:v>Niederlande</c:v>
                </c:pt>
                <c:pt idx="11">
                  <c:v>Schweiz</c:v>
                </c:pt>
                <c:pt idx="12">
                  <c:v>Belgien</c:v>
                </c:pt>
                <c:pt idx="13">
                  <c:v>Slowakei</c:v>
                </c:pt>
                <c:pt idx="14">
                  <c:v>Rumänien</c:v>
                </c:pt>
              </c:strCache>
            </c:strRef>
          </c:cat>
          <c:val>
            <c:numRef>
              <c:f>Daten!$B$54:$B$68</c:f>
              <c:numCache>
                <c:ptCount val="15"/>
                <c:pt idx="0">
                  <c:v>245.36648499999998</c:v>
                </c:pt>
                <c:pt idx="1">
                  <c:v>236.200929</c:v>
                </c:pt>
                <c:pt idx="2">
                  <c:v>233.63812</c:v>
                </c:pt>
                <c:pt idx="3">
                  <c:v>230.734709</c:v>
                </c:pt>
                <c:pt idx="4">
                  <c:v>226.30692800000003</c:v>
                </c:pt>
                <c:pt idx="5">
                  <c:v>201.287426</c:v>
                </c:pt>
                <c:pt idx="6">
                  <c:v>181.30729300000002</c:v>
                </c:pt>
                <c:pt idx="7">
                  <c:v>176.72490299999998</c:v>
                </c:pt>
                <c:pt idx="8">
                  <c:v>174.96904500000002</c:v>
                </c:pt>
                <c:pt idx="9">
                  <c:v>174.83779199999998</c:v>
                </c:pt>
                <c:pt idx="10">
                  <c:v>160.72167800000003</c:v>
                </c:pt>
                <c:pt idx="11">
                  <c:v>112.384517</c:v>
                </c:pt>
                <c:pt idx="12">
                  <c:v>89.205123</c:v>
                </c:pt>
                <c:pt idx="13">
                  <c:v>79.09147800000001</c:v>
                </c:pt>
                <c:pt idx="14">
                  <c:v>67.607878</c:v>
                </c:pt>
              </c:numCache>
            </c:numRef>
          </c:val>
        </c:ser>
        <c:axId val="12793314"/>
        <c:axId val="48030963"/>
      </c:barChart>
      <c:catAx>
        <c:axId val="12793314"/>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030963"/>
        <c:crosses val="autoZero"/>
        <c:auto val="1"/>
        <c:lblOffset val="100"/>
        <c:tickLblSkip val="1"/>
        <c:noMultiLvlLbl val="0"/>
      </c:catAx>
      <c:valAx>
        <c:axId val="48030963"/>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79331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0813422"/>
        <c:axId val="30211935"/>
      </c:barChart>
      <c:catAx>
        <c:axId val="10813422"/>
        <c:scaling>
          <c:orientation val="minMax"/>
        </c:scaling>
        <c:axPos val="b"/>
        <c:delete val="0"/>
        <c:numFmt formatCode="General" sourceLinked="1"/>
        <c:majorTickMark val="cross"/>
        <c:minorTickMark val="none"/>
        <c:tickLblPos val="nextTo"/>
        <c:spPr>
          <a:ln w="3175">
            <a:solidFill>
              <a:srgbClr val="000000"/>
            </a:solidFill>
          </a:ln>
        </c:spPr>
        <c:crossAx val="30211935"/>
        <c:crosses val="autoZero"/>
        <c:auto val="1"/>
        <c:lblOffset val="100"/>
        <c:tickLblSkip val="1"/>
        <c:noMultiLvlLbl val="0"/>
      </c:catAx>
      <c:valAx>
        <c:axId val="30211935"/>
        <c:scaling>
          <c:orientation val="minMax"/>
        </c:scaling>
        <c:axPos val="l"/>
        <c:delete val="0"/>
        <c:numFmt formatCode="General" sourceLinked="1"/>
        <c:majorTickMark val="cross"/>
        <c:minorTickMark val="none"/>
        <c:tickLblPos val="nextTo"/>
        <c:spPr>
          <a:ln w="3175">
            <a:solidFill>
              <a:srgbClr val="000000"/>
            </a:solidFill>
          </a:ln>
        </c:spPr>
        <c:crossAx val="108134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0.0745</cdr:y>
    </cdr:from>
    <cdr:to>
      <cdr:x>0.3115</cdr:x>
      <cdr:y>0.18525</cdr:y>
    </cdr:to>
    <cdr:sp>
      <cdr:nvSpPr>
        <cdr:cNvPr id="1" name="Text Box 1"/>
        <cdr:cNvSpPr txBox="1">
          <a:spLocks noChangeArrowheads="1"/>
        </cdr:cNvSpPr>
      </cdr:nvSpPr>
      <cdr:spPr>
        <a:xfrm>
          <a:off x="28575" y="323850"/>
          <a:ext cx="1876425"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0.3395</cdr:x>
      <cdr:y>0.9995</cdr:y>
    </cdr:to>
    <cdr:sp>
      <cdr:nvSpPr>
        <cdr:cNvPr id="2" name="Text Box 2"/>
        <cdr:cNvSpPr txBox="1">
          <a:spLocks noChangeArrowheads="1"/>
        </cdr:cNvSpPr>
      </cdr:nvSpPr>
      <cdr:spPr>
        <a:xfrm>
          <a:off x="0" y="4095750"/>
          <a:ext cx="20859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cdr:y>
    </cdr:from>
    <cdr:to>
      <cdr:x>1</cdr:x>
      <cdr:y>0.991</cdr:y>
    </cdr:to>
    <cdr:sp>
      <cdr:nvSpPr>
        <cdr:cNvPr id="1" name="Text Box 1"/>
        <cdr:cNvSpPr txBox="1">
          <a:spLocks noChangeArrowheads="1"/>
        </cdr:cNvSpPr>
      </cdr:nvSpPr>
      <cdr:spPr>
        <a:xfrm>
          <a:off x="0" y="3676650"/>
          <a:ext cx="6134100" cy="6096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0.9265</cdr:y>
    </cdr:from>
    <cdr:to>
      <cdr:x>0.34775</cdr:x>
      <cdr:y>0.9925</cdr:y>
    </cdr:to>
    <cdr:sp>
      <cdr:nvSpPr>
        <cdr:cNvPr id="2" name="Text Box 2"/>
        <cdr:cNvSpPr txBox="1">
          <a:spLocks noChangeArrowheads="1"/>
        </cdr:cNvSpPr>
      </cdr:nvSpPr>
      <cdr:spPr>
        <a:xfrm>
          <a:off x="0" y="401002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cdr:y>
    </cdr:from>
    <cdr:to>
      <cdr:x>0.969</cdr:x>
      <cdr:y>1</cdr:y>
    </cdr:to>
    <cdr:graphicFrame>
      <cdr:nvGraphicFramePr>
        <cdr:cNvPr id="1" name="Chart 857"/>
        <cdr:cNvGraphicFramePr/>
      </cdr:nvGraphicFramePr>
      <cdr:xfrm>
        <a:off x="152400" y="4781550"/>
        <a:ext cx="6096000" cy="442912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0.969</cdr:x>
      <cdr:y>0.47375</cdr:y>
    </cdr:to>
    <cdr:graphicFrame>
      <cdr:nvGraphicFramePr>
        <cdr:cNvPr id="2" name="Chart 858"/>
        <cdr:cNvGraphicFramePr/>
      </cdr:nvGraphicFramePr>
      <cdr:xfrm>
        <a:off x="152400" y="28575"/>
        <a:ext cx="6096000"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0.002</cdr:y>
    </cdr:from>
    <cdr:to>
      <cdr:x>0.96325</cdr:x>
      <cdr:y>1</cdr:y>
    </cdr:to>
    <cdr:graphicFrame>
      <cdr:nvGraphicFramePr>
        <cdr:cNvPr id="1" name="Chart 261"/>
        <cdr:cNvGraphicFramePr/>
      </cdr:nvGraphicFramePr>
      <cdr:xfrm>
        <a:off x="171450" y="9525"/>
        <a:ext cx="6038850" cy="9201150"/>
      </cdr:xfrm>
      <a:graphic>
        <a:graphicData uri="http://schemas.openxmlformats.org/drawingml/2006/chart">
          <c:chart r:id="rId1"/>
        </a:graphicData>
      </a:graphic>
    </cdr:graphicFrame>
  </cdr:relSizeAnchor>
  <cdr:relSizeAnchor xmlns:cdr="http://schemas.openxmlformats.org/drawingml/2006/chartDrawing">
    <cdr:from>
      <cdr:x>0.03925</cdr:x>
      <cdr:y>0.94725</cdr:y>
    </cdr:from>
    <cdr:to>
      <cdr:x>0.34675</cdr:x>
      <cdr:y>0.9885</cdr:y>
    </cdr:to>
    <cdr:sp>
      <cdr:nvSpPr>
        <cdr:cNvPr id="2" name="Text Box 2053"/>
        <cdr:cNvSpPr txBox="1">
          <a:spLocks noChangeArrowheads="1"/>
        </cdr:cNvSpPr>
      </cdr:nvSpPr>
      <cdr:spPr>
        <a:xfrm>
          <a:off x="247650" y="87153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0.91325</cdr:y>
    </cdr:from>
    <cdr:to>
      <cdr:x>0.75725</cdr:x>
      <cdr:y>0.955</cdr:y>
    </cdr:to>
    <cdr:sp>
      <cdr:nvSpPr>
        <cdr:cNvPr id="3" name="Text Box 2054"/>
        <cdr:cNvSpPr txBox="1">
          <a:spLocks noChangeArrowheads="1"/>
        </cdr:cNvSpPr>
      </cdr:nvSpPr>
      <cdr:spPr>
        <a:xfrm>
          <a:off x="2895600" y="84105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0.0855</cdr:y>
    </cdr:from>
    <cdr:to>
      <cdr:x>0.32075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0.35325</cdr:x>
      <cdr:y>0.9995</cdr:y>
    </cdr:to>
    <cdr:sp>
      <cdr:nvSpPr>
        <cdr:cNvPr id="2" name="Text Box 2"/>
        <cdr:cNvSpPr txBox="1">
          <a:spLocks noChangeArrowheads="1"/>
        </cdr:cNvSpPr>
      </cdr:nvSpPr>
      <cdr:spPr>
        <a:xfrm>
          <a:off x="0" y="4086225"/>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0.97375</cdr:x>
      <cdr:y>0.48625</cdr:y>
    </cdr:to>
    <cdr:graphicFrame>
      <cdr:nvGraphicFramePr>
        <cdr:cNvPr id="1" name="Chart 857"/>
        <cdr:cNvGraphicFramePr/>
      </cdr:nvGraphicFramePr>
      <cdr:xfrm>
        <a:off x="133350" y="66675"/>
        <a:ext cx="614362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0.97375</cdr:x>
      <cdr:y>0.99175</cdr:y>
    </cdr:to>
    <cdr:graphicFrame>
      <cdr:nvGraphicFramePr>
        <cdr:cNvPr id="2" name="Chart 858"/>
        <cdr:cNvGraphicFramePr/>
      </cdr:nvGraphicFramePr>
      <cdr:xfrm>
        <a:off x="133350" y="4695825"/>
        <a:ext cx="6143625"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0.32425</cdr:x>
      <cdr:y>1</cdr:y>
    </cdr:to>
    <cdr:sp>
      <cdr:nvSpPr>
        <cdr:cNvPr id="1" name="Text Box 1"/>
        <cdr:cNvSpPr txBox="1">
          <a:spLocks noChangeArrowheads="1"/>
        </cdr:cNvSpPr>
      </cdr:nvSpPr>
      <cdr:spPr>
        <a:xfrm>
          <a:off x="0" y="3838575"/>
          <a:ext cx="2000250" cy="4762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0.92025</cdr:y>
    </cdr:from>
    <cdr:to>
      <cdr:x>0.36675</cdr:x>
      <cdr:y>0.9985</cdr:y>
    </cdr:to>
    <cdr:sp>
      <cdr:nvSpPr>
        <cdr:cNvPr id="1" name="Text Box 1"/>
        <cdr:cNvSpPr txBox="1">
          <a:spLocks noChangeArrowheads="1"/>
        </cdr:cNvSpPr>
      </cdr:nvSpPr>
      <cdr:spPr>
        <a:xfrm>
          <a:off x="0" y="4019550"/>
          <a:ext cx="226695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0.97375</cdr:x>
      <cdr:y>0.47075</cdr:y>
    </cdr:to>
    <cdr:graphicFrame>
      <cdr:nvGraphicFramePr>
        <cdr:cNvPr id="1" name="Chart 857"/>
        <cdr:cNvGraphicFramePr/>
      </cdr:nvGraphicFramePr>
      <cdr:xfrm>
        <a:off x="123825" y="28575"/>
        <a:ext cx="6153150" cy="4305300"/>
      </cdr:xfrm>
      <a:graphic>
        <a:graphicData uri="http://schemas.openxmlformats.org/drawingml/2006/chart">
          <c:chart r:id="rId1"/>
        </a:graphicData>
      </a:graphic>
    </cdr:graphicFrame>
  </cdr:relSizeAnchor>
  <cdr:relSizeAnchor xmlns:cdr="http://schemas.openxmlformats.org/drawingml/2006/chartDrawing">
    <cdr:from>
      <cdr:x>0.0195</cdr:x>
      <cdr:y>0.526</cdr:y>
    </cdr:from>
    <cdr:to>
      <cdr:x>0.97475</cdr:x>
      <cdr:y>1</cdr:y>
    </cdr:to>
    <cdr:graphicFrame>
      <cdr:nvGraphicFramePr>
        <cdr:cNvPr id="2" name="Chart 858"/>
        <cdr:cNvGraphicFramePr/>
      </cdr:nvGraphicFramePr>
      <cdr:xfrm>
        <a:off x="123825" y="4838700"/>
        <a:ext cx="6162675" cy="43719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0.88825</cdr:y>
    </cdr:from>
    <cdr:to>
      <cdr:x>1</cdr:x>
      <cdr:y>0.99</cdr:y>
    </cdr:to>
    <cdr:sp>
      <cdr:nvSpPr>
        <cdr:cNvPr id="1" name="Text Box 1"/>
        <cdr:cNvSpPr txBox="1">
          <a:spLocks noChangeArrowheads="1"/>
        </cdr:cNvSpPr>
      </cdr:nvSpPr>
      <cdr:spPr>
        <a:xfrm>
          <a:off x="0" y="3933825"/>
          <a:ext cx="6134100"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0.347</cdr:x>
      <cdr:y>0.99425</cdr:y>
    </cdr:to>
    <cdr:sp>
      <cdr:nvSpPr>
        <cdr:cNvPr id="2" name="Text Box 2"/>
        <cdr:cNvSpPr txBox="1">
          <a:spLocks noChangeArrowheads="1"/>
        </cdr:cNvSpPr>
      </cdr:nvSpPr>
      <cdr:spPr>
        <a:xfrm>
          <a:off x="0" y="410527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22" customWidth="1"/>
  </cols>
  <sheetData>
    <row r="1" spans="1:2" ht="15.75">
      <c r="A1" s="621" t="s">
        <v>1244</v>
      </c>
      <c r="B1" s="621"/>
    </row>
    <row r="4" spans="1:2" ht="12.75">
      <c r="A4" s="6" t="s">
        <v>1257</v>
      </c>
      <c r="B4" s="6"/>
    </row>
    <row r="5" spans="1:2" ht="14.25">
      <c r="A5" s="623"/>
      <c r="B5" s="623"/>
    </row>
    <row r="6" spans="1:2" ht="14.25">
      <c r="A6" s="623"/>
      <c r="B6" s="623"/>
    </row>
    <row r="7" spans="1:2" ht="12.75">
      <c r="A7" s="622" t="s">
        <v>1245</v>
      </c>
      <c r="B7" s="624"/>
    </row>
    <row r="10" spans="1:2" ht="12.75">
      <c r="A10" s="624" t="s">
        <v>1258</v>
      </c>
      <c r="B10" s="624"/>
    </row>
    <row r="11" ht="12.75">
      <c r="A11" s="622" t="s">
        <v>1246</v>
      </c>
    </row>
    <row r="14" ht="12.75">
      <c r="A14" s="622" t="s">
        <v>1247</v>
      </c>
    </row>
    <row r="17" ht="12.75">
      <c r="A17" s="622" t="s">
        <v>1248</v>
      </c>
    </row>
    <row r="18" ht="12.75">
      <c r="A18" s="622" t="s">
        <v>1249</v>
      </c>
    </row>
    <row r="19" ht="12.75">
      <c r="A19" s="622" t="s">
        <v>1250</v>
      </c>
    </row>
    <row r="20" ht="12.75">
      <c r="A20" s="622" t="s">
        <v>1251</v>
      </c>
    </row>
    <row r="21" ht="12.75">
      <c r="A21" s="622" t="s">
        <v>1252</v>
      </c>
    </row>
    <row r="24" spans="1:2" ht="12.75">
      <c r="A24" s="625" t="s">
        <v>1253</v>
      </c>
      <c r="B24" s="625"/>
    </row>
    <row r="25" spans="1:2" ht="38.25">
      <c r="A25" s="626" t="s">
        <v>1254</v>
      </c>
      <c r="B25" s="626"/>
    </row>
    <row r="28" spans="1:2" ht="12.75">
      <c r="A28" s="625" t="s">
        <v>1255</v>
      </c>
      <c r="B28" s="625"/>
    </row>
    <row r="29" spans="1:2" ht="13.5" customHeight="1">
      <c r="A29" s="627" t="s">
        <v>1256</v>
      </c>
      <c r="B29" s="627"/>
    </row>
    <row r="30" ht="12.75">
      <c r="A30" s="622" t="s">
        <v>1106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1165</v>
      </c>
      <c r="F1" s="26" t="s">
        <v>724</v>
      </c>
      <c r="G1" s="27"/>
      <c r="H1" s="27"/>
      <c r="I1" s="23"/>
      <c r="M1" s="28"/>
    </row>
    <row r="2" spans="1:13" ht="15">
      <c r="A2" s="29"/>
      <c r="B2" s="29"/>
      <c r="C2" s="30"/>
      <c r="D2" s="30"/>
      <c r="E2" s="30"/>
      <c r="F2" s="30"/>
      <c r="G2" s="30"/>
      <c r="M2" s="31"/>
    </row>
    <row r="3" spans="1:13" ht="12.75" customHeight="1">
      <c r="A3" s="458" t="s">
        <v>1127</v>
      </c>
      <c r="B3" s="438" t="s">
        <v>722</v>
      </c>
      <c r="C3" s="462" t="s">
        <v>886</v>
      </c>
      <c r="D3" s="463"/>
      <c r="E3" s="446" t="s">
        <v>468</v>
      </c>
      <c r="F3" s="447"/>
      <c r="G3" s="447"/>
      <c r="H3" s="447"/>
      <c r="I3" s="447"/>
      <c r="J3" s="447"/>
      <c r="K3" s="447"/>
      <c r="L3" s="467"/>
      <c r="M3" s="468" t="s">
        <v>1128</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259535.3</v>
      </c>
      <c r="D8" s="145">
        <v>7.19325015442653</v>
      </c>
      <c r="E8" s="144">
        <v>234470.773</v>
      </c>
      <c r="F8" s="144">
        <v>221131.256</v>
      </c>
      <c r="G8" s="144">
        <v>132879.06</v>
      </c>
      <c r="H8" s="144">
        <v>1443.514</v>
      </c>
      <c r="I8" s="144">
        <v>8951.223</v>
      </c>
      <c r="J8" s="144">
        <v>11627.184</v>
      </c>
      <c r="K8" s="144">
        <v>3026.241</v>
      </c>
      <c r="L8" s="144">
        <v>16.365</v>
      </c>
      <c r="M8" s="85" t="s">
        <v>208</v>
      </c>
    </row>
    <row r="9" spans="1:13" ht="20.25" customHeight="1">
      <c r="A9" s="163" t="s">
        <v>695</v>
      </c>
      <c r="B9" s="167" t="s">
        <v>1096</v>
      </c>
      <c r="C9" s="144">
        <v>65734.432</v>
      </c>
      <c r="D9" s="145">
        <v>1.82188786317368</v>
      </c>
      <c r="E9" s="144">
        <v>55014.677</v>
      </c>
      <c r="F9" s="144">
        <v>50660.088</v>
      </c>
      <c r="G9" s="144">
        <v>33172.083</v>
      </c>
      <c r="H9" s="144">
        <v>0.19</v>
      </c>
      <c r="I9" s="144">
        <v>6945.922</v>
      </c>
      <c r="J9" s="144">
        <v>3490.67</v>
      </c>
      <c r="K9" s="144">
        <v>282.348</v>
      </c>
      <c r="L9" s="144">
        <v>0.625</v>
      </c>
      <c r="M9" s="146" t="s">
        <v>695</v>
      </c>
    </row>
    <row r="10" spans="1:13" ht="12.75">
      <c r="A10" s="163" t="s">
        <v>231</v>
      </c>
      <c r="B10" s="167" t="s">
        <v>232</v>
      </c>
      <c r="C10" s="144">
        <v>42753.509</v>
      </c>
      <c r="D10" s="145">
        <v>1.18495127721172</v>
      </c>
      <c r="E10" s="144">
        <v>37685.415</v>
      </c>
      <c r="F10" s="144">
        <v>34043.869</v>
      </c>
      <c r="G10" s="144">
        <v>14333.663</v>
      </c>
      <c r="H10" s="144">
        <v>53.526</v>
      </c>
      <c r="I10" s="144">
        <v>908.097</v>
      </c>
      <c r="J10" s="144">
        <v>2112.35</v>
      </c>
      <c r="K10" s="144">
        <v>1994.121</v>
      </c>
      <c r="L10" s="144" t="s">
        <v>1155</v>
      </c>
      <c r="M10" s="146" t="s">
        <v>231</v>
      </c>
    </row>
    <row r="11" spans="1:13" ht="12.75">
      <c r="A11" s="163" t="s">
        <v>217</v>
      </c>
      <c r="B11" s="167" t="s">
        <v>218</v>
      </c>
      <c r="C11" s="144">
        <v>37160.739</v>
      </c>
      <c r="D11" s="145">
        <v>1.02994271511565</v>
      </c>
      <c r="E11" s="144">
        <v>37147.27</v>
      </c>
      <c r="F11" s="144">
        <v>37138.774</v>
      </c>
      <c r="G11" s="144">
        <v>22788.354</v>
      </c>
      <c r="H11" s="144" t="s">
        <v>1155</v>
      </c>
      <c r="I11" s="144">
        <v>3.469</v>
      </c>
      <c r="J11" s="144">
        <v>3.613</v>
      </c>
      <c r="K11" s="144" t="s">
        <v>1155</v>
      </c>
      <c r="L11" s="144">
        <v>6.387</v>
      </c>
      <c r="M11" s="146" t="s">
        <v>217</v>
      </c>
    </row>
    <row r="12" spans="1:13" s="6" customFormat="1" ht="20.25" customHeight="1">
      <c r="A12" s="164" t="s">
        <v>241</v>
      </c>
      <c r="B12" s="168" t="s">
        <v>197</v>
      </c>
      <c r="C12" s="144">
        <v>3147670.551</v>
      </c>
      <c r="D12" s="145">
        <v>87.2404704757487</v>
      </c>
      <c r="E12" s="144">
        <v>2123777.833</v>
      </c>
      <c r="F12" s="144">
        <v>1869872.015</v>
      </c>
      <c r="G12" s="144">
        <v>1039396.87</v>
      </c>
      <c r="H12" s="144">
        <v>117849.638</v>
      </c>
      <c r="I12" s="144">
        <v>346389.719</v>
      </c>
      <c r="J12" s="144">
        <v>544657.565</v>
      </c>
      <c r="K12" s="144">
        <v>14925.748</v>
      </c>
      <c r="L12" s="144">
        <v>70.048</v>
      </c>
      <c r="M12" s="274" t="s">
        <v>241</v>
      </c>
    </row>
    <row r="13" spans="1:13" s="6" customFormat="1" ht="20.25" customHeight="1">
      <c r="A13" s="87" t="s">
        <v>691</v>
      </c>
      <c r="B13" s="168" t="s">
        <v>198</v>
      </c>
      <c r="C13" s="144">
        <v>24841.53</v>
      </c>
      <c r="D13" s="145">
        <v>0.688504952924289</v>
      </c>
      <c r="E13" s="144">
        <v>16629.15</v>
      </c>
      <c r="F13" s="144">
        <v>12252.104</v>
      </c>
      <c r="G13" s="144">
        <v>8214.225</v>
      </c>
      <c r="H13" s="144">
        <v>3123.35</v>
      </c>
      <c r="I13" s="144">
        <v>2168.828</v>
      </c>
      <c r="J13" s="144">
        <v>2920.202</v>
      </c>
      <c r="K13" s="144" t="s">
        <v>1155</v>
      </c>
      <c r="L13" s="144" t="s">
        <v>1155</v>
      </c>
      <c r="M13" s="86" t="s">
        <v>691</v>
      </c>
    </row>
    <row r="14" spans="1:13" ht="20.25" customHeight="1">
      <c r="A14" s="163" t="s">
        <v>696</v>
      </c>
      <c r="B14" s="167" t="s">
        <v>246</v>
      </c>
      <c r="C14" s="144">
        <v>10431.963</v>
      </c>
      <c r="D14" s="145">
        <v>0.289131071806887</v>
      </c>
      <c r="E14" s="144">
        <v>6943.656</v>
      </c>
      <c r="F14" s="144">
        <v>4812.318</v>
      </c>
      <c r="G14" s="144">
        <v>3551.098</v>
      </c>
      <c r="H14" s="144">
        <v>42.899</v>
      </c>
      <c r="I14" s="144">
        <v>2058.172</v>
      </c>
      <c r="J14" s="144">
        <v>1387.236</v>
      </c>
      <c r="K14" s="144" t="s">
        <v>1155</v>
      </c>
      <c r="L14" s="144" t="s">
        <v>1155</v>
      </c>
      <c r="M14" s="146" t="s">
        <v>696</v>
      </c>
    </row>
    <row r="15" spans="1:13" ht="12.75">
      <c r="A15" s="163" t="s">
        <v>697</v>
      </c>
      <c r="B15" s="167" t="s">
        <v>1097</v>
      </c>
      <c r="C15" s="144">
        <v>7333.385</v>
      </c>
      <c r="D15" s="145">
        <v>0.203251244758301</v>
      </c>
      <c r="E15" s="144">
        <v>3051.293</v>
      </c>
      <c r="F15" s="144">
        <v>2180.147</v>
      </c>
      <c r="G15" s="144">
        <v>853.465</v>
      </c>
      <c r="H15" s="144">
        <v>3024.052</v>
      </c>
      <c r="I15" s="144">
        <v>65.649</v>
      </c>
      <c r="J15" s="144">
        <v>1192.391</v>
      </c>
      <c r="K15" s="144" t="s">
        <v>1155</v>
      </c>
      <c r="L15" s="144" t="s">
        <v>1155</v>
      </c>
      <c r="M15" s="146" t="s">
        <v>697</v>
      </c>
    </row>
    <row r="16" spans="1:13" ht="12.75">
      <c r="A16" s="163" t="s">
        <v>1025</v>
      </c>
      <c r="B16" s="167" t="s">
        <v>245</v>
      </c>
      <c r="C16" s="144">
        <v>2338.43</v>
      </c>
      <c r="D16" s="145">
        <v>0.0648116535924617</v>
      </c>
      <c r="E16" s="144">
        <v>2040.366</v>
      </c>
      <c r="F16" s="144">
        <v>1741.566</v>
      </c>
      <c r="G16" s="144">
        <v>1469.216</v>
      </c>
      <c r="H16" s="144" t="s">
        <v>1155</v>
      </c>
      <c r="I16" s="144" t="s">
        <v>1155</v>
      </c>
      <c r="J16" s="144">
        <v>298.064</v>
      </c>
      <c r="K16" s="144" t="s">
        <v>1155</v>
      </c>
      <c r="L16" s="144" t="s">
        <v>1155</v>
      </c>
      <c r="M16" s="146" t="s">
        <v>1025</v>
      </c>
    </row>
    <row r="17" spans="1:13" s="6" customFormat="1" ht="20.25" customHeight="1">
      <c r="A17" s="87" t="s">
        <v>692</v>
      </c>
      <c r="B17" s="168" t="s">
        <v>199</v>
      </c>
      <c r="C17" s="144">
        <v>118825.797</v>
      </c>
      <c r="D17" s="145">
        <v>3.29336195353813</v>
      </c>
      <c r="E17" s="144">
        <v>85262.824</v>
      </c>
      <c r="F17" s="144">
        <v>76355.888</v>
      </c>
      <c r="G17" s="144">
        <v>50578.305</v>
      </c>
      <c r="H17" s="144">
        <v>678.683</v>
      </c>
      <c r="I17" s="144">
        <v>9700.469</v>
      </c>
      <c r="J17" s="144">
        <v>22357.765</v>
      </c>
      <c r="K17" s="144">
        <v>826.056</v>
      </c>
      <c r="L17" s="144" t="s">
        <v>1155</v>
      </c>
      <c r="M17" s="86" t="s">
        <v>692</v>
      </c>
    </row>
    <row r="18" spans="1:13" ht="20.25" customHeight="1">
      <c r="A18" s="163" t="s">
        <v>698</v>
      </c>
      <c r="B18" s="167" t="s">
        <v>262</v>
      </c>
      <c r="C18" s="144">
        <v>27914.814</v>
      </c>
      <c r="D18" s="145">
        <v>0.773683734414116</v>
      </c>
      <c r="E18" s="144">
        <v>15161.58</v>
      </c>
      <c r="F18" s="144">
        <v>14623.94</v>
      </c>
      <c r="G18" s="144">
        <v>10562.249</v>
      </c>
      <c r="H18" s="144">
        <v>288.536</v>
      </c>
      <c r="I18" s="144">
        <v>3832.052</v>
      </c>
      <c r="J18" s="144">
        <v>8632.646</v>
      </c>
      <c r="K18" s="144" t="s">
        <v>1155</v>
      </c>
      <c r="L18" s="144" t="s">
        <v>1155</v>
      </c>
      <c r="M18" s="146" t="s">
        <v>698</v>
      </c>
    </row>
    <row r="19" spans="1:13" ht="12.75">
      <c r="A19" s="163" t="s">
        <v>263</v>
      </c>
      <c r="B19" s="167" t="s">
        <v>1098</v>
      </c>
      <c r="C19" s="144">
        <v>21401.828</v>
      </c>
      <c r="D19" s="145">
        <v>0.593170572812292</v>
      </c>
      <c r="E19" s="144">
        <v>18987.753</v>
      </c>
      <c r="F19" s="144">
        <v>17977.677</v>
      </c>
      <c r="G19" s="144">
        <v>17198.006</v>
      </c>
      <c r="H19" s="144">
        <v>78.641</v>
      </c>
      <c r="I19" s="144">
        <v>453.4</v>
      </c>
      <c r="J19" s="144">
        <v>1133.244</v>
      </c>
      <c r="K19" s="144">
        <v>748.79</v>
      </c>
      <c r="L19" s="144" t="s">
        <v>1155</v>
      </c>
      <c r="M19" s="146" t="s">
        <v>263</v>
      </c>
    </row>
    <row r="20" spans="1:13" ht="12.75">
      <c r="A20" s="163" t="s">
        <v>699</v>
      </c>
      <c r="B20" s="167" t="s">
        <v>265</v>
      </c>
      <c r="C20" s="144">
        <v>20300.564</v>
      </c>
      <c r="D20" s="145">
        <v>0.562648068019825</v>
      </c>
      <c r="E20" s="144">
        <v>13675.175</v>
      </c>
      <c r="F20" s="144">
        <v>11234.027</v>
      </c>
      <c r="G20" s="144">
        <v>8037.406</v>
      </c>
      <c r="H20" s="144">
        <v>16.661</v>
      </c>
      <c r="I20" s="144">
        <v>2001.72</v>
      </c>
      <c r="J20" s="144">
        <v>4556.958</v>
      </c>
      <c r="K20" s="144">
        <v>50.05</v>
      </c>
      <c r="L20" s="144" t="s">
        <v>1155</v>
      </c>
      <c r="M20" s="146" t="s">
        <v>699</v>
      </c>
    </row>
    <row r="21" spans="1:13" s="6" customFormat="1" ht="20.25" customHeight="1">
      <c r="A21" s="165" t="s">
        <v>282</v>
      </c>
      <c r="B21" s="168" t="s">
        <v>200</v>
      </c>
      <c r="C21" s="144">
        <v>3004003.224</v>
      </c>
      <c r="D21" s="145">
        <v>83.2586035692863</v>
      </c>
      <c r="E21" s="144">
        <v>2021885.859</v>
      </c>
      <c r="F21" s="144">
        <v>1781264.023</v>
      </c>
      <c r="G21" s="144">
        <v>980604.34</v>
      </c>
      <c r="H21" s="144">
        <v>114047.605</v>
      </c>
      <c r="I21" s="144">
        <v>334520.422</v>
      </c>
      <c r="J21" s="144">
        <v>519379.598</v>
      </c>
      <c r="K21" s="144">
        <v>14099.692</v>
      </c>
      <c r="L21" s="144">
        <v>70.048</v>
      </c>
      <c r="M21" s="86" t="s">
        <v>282</v>
      </c>
    </row>
    <row r="22" spans="1:13" s="6" customFormat="1" ht="20.25" customHeight="1">
      <c r="A22" s="87" t="s">
        <v>693</v>
      </c>
      <c r="B22" s="168" t="s">
        <v>283</v>
      </c>
      <c r="C22" s="144">
        <v>283598.803</v>
      </c>
      <c r="D22" s="145">
        <v>7.86019140161253</v>
      </c>
      <c r="E22" s="144">
        <v>212557.68</v>
      </c>
      <c r="F22" s="144">
        <v>195056.597</v>
      </c>
      <c r="G22" s="144">
        <v>112585.805</v>
      </c>
      <c r="H22" s="144">
        <v>8254.347</v>
      </c>
      <c r="I22" s="144">
        <v>21392.639</v>
      </c>
      <c r="J22" s="144">
        <v>41075.811</v>
      </c>
      <c r="K22" s="144">
        <v>318.326</v>
      </c>
      <c r="L22" s="144" t="s">
        <v>1155</v>
      </c>
      <c r="M22" s="86" t="s">
        <v>693</v>
      </c>
    </row>
    <row r="23" spans="1:13" ht="20.25" customHeight="1">
      <c r="A23" s="163" t="s">
        <v>700</v>
      </c>
      <c r="B23" s="167" t="s">
        <v>1105</v>
      </c>
      <c r="C23" s="144">
        <v>60982.379</v>
      </c>
      <c r="D23" s="145">
        <v>1.69018051555625</v>
      </c>
      <c r="E23" s="144">
        <v>53996.557</v>
      </c>
      <c r="F23" s="144">
        <v>49477.761</v>
      </c>
      <c r="G23" s="144">
        <v>24690.711</v>
      </c>
      <c r="H23" s="144">
        <v>4853.748</v>
      </c>
      <c r="I23" s="144">
        <v>662.76</v>
      </c>
      <c r="J23" s="144">
        <v>1469.314</v>
      </c>
      <c r="K23" s="144" t="s">
        <v>1155</v>
      </c>
      <c r="L23" s="144" t="s">
        <v>1155</v>
      </c>
      <c r="M23" s="146" t="s">
        <v>700</v>
      </c>
    </row>
    <row r="24" spans="1:13" ht="12.75">
      <c r="A24" s="163" t="s">
        <v>285</v>
      </c>
      <c r="B24" s="167" t="s">
        <v>286</v>
      </c>
      <c r="C24" s="144">
        <v>30944.936</v>
      </c>
      <c r="D24" s="145">
        <v>0.857666242937739</v>
      </c>
      <c r="E24" s="144">
        <v>28141.141</v>
      </c>
      <c r="F24" s="144">
        <v>26903.715</v>
      </c>
      <c r="G24" s="144">
        <v>13725.377</v>
      </c>
      <c r="H24" s="144">
        <v>369.46</v>
      </c>
      <c r="I24" s="144">
        <v>1126.518</v>
      </c>
      <c r="J24" s="144">
        <v>1265.749</v>
      </c>
      <c r="K24" s="144">
        <v>42.068</v>
      </c>
      <c r="L24" s="144" t="s">
        <v>1155</v>
      </c>
      <c r="M24" s="146" t="s">
        <v>285</v>
      </c>
    </row>
    <row r="25" spans="1:13" ht="12.75">
      <c r="A25" s="163" t="s">
        <v>1036</v>
      </c>
      <c r="B25" s="167" t="s">
        <v>298</v>
      </c>
      <c r="C25" s="144">
        <v>30778.082</v>
      </c>
      <c r="D25" s="145">
        <v>0.853041736902273</v>
      </c>
      <c r="E25" s="144">
        <v>19670.805</v>
      </c>
      <c r="F25" s="144">
        <v>18787.46</v>
      </c>
      <c r="G25" s="144">
        <v>8307.895</v>
      </c>
      <c r="H25" s="144">
        <v>12.061</v>
      </c>
      <c r="I25" s="144">
        <v>1662.221</v>
      </c>
      <c r="J25" s="144">
        <v>9432.995</v>
      </c>
      <c r="K25" s="144" t="s">
        <v>1155</v>
      </c>
      <c r="L25" s="144" t="s">
        <v>1155</v>
      </c>
      <c r="M25" s="146" t="s">
        <v>1036</v>
      </c>
    </row>
    <row r="26" spans="1:13" s="6" customFormat="1" ht="20.25" customHeight="1">
      <c r="A26" s="87" t="s">
        <v>694</v>
      </c>
      <c r="B26" s="168" t="s">
        <v>307</v>
      </c>
      <c r="C26" s="144">
        <v>2720404.421</v>
      </c>
      <c r="D26" s="145">
        <v>75.3984121676738</v>
      </c>
      <c r="E26" s="144">
        <v>1809328.179</v>
      </c>
      <c r="F26" s="144">
        <v>1586207.426</v>
      </c>
      <c r="G26" s="144">
        <v>868018.535</v>
      </c>
      <c r="H26" s="144">
        <v>105793.258</v>
      </c>
      <c r="I26" s="144">
        <v>313127.783</v>
      </c>
      <c r="J26" s="144">
        <v>478303.787</v>
      </c>
      <c r="K26" s="144">
        <v>13781.366</v>
      </c>
      <c r="L26" s="144">
        <v>70.048</v>
      </c>
      <c r="M26" s="86" t="s">
        <v>694</v>
      </c>
    </row>
    <row r="27" spans="1:13" ht="20.25" customHeight="1">
      <c r="A27" s="163" t="s">
        <v>701</v>
      </c>
      <c r="B27" s="167" t="s">
        <v>1099</v>
      </c>
      <c r="C27" s="37">
        <v>594010.983</v>
      </c>
      <c r="D27" s="38">
        <v>16.4635392379989</v>
      </c>
      <c r="E27" s="37">
        <v>483258.817</v>
      </c>
      <c r="F27" s="37">
        <v>474177.495</v>
      </c>
      <c r="G27" s="37">
        <v>241948.153</v>
      </c>
      <c r="H27" s="37">
        <v>37606.512</v>
      </c>
      <c r="I27" s="37">
        <v>30315.835</v>
      </c>
      <c r="J27" s="37">
        <v>42800.899</v>
      </c>
      <c r="K27" s="37">
        <v>28.92</v>
      </c>
      <c r="L27" s="144" t="s">
        <v>1155</v>
      </c>
      <c r="M27" s="146" t="s">
        <v>701</v>
      </c>
    </row>
    <row r="28" spans="1:13" ht="12.75">
      <c r="A28" s="163" t="s">
        <v>1040</v>
      </c>
      <c r="B28" s="167" t="s">
        <v>322</v>
      </c>
      <c r="C28" s="37">
        <v>226887.077</v>
      </c>
      <c r="D28" s="38">
        <v>6.28837580732807</v>
      </c>
      <c r="E28" s="37">
        <v>197221.615</v>
      </c>
      <c r="F28" s="37">
        <v>185090.845</v>
      </c>
      <c r="G28" s="37">
        <v>110880.898</v>
      </c>
      <c r="H28" s="37">
        <v>2164.761</v>
      </c>
      <c r="I28" s="37">
        <v>11222.222</v>
      </c>
      <c r="J28" s="37">
        <v>15628.143</v>
      </c>
      <c r="K28" s="37">
        <v>650.336</v>
      </c>
      <c r="L28" s="144" t="s">
        <v>1155</v>
      </c>
      <c r="M28" s="146" t="s">
        <v>1040</v>
      </c>
    </row>
    <row r="29" spans="1:13" ht="12.75">
      <c r="A29" s="163" t="s">
        <v>1163</v>
      </c>
      <c r="B29" s="167" t="s">
        <v>1164</v>
      </c>
      <c r="C29" s="37">
        <v>188328.56</v>
      </c>
      <c r="D29" s="38">
        <v>5.21969243992214</v>
      </c>
      <c r="E29" s="37">
        <v>103076.554</v>
      </c>
      <c r="F29" s="37">
        <v>79450.054</v>
      </c>
      <c r="G29" s="37">
        <v>32658.761</v>
      </c>
      <c r="H29" s="37">
        <v>38286.397</v>
      </c>
      <c r="I29" s="37">
        <v>14000.728</v>
      </c>
      <c r="J29" s="37">
        <v>32412.222</v>
      </c>
      <c r="K29" s="37">
        <v>552.606</v>
      </c>
      <c r="L29" s="144">
        <v>0.053</v>
      </c>
      <c r="M29" s="146" t="s">
        <v>1163</v>
      </c>
    </row>
    <row r="30" spans="1:13" s="6" customFormat="1" ht="20.25" customHeight="1">
      <c r="A30" s="40" t="s">
        <v>1106</v>
      </c>
      <c r="B30" s="168" t="s">
        <v>201</v>
      </c>
      <c r="C30" s="42">
        <v>3608039.404</v>
      </c>
      <c r="D30" s="43">
        <v>100</v>
      </c>
      <c r="E30" s="42">
        <v>2558753.579</v>
      </c>
      <c r="F30" s="42">
        <v>2291466.354</v>
      </c>
      <c r="G30" s="42">
        <v>1280487.626</v>
      </c>
      <c r="H30" s="42">
        <v>119293.152</v>
      </c>
      <c r="I30" s="42">
        <v>355563.692</v>
      </c>
      <c r="J30" s="42">
        <v>556388.529</v>
      </c>
      <c r="K30" s="42">
        <v>17954.039</v>
      </c>
      <c r="L30" s="42">
        <v>86.413</v>
      </c>
      <c r="M30" s="146"/>
    </row>
    <row r="31" spans="1:16" s="6" customFormat="1" ht="4.5" customHeight="1">
      <c r="A31" s="41"/>
      <c r="B31" s="41"/>
      <c r="C31" s="44"/>
      <c r="D31" s="45"/>
      <c r="E31" s="44"/>
      <c r="F31" s="44"/>
      <c r="G31" s="44"/>
      <c r="H31" s="44"/>
      <c r="I31" s="44"/>
      <c r="J31" s="44"/>
      <c r="K31" s="44"/>
      <c r="L31" s="46"/>
      <c r="M31" s="47"/>
      <c r="P31" s="107"/>
    </row>
    <row r="32" spans="1:16" s="6" customFormat="1" ht="4.5" customHeight="1">
      <c r="A32" s="41"/>
      <c r="B32" s="41"/>
      <c r="C32" s="44"/>
      <c r="D32" s="45"/>
      <c r="E32" s="44"/>
      <c r="F32" s="44"/>
      <c r="G32" s="44"/>
      <c r="H32" s="44"/>
      <c r="I32" s="44"/>
      <c r="J32" s="44"/>
      <c r="K32" s="44"/>
      <c r="L32" s="46"/>
      <c r="M32" s="47"/>
      <c r="P32" s="107"/>
    </row>
    <row r="33" spans="1:16" s="6" customFormat="1" ht="4.5" customHeight="1">
      <c r="A33" s="41"/>
      <c r="B33" s="41"/>
      <c r="C33" s="44"/>
      <c r="D33" s="45"/>
      <c r="E33" s="44"/>
      <c r="F33" s="44"/>
      <c r="G33" s="44"/>
      <c r="H33" s="44"/>
      <c r="I33" s="44"/>
      <c r="J33" s="44"/>
      <c r="K33" s="44"/>
      <c r="L33" s="46"/>
      <c r="M33" s="47"/>
      <c r="P33" s="107"/>
    </row>
    <row r="34" spans="1:16" ht="17.25">
      <c r="A34" s="22"/>
      <c r="B34" s="22"/>
      <c r="C34" s="23"/>
      <c r="D34" s="24"/>
      <c r="E34" s="25" t="s">
        <v>1166</v>
      </c>
      <c r="F34" s="26" t="s">
        <v>4</v>
      </c>
      <c r="G34" s="27"/>
      <c r="H34" s="27"/>
      <c r="I34" s="23"/>
      <c r="M34" s="28"/>
      <c r="P34" s="107"/>
    </row>
    <row r="35" spans="1:16" ht="12.75">
      <c r="A35" s="5"/>
      <c r="B35" s="5"/>
      <c r="M35" s="31"/>
      <c r="P35" s="107"/>
    </row>
    <row r="36" spans="1:16" ht="12.75" customHeight="1">
      <c r="A36" s="458" t="s">
        <v>1127</v>
      </c>
      <c r="B36" s="438" t="s">
        <v>722</v>
      </c>
      <c r="C36" s="462" t="s">
        <v>942</v>
      </c>
      <c r="D36" s="463"/>
      <c r="E36" s="446" t="s">
        <v>468</v>
      </c>
      <c r="F36" s="447"/>
      <c r="G36" s="447"/>
      <c r="H36" s="447"/>
      <c r="I36" s="447"/>
      <c r="J36" s="447"/>
      <c r="K36" s="447"/>
      <c r="L36" s="447"/>
      <c r="M36" s="468" t="s">
        <v>1128</v>
      </c>
      <c r="O36" s="107"/>
      <c r="P36" s="107"/>
    </row>
    <row r="37" spans="1:16" ht="12.75" customHeight="1">
      <c r="A37" s="451"/>
      <c r="B37" s="439"/>
      <c r="C37" s="464"/>
      <c r="D37" s="465"/>
      <c r="E37" s="443" t="s">
        <v>202</v>
      </c>
      <c r="F37" s="460" t="s">
        <v>469</v>
      </c>
      <c r="G37" s="461"/>
      <c r="H37" s="451" t="s">
        <v>204</v>
      </c>
      <c r="I37" s="450" t="s">
        <v>205</v>
      </c>
      <c r="J37" s="450" t="s">
        <v>206</v>
      </c>
      <c r="K37" s="456" t="s">
        <v>1002</v>
      </c>
      <c r="L37" s="444" t="s">
        <v>207</v>
      </c>
      <c r="M37" s="469"/>
      <c r="O37" s="107"/>
      <c r="P37" s="107"/>
    </row>
    <row r="38" spans="1:16" ht="12.75" customHeight="1">
      <c r="A38" s="451"/>
      <c r="B38" s="439"/>
      <c r="C38" s="466"/>
      <c r="D38" s="452"/>
      <c r="E38" s="444"/>
      <c r="F38" s="441" t="s">
        <v>1088</v>
      </c>
      <c r="G38" s="448" t="s">
        <v>723</v>
      </c>
      <c r="H38" s="451"/>
      <c r="I38" s="450"/>
      <c r="J38" s="450"/>
      <c r="K38" s="450"/>
      <c r="L38" s="444"/>
      <c r="M38" s="469"/>
      <c r="O38" s="107"/>
      <c r="P38" s="107"/>
    </row>
    <row r="39" spans="1:16" ht="17.25" customHeight="1">
      <c r="A39" s="451"/>
      <c r="B39" s="439"/>
      <c r="C39" s="32" t="s">
        <v>466</v>
      </c>
      <c r="D39" s="33" t="s">
        <v>887</v>
      </c>
      <c r="E39" s="445"/>
      <c r="F39" s="442"/>
      <c r="G39" s="449"/>
      <c r="H39" s="452"/>
      <c r="I39" s="449"/>
      <c r="J39" s="449"/>
      <c r="K39" s="449"/>
      <c r="L39" s="445"/>
      <c r="M39" s="469"/>
      <c r="O39" s="107"/>
      <c r="P39" s="107"/>
    </row>
    <row r="40" spans="1:16" ht="12.75">
      <c r="A40" s="459"/>
      <c r="B40" s="440"/>
      <c r="C40" s="34" t="s">
        <v>467</v>
      </c>
      <c r="D40" s="35" t="s">
        <v>823</v>
      </c>
      <c r="E40" s="453" t="s">
        <v>467</v>
      </c>
      <c r="F40" s="454"/>
      <c r="G40" s="454"/>
      <c r="H40" s="454"/>
      <c r="I40" s="454"/>
      <c r="J40" s="454"/>
      <c r="K40" s="454"/>
      <c r="L40" s="455"/>
      <c r="M40" s="470"/>
      <c r="O40" s="107"/>
      <c r="P40" s="107"/>
    </row>
    <row r="41" spans="1:13" s="6" customFormat="1" ht="20.25" customHeight="1">
      <c r="A41" s="162" t="s">
        <v>208</v>
      </c>
      <c r="B41" s="166" t="s">
        <v>824</v>
      </c>
      <c r="C41" s="144">
        <v>233789.958</v>
      </c>
      <c r="D41" s="156">
        <v>9.64660275743397</v>
      </c>
      <c r="E41" s="144">
        <v>222225.751</v>
      </c>
      <c r="F41" s="144">
        <v>217647.209</v>
      </c>
      <c r="G41" s="144">
        <v>176746.978</v>
      </c>
      <c r="H41" s="144">
        <v>380.954</v>
      </c>
      <c r="I41" s="144">
        <v>2301.557</v>
      </c>
      <c r="J41" s="144">
        <v>8877.163</v>
      </c>
      <c r="K41" s="144">
        <v>4.533</v>
      </c>
      <c r="L41" s="144" t="s">
        <v>1155</v>
      </c>
      <c r="M41" s="85" t="s">
        <v>208</v>
      </c>
    </row>
    <row r="42" spans="1:13" ht="20.25" customHeight="1">
      <c r="A42" s="163" t="s">
        <v>217</v>
      </c>
      <c r="B42" s="167" t="s">
        <v>218</v>
      </c>
      <c r="C42" s="144">
        <v>34770.575</v>
      </c>
      <c r="D42" s="156">
        <v>1.43469774126297</v>
      </c>
      <c r="E42" s="144">
        <v>34767.473</v>
      </c>
      <c r="F42" s="144">
        <v>34642.266</v>
      </c>
      <c r="G42" s="144">
        <v>31694.831</v>
      </c>
      <c r="H42" s="144" t="s">
        <v>1155</v>
      </c>
      <c r="I42" s="144">
        <v>0.078</v>
      </c>
      <c r="J42" s="144" t="s">
        <v>1155</v>
      </c>
      <c r="K42" s="144">
        <v>3.024</v>
      </c>
      <c r="L42" s="144" t="s">
        <v>1155</v>
      </c>
      <c r="M42" s="146" t="s">
        <v>217</v>
      </c>
    </row>
    <row r="43" spans="1:13" ht="12.75">
      <c r="A43" s="163" t="s">
        <v>1156</v>
      </c>
      <c r="B43" s="167" t="s">
        <v>1157</v>
      </c>
      <c r="C43" s="144">
        <v>20397.057</v>
      </c>
      <c r="D43" s="156">
        <v>0.841620007903581</v>
      </c>
      <c r="E43" s="144">
        <v>20219.467</v>
      </c>
      <c r="F43" s="144">
        <v>20218.184</v>
      </c>
      <c r="G43" s="144">
        <v>19788.764</v>
      </c>
      <c r="H43" s="144">
        <v>110.543</v>
      </c>
      <c r="I43" s="144">
        <v>12.67</v>
      </c>
      <c r="J43" s="144">
        <v>54.377</v>
      </c>
      <c r="K43" s="144" t="s">
        <v>1155</v>
      </c>
      <c r="L43" s="144" t="s">
        <v>1155</v>
      </c>
      <c r="M43" s="146" t="s">
        <v>1156</v>
      </c>
    </row>
    <row r="44" spans="1:13" ht="12.75">
      <c r="A44" s="163" t="s">
        <v>231</v>
      </c>
      <c r="B44" s="167" t="s">
        <v>232</v>
      </c>
      <c r="C44" s="144">
        <v>16838.527</v>
      </c>
      <c r="D44" s="156">
        <v>0.694788528895353</v>
      </c>
      <c r="E44" s="144">
        <v>16755.355</v>
      </c>
      <c r="F44" s="144">
        <v>16754.181</v>
      </c>
      <c r="G44" s="144">
        <v>15484.299</v>
      </c>
      <c r="H44" s="144">
        <v>58.45</v>
      </c>
      <c r="I44" s="144">
        <v>0.239</v>
      </c>
      <c r="J44" s="144">
        <v>24.483</v>
      </c>
      <c r="K44" s="144" t="s">
        <v>1155</v>
      </c>
      <c r="L44" s="144" t="s">
        <v>1155</v>
      </c>
      <c r="M44" s="146" t="s">
        <v>231</v>
      </c>
    </row>
    <row r="45" spans="1:13" s="6" customFormat="1" ht="20.25" customHeight="1">
      <c r="A45" s="164" t="s">
        <v>241</v>
      </c>
      <c r="B45" s="168" t="s">
        <v>197</v>
      </c>
      <c r="C45" s="144">
        <v>1924144.834</v>
      </c>
      <c r="D45" s="156">
        <v>79.393747362608</v>
      </c>
      <c r="E45" s="144">
        <v>1357185.14</v>
      </c>
      <c r="F45" s="144">
        <v>1238483.771</v>
      </c>
      <c r="G45" s="144">
        <v>644979.868</v>
      </c>
      <c r="H45" s="144">
        <v>18954.302</v>
      </c>
      <c r="I45" s="144">
        <v>95117.374</v>
      </c>
      <c r="J45" s="144">
        <v>452070.043</v>
      </c>
      <c r="K45" s="144">
        <v>817.975</v>
      </c>
      <c r="L45" s="144" t="s">
        <v>1155</v>
      </c>
      <c r="M45" s="85" t="s">
        <v>241</v>
      </c>
    </row>
    <row r="46" spans="1:13" s="6" customFormat="1" ht="20.25" customHeight="1">
      <c r="A46" s="87" t="s">
        <v>691</v>
      </c>
      <c r="B46" s="168" t="s">
        <v>198</v>
      </c>
      <c r="C46" s="144">
        <v>18486.31</v>
      </c>
      <c r="D46" s="156">
        <v>0.762779079761754</v>
      </c>
      <c r="E46" s="144">
        <v>14554.468</v>
      </c>
      <c r="F46" s="144">
        <v>13048.852</v>
      </c>
      <c r="G46" s="144">
        <v>3869.587</v>
      </c>
      <c r="H46" s="144">
        <v>112.014</v>
      </c>
      <c r="I46" s="144">
        <v>1066.227</v>
      </c>
      <c r="J46" s="144">
        <v>2745.73</v>
      </c>
      <c r="K46" s="144">
        <v>7.871</v>
      </c>
      <c r="L46" s="144" t="s">
        <v>1155</v>
      </c>
      <c r="M46" s="86" t="s">
        <v>691</v>
      </c>
    </row>
    <row r="47" spans="1:13" ht="20.25" customHeight="1">
      <c r="A47" s="163" t="s">
        <v>1025</v>
      </c>
      <c r="B47" s="167" t="s">
        <v>245</v>
      </c>
      <c r="C47" s="144">
        <v>4903.265</v>
      </c>
      <c r="D47" s="156">
        <v>0.202317713190356</v>
      </c>
      <c r="E47" s="144">
        <v>4903.265</v>
      </c>
      <c r="F47" s="144">
        <v>4903.265</v>
      </c>
      <c r="G47" s="144">
        <v>51.695</v>
      </c>
      <c r="H47" s="144" t="s">
        <v>1155</v>
      </c>
      <c r="I47" s="144" t="s">
        <v>1155</v>
      </c>
      <c r="J47" s="144" t="s">
        <v>1155</v>
      </c>
      <c r="K47" s="144" t="s">
        <v>1155</v>
      </c>
      <c r="L47" s="144" t="s">
        <v>1155</v>
      </c>
      <c r="M47" s="146" t="s">
        <v>1025</v>
      </c>
    </row>
    <row r="48" spans="1:13" ht="12.75">
      <c r="A48" s="163" t="s">
        <v>696</v>
      </c>
      <c r="B48" s="167" t="s">
        <v>246</v>
      </c>
      <c r="C48" s="144">
        <v>4530.277</v>
      </c>
      <c r="D48" s="156">
        <v>0.186927543740522</v>
      </c>
      <c r="E48" s="144">
        <v>1844.809</v>
      </c>
      <c r="F48" s="144">
        <v>1228.533</v>
      </c>
      <c r="G48" s="144">
        <v>894.322</v>
      </c>
      <c r="H48" s="144" t="s">
        <v>1155</v>
      </c>
      <c r="I48" s="144">
        <v>389.644</v>
      </c>
      <c r="J48" s="144">
        <v>2295.824</v>
      </c>
      <c r="K48" s="144" t="s">
        <v>1155</v>
      </c>
      <c r="L48" s="144" t="s">
        <v>1155</v>
      </c>
      <c r="M48" s="146" t="s">
        <v>696</v>
      </c>
    </row>
    <row r="49" spans="1:13" ht="12.75">
      <c r="A49" s="163" t="s">
        <v>1107</v>
      </c>
      <c r="B49" s="167" t="s">
        <v>257</v>
      </c>
      <c r="C49" s="144">
        <v>2345.007</v>
      </c>
      <c r="D49" s="156">
        <v>0.0967592927682632</v>
      </c>
      <c r="E49" s="144">
        <v>1493.518</v>
      </c>
      <c r="F49" s="144">
        <v>1319.454</v>
      </c>
      <c r="G49" s="144">
        <v>862.7</v>
      </c>
      <c r="H49" s="144" t="s">
        <v>1155</v>
      </c>
      <c r="I49" s="144">
        <v>624.237</v>
      </c>
      <c r="J49" s="144">
        <v>219.381</v>
      </c>
      <c r="K49" s="144">
        <v>7.871</v>
      </c>
      <c r="L49" s="144" t="s">
        <v>1155</v>
      </c>
      <c r="M49" s="146" t="s">
        <v>1107</v>
      </c>
    </row>
    <row r="50" spans="1:13" s="6" customFormat="1" ht="20.25" customHeight="1">
      <c r="A50" s="87" t="s">
        <v>692</v>
      </c>
      <c r="B50" s="168" t="s">
        <v>199</v>
      </c>
      <c r="C50" s="144">
        <v>92860.277</v>
      </c>
      <c r="D50" s="156">
        <v>3.83158546170012</v>
      </c>
      <c r="E50" s="144">
        <v>80407.844</v>
      </c>
      <c r="F50" s="144">
        <v>51966.857</v>
      </c>
      <c r="G50" s="144">
        <v>25379.212</v>
      </c>
      <c r="H50" s="144">
        <v>1606.367</v>
      </c>
      <c r="I50" s="144">
        <v>4549.523</v>
      </c>
      <c r="J50" s="144">
        <v>6296.543</v>
      </c>
      <c r="K50" s="144" t="s">
        <v>1155</v>
      </c>
      <c r="L50" s="144" t="s">
        <v>1155</v>
      </c>
      <c r="M50" s="86" t="s">
        <v>692</v>
      </c>
    </row>
    <row r="51" spans="1:13" ht="20.25" customHeight="1">
      <c r="A51" s="163" t="s">
        <v>291</v>
      </c>
      <c r="B51" s="167" t="s">
        <v>271</v>
      </c>
      <c r="C51" s="144">
        <v>29682.996</v>
      </c>
      <c r="D51" s="156">
        <v>1.2247748941488</v>
      </c>
      <c r="E51" s="144">
        <v>27068.16</v>
      </c>
      <c r="F51" s="144">
        <v>2614.141</v>
      </c>
      <c r="G51" s="144">
        <v>1317.786</v>
      </c>
      <c r="H51" s="144">
        <v>1384.081</v>
      </c>
      <c r="I51" s="144" t="s">
        <v>1155</v>
      </c>
      <c r="J51" s="144">
        <v>1230.755</v>
      </c>
      <c r="K51" s="144" t="s">
        <v>1155</v>
      </c>
      <c r="L51" s="144" t="s">
        <v>1155</v>
      </c>
      <c r="M51" s="146" t="s">
        <v>291</v>
      </c>
    </row>
    <row r="52" spans="1:13" ht="12.75">
      <c r="A52" s="163" t="s">
        <v>1123</v>
      </c>
      <c r="B52" s="167" t="s">
        <v>1124</v>
      </c>
      <c r="C52" s="144">
        <v>9800.736</v>
      </c>
      <c r="D52" s="156">
        <v>0.404396355306597</v>
      </c>
      <c r="E52" s="144">
        <v>9800.736</v>
      </c>
      <c r="F52" s="144">
        <v>9798.379</v>
      </c>
      <c r="G52" s="144">
        <v>51.394</v>
      </c>
      <c r="H52" s="144" t="s">
        <v>1155</v>
      </c>
      <c r="I52" s="144" t="s">
        <v>1155</v>
      </c>
      <c r="J52" s="144" t="s">
        <v>1155</v>
      </c>
      <c r="K52" s="144" t="s">
        <v>1155</v>
      </c>
      <c r="L52" s="144" t="s">
        <v>1155</v>
      </c>
      <c r="M52" s="146" t="s">
        <v>1123</v>
      </c>
    </row>
    <row r="53" spans="1:13" ht="12.75">
      <c r="A53" s="163" t="s">
        <v>263</v>
      </c>
      <c r="B53" s="167" t="s">
        <v>1098</v>
      </c>
      <c r="C53" s="144">
        <v>8297.896</v>
      </c>
      <c r="D53" s="156">
        <v>0.342386418643782</v>
      </c>
      <c r="E53" s="144">
        <v>6295.468</v>
      </c>
      <c r="F53" s="144">
        <v>6295.468</v>
      </c>
      <c r="G53" s="144">
        <v>3938.168</v>
      </c>
      <c r="H53" s="144" t="s">
        <v>1155</v>
      </c>
      <c r="I53" s="144">
        <v>2002.428</v>
      </c>
      <c r="J53" s="144" t="s">
        <v>1155</v>
      </c>
      <c r="K53" s="144" t="s">
        <v>1155</v>
      </c>
      <c r="L53" s="144" t="s">
        <v>1155</v>
      </c>
      <c r="M53" s="146" t="s">
        <v>263</v>
      </c>
    </row>
    <row r="54" spans="1:13" s="6" customFormat="1" ht="20.25" customHeight="1">
      <c r="A54" s="165" t="s">
        <v>282</v>
      </c>
      <c r="B54" s="168" t="s">
        <v>200</v>
      </c>
      <c r="C54" s="144">
        <v>1812798.247</v>
      </c>
      <c r="D54" s="156">
        <v>74.7993828211461</v>
      </c>
      <c r="E54" s="144">
        <v>1262222.828</v>
      </c>
      <c r="F54" s="144">
        <v>1173468.062</v>
      </c>
      <c r="G54" s="144">
        <v>615731.069</v>
      </c>
      <c r="H54" s="144">
        <v>17235.921</v>
      </c>
      <c r="I54" s="144">
        <v>89501.624</v>
      </c>
      <c r="J54" s="144">
        <v>443027.77</v>
      </c>
      <c r="K54" s="144">
        <v>810.104</v>
      </c>
      <c r="L54" s="144" t="s">
        <v>1155</v>
      </c>
      <c r="M54" s="85" t="s">
        <v>282</v>
      </c>
    </row>
    <row r="55" spans="1:13" s="6" customFormat="1" ht="20.25" customHeight="1">
      <c r="A55" s="87" t="s">
        <v>693</v>
      </c>
      <c r="B55" s="168" t="s">
        <v>283</v>
      </c>
      <c r="C55" s="144">
        <v>343265.426</v>
      </c>
      <c r="D55" s="156">
        <v>14.1637614947659</v>
      </c>
      <c r="E55" s="144">
        <v>295375.849</v>
      </c>
      <c r="F55" s="144">
        <v>276403.805</v>
      </c>
      <c r="G55" s="144">
        <v>208365.172</v>
      </c>
      <c r="H55" s="144">
        <v>1208.538</v>
      </c>
      <c r="I55" s="144">
        <v>26886.301</v>
      </c>
      <c r="J55" s="144">
        <v>19793.293</v>
      </c>
      <c r="K55" s="144">
        <v>1.445</v>
      </c>
      <c r="L55" s="144" t="s">
        <v>1155</v>
      </c>
      <c r="M55" s="86" t="s">
        <v>693</v>
      </c>
    </row>
    <row r="56" spans="1:13" ht="20.25" customHeight="1">
      <c r="A56" s="163" t="s">
        <v>289</v>
      </c>
      <c r="B56" s="167" t="s">
        <v>290</v>
      </c>
      <c r="C56" s="144">
        <v>80721.657</v>
      </c>
      <c r="D56" s="156">
        <v>3.33072372167858</v>
      </c>
      <c r="E56" s="144">
        <v>75916.767</v>
      </c>
      <c r="F56" s="144">
        <v>72258.097</v>
      </c>
      <c r="G56" s="144">
        <v>54389.856</v>
      </c>
      <c r="H56" s="144">
        <v>159.827</v>
      </c>
      <c r="I56" s="144">
        <v>1490.272</v>
      </c>
      <c r="J56" s="144">
        <v>3153.973</v>
      </c>
      <c r="K56" s="144">
        <v>0.818</v>
      </c>
      <c r="L56" s="144" t="s">
        <v>1155</v>
      </c>
      <c r="M56" s="146" t="s">
        <v>289</v>
      </c>
    </row>
    <row r="57" spans="1:13" ht="12.75">
      <c r="A57" s="163" t="s">
        <v>1036</v>
      </c>
      <c r="B57" s="167" t="s">
        <v>298</v>
      </c>
      <c r="C57" s="144">
        <v>54645.19</v>
      </c>
      <c r="D57" s="156">
        <v>2.25476083337379</v>
      </c>
      <c r="E57" s="144">
        <v>54342.04</v>
      </c>
      <c r="F57" s="144">
        <v>54267.321</v>
      </c>
      <c r="G57" s="144">
        <v>45895.836</v>
      </c>
      <c r="H57" s="144">
        <v>9.189</v>
      </c>
      <c r="I57" s="144">
        <v>51.429</v>
      </c>
      <c r="J57" s="144">
        <v>242.532</v>
      </c>
      <c r="K57" s="144" t="s">
        <v>1155</v>
      </c>
      <c r="L57" s="144" t="s">
        <v>1155</v>
      </c>
      <c r="M57" s="146" t="s">
        <v>1036</v>
      </c>
    </row>
    <row r="58" spans="1:13" ht="12.75">
      <c r="A58" s="163" t="s">
        <v>285</v>
      </c>
      <c r="B58" s="167" t="s">
        <v>286</v>
      </c>
      <c r="C58" s="144">
        <v>54152.411</v>
      </c>
      <c r="D58" s="156">
        <v>2.23442786740352</v>
      </c>
      <c r="E58" s="144">
        <v>53560.93</v>
      </c>
      <c r="F58" s="144">
        <v>51217.755</v>
      </c>
      <c r="G58" s="144">
        <v>39786.361</v>
      </c>
      <c r="H58" s="144">
        <v>168.322</v>
      </c>
      <c r="I58" s="144">
        <v>117.427</v>
      </c>
      <c r="J58" s="144">
        <v>305.732</v>
      </c>
      <c r="K58" s="144" t="s">
        <v>1155</v>
      </c>
      <c r="L58" s="144" t="s">
        <v>1155</v>
      </c>
      <c r="M58" s="146" t="s">
        <v>285</v>
      </c>
    </row>
    <row r="59" spans="1:13" s="6" customFormat="1" ht="20.25" customHeight="1">
      <c r="A59" s="87" t="s">
        <v>694</v>
      </c>
      <c r="B59" s="168" t="s">
        <v>307</v>
      </c>
      <c r="C59" s="144">
        <v>1469532.821</v>
      </c>
      <c r="D59" s="156">
        <v>60.6356213263801</v>
      </c>
      <c r="E59" s="144">
        <v>966846.979</v>
      </c>
      <c r="F59" s="144">
        <v>897064.257</v>
      </c>
      <c r="G59" s="144">
        <v>407365.897</v>
      </c>
      <c r="H59" s="144">
        <v>16027.383</v>
      </c>
      <c r="I59" s="144">
        <v>62615.323</v>
      </c>
      <c r="J59" s="144">
        <v>423234.477</v>
      </c>
      <c r="K59" s="144">
        <v>808.659</v>
      </c>
      <c r="L59" s="144" t="s">
        <v>1155</v>
      </c>
      <c r="M59" s="86" t="s">
        <v>694</v>
      </c>
    </row>
    <row r="60" spans="1:13" ht="20.25" customHeight="1">
      <c r="A60" s="163" t="s">
        <v>1037</v>
      </c>
      <c r="B60" s="167" t="s">
        <v>342</v>
      </c>
      <c r="C60" s="37">
        <v>126670.295</v>
      </c>
      <c r="D60" s="80">
        <v>5.22664885816855</v>
      </c>
      <c r="E60" s="37">
        <v>126613.796</v>
      </c>
      <c r="F60" s="37">
        <v>126493.492</v>
      </c>
      <c r="G60" s="37">
        <v>195.534</v>
      </c>
      <c r="H60" s="144" t="s">
        <v>1155</v>
      </c>
      <c r="I60" s="37">
        <v>49.053</v>
      </c>
      <c r="J60" s="37">
        <v>7.446</v>
      </c>
      <c r="K60" s="144" t="s">
        <v>1155</v>
      </c>
      <c r="L60" s="144" t="s">
        <v>1155</v>
      </c>
      <c r="M60" s="146" t="s">
        <v>1037</v>
      </c>
    </row>
    <row r="61" spans="1:13" ht="12.75">
      <c r="A61" s="163" t="s">
        <v>1125</v>
      </c>
      <c r="B61" s="167" t="s">
        <v>1126</v>
      </c>
      <c r="C61" s="37">
        <v>122404.335</v>
      </c>
      <c r="D61" s="80">
        <v>5.05062751896671</v>
      </c>
      <c r="E61" s="37">
        <v>89609.527</v>
      </c>
      <c r="F61" s="37">
        <v>86777.462</v>
      </c>
      <c r="G61" s="37">
        <v>31896.168</v>
      </c>
      <c r="H61" s="37">
        <v>0.184</v>
      </c>
      <c r="I61" s="37">
        <v>1412.463</v>
      </c>
      <c r="J61" s="37">
        <v>31382.161</v>
      </c>
      <c r="K61" s="144" t="s">
        <v>1155</v>
      </c>
      <c r="L61" s="144" t="s">
        <v>1155</v>
      </c>
      <c r="M61" s="146" t="s">
        <v>1125</v>
      </c>
    </row>
    <row r="62" spans="1:13" ht="12.75">
      <c r="A62" s="163" t="s">
        <v>701</v>
      </c>
      <c r="B62" s="167" t="s">
        <v>1099</v>
      </c>
      <c r="C62" s="37">
        <v>115517.984</v>
      </c>
      <c r="D62" s="80">
        <v>4.76648403772592</v>
      </c>
      <c r="E62" s="37">
        <v>102934.127</v>
      </c>
      <c r="F62" s="37">
        <v>93048.439</v>
      </c>
      <c r="G62" s="37">
        <v>45089.581</v>
      </c>
      <c r="H62" s="37">
        <v>1821.352</v>
      </c>
      <c r="I62" s="37">
        <v>1415.006</v>
      </c>
      <c r="J62" s="37">
        <v>9345.686</v>
      </c>
      <c r="K62" s="37">
        <v>1.813</v>
      </c>
      <c r="L62" s="144" t="s">
        <v>1155</v>
      </c>
      <c r="M62" s="146" t="s">
        <v>701</v>
      </c>
    </row>
    <row r="63" spans="1:13" s="6" customFormat="1" ht="20.25" customHeight="1">
      <c r="A63" s="40" t="s">
        <v>1106</v>
      </c>
      <c r="B63" s="168" t="s">
        <v>201</v>
      </c>
      <c r="C63" s="42">
        <v>2423547.065</v>
      </c>
      <c r="D63" s="43">
        <v>100</v>
      </c>
      <c r="E63" s="42">
        <v>1818125.001</v>
      </c>
      <c r="F63" s="42">
        <v>1691571.712</v>
      </c>
      <c r="G63" s="42">
        <v>976432.659</v>
      </c>
      <c r="H63" s="42">
        <v>20022.902</v>
      </c>
      <c r="I63" s="42">
        <v>106810.618</v>
      </c>
      <c r="J63" s="42">
        <v>477366.516</v>
      </c>
      <c r="K63" s="42">
        <v>1222.028</v>
      </c>
      <c r="L63" s="42" t="s">
        <v>1155</v>
      </c>
      <c r="M63" s="157"/>
    </row>
    <row r="64" spans="1:15" s="6" customFormat="1" ht="7.5" customHeight="1">
      <c r="A64" s="41"/>
      <c r="B64" s="41"/>
      <c r="C64" s="44"/>
      <c r="D64" s="106"/>
      <c r="E64" s="44"/>
      <c r="F64" s="44"/>
      <c r="G64" s="44"/>
      <c r="H64" s="44"/>
      <c r="I64" s="44"/>
      <c r="J64" s="44"/>
      <c r="K64" s="44"/>
      <c r="L64" s="44"/>
      <c r="M64" s="36"/>
      <c r="O64" s="107"/>
    </row>
    <row r="65" spans="1:13" ht="7.5" customHeight="1">
      <c r="A65" t="s">
        <v>830</v>
      </c>
      <c r="M65" s="47"/>
    </row>
    <row r="66" spans="1:13" ht="28.5" customHeight="1">
      <c r="A66" s="457" t="s">
        <v>1129</v>
      </c>
      <c r="B66" s="457"/>
      <c r="C66" s="457"/>
      <c r="D66" s="457"/>
      <c r="E66" s="457"/>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F38:F39"/>
    <mergeCell ref="E3:L3"/>
    <mergeCell ref="F4:G4"/>
    <mergeCell ref="I4:I6"/>
    <mergeCell ref="H4:H6"/>
    <mergeCell ref="J37:J39"/>
    <mergeCell ref="M3:M7"/>
    <mergeCell ref="L4:L6"/>
    <mergeCell ref="M36:M40"/>
    <mergeCell ref="K37:K39"/>
    <mergeCell ref="E40:L40"/>
    <mergeCell ref="L37:L39"/>
    <mergeCell ref="E37:E39"/>
    <mergeCell ref="G5:G6"/>
    <mergeCell ref="K4:K6"/>
    <mergeCell ref="A66:E66"/>
    <mergeCell ref="A36:A40"/>
    <mergeCell ref="F37:G37"/>
    <mergeCell ref="C36:D38"/>
    <mergeCell ref="C3:D5"/>
    <mergeCell ref="A3:A7"/>
    <mergeCell ref="B3:B7"/>
    <mergeCell ref="F5:F6"/>
    <mergeCell ref="B36:B40"/>
    <mergeCell ref="E4:E6"/>
    <mergeCell ref="E36:L36"/>
    <mergeCell ref="G38:G39"/>
    <mergeCell ref="I37:I39"/>
    <mergeCell ref="H37:H39"/>
    <mergeCell ref="J4:J6"/>
    <mergeCell ref="E7:L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1168</v>
      </c>
      <c r="F1" s="26" t="s">
        <v>725</v>
      </c>
      <c r="G1" s="27"/>
      <c r="H1" s="27"/>
      <c r="I1" s="23"/>
      <c r="M1" s="28"/>
    </row>
    <row r="2" spans="1:13" ht="15">
      <c r="A2" s="29"/>
      <c r="B2" s="29"/>
      <c r="C2" s="30"/>
      <c r="D2" s="30"/>
      <c r="E2" s="30"/>
      <c r="F2" s="30"/>
      <c r="G2" s="30"/>
      <c r="M2" s="31"/>
    </row>
    <row r="3" spans="1:13" ht="12.75" customHeight="1">
      <c r="A3" s="458" t="s">
        <v>1026</v>
      </c>
      <c r="B3" s="438" t="s">
        <v>722</v>
      </c>
      <c r="C3" s="462" t="s">
        <v>886</v>
      </c>
      <c r="D3" s="463"/>
      <c r="E3" s="446" t="s">
        <v>468</v>
      </c>
      <c r="F3" s="447"/>
      <c r="G3" s="447"/>
      <c r="H3" s="447"/>
      <c r="I3" s="447"/>
      <c r="J3" s="447"/>
      <c r="K3" s="447"/>
      <c r="L3" s="467"/>
      <c r="M3" s="468" t="s">
        <v>973</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989336.941</v>
      </c>
      <c r="D8" s="145">
        <v>6.885318908625</v>
      </c>
      <c r="E8" s="144">
        <v>889123.682</v>
      </c>
      <c r="F8" s="144">
        <v>842001.329</v>
      </c>
      <c r="G8" s="144">
        <v>541199.855</v>
      </c>
      <c r="H8" s="144">
        <v>9648.3</v>
      </c>
      <c r="I8" s="144">
        <v>29386.925</v>
      </c>
      <c r="J8" s="144">
        <v>48280.216</v>
      </c>
      <c r="K8" s="144">
        <v>12795.815</v>
      </c>
      <c r="L8" s="144">
        <v>102.003</v>
      </c>
      <c r="M8" s="85" t="s">
        <v>208</v>
      </c>
    </row>
    <row r="9" spans="1:13" ht="20.25" customHeight="1">
      <c r="A9" s="163" t="s">
        <v>695</v>
      </c>
      <c r="B9" s="167" t="s">
        <v>1096</v>
      </c>
      <c r="C9" s="144">
        <v>247624.059</v>
      </c>
      <c r="D9" s="145">
        <v>1.72334676388393</v>
      </c>
      <c r="E9" s="144">
        <v>218268.232</v>
      </c>
      <c r="F9" s="144">
        <v>201282.563</v>
      </c>
      <c r="G9" s="144">
        <v>133406.289</v>
      </c>
      <c r="H9" s="144">
        <v>196.181</v>
      </c>
      <c r="I9" s="144">
        <v>19727.607</v>
      </c>
      <c r="J9" s="144">
        <v>8167.297</v>
      </c>
      <c r="K9" s="144">
        <v>1261.953</v>
      </c>
      <c r="L9" s="144">
        <v>2.789</v>
      </c>
      <c r="M9" s="146" t="s">
        <v>695</v>
      </c>
    </row>
    <row r="10" spans="1:13" ht="12.75">
      <c r="A10" s="163" t="s">
        <v>231</v>
      </c>
      <c r="B10" s="167" t="s">
        <v>232</v>
      </c>
      <c r="C10" s="144">
        <v>150961.945</v>
      </c>
      <c r="D10" s="145">
        <v>1.0506240000911</v>
      </c>
      <c r="E10" s="144">
        <v>127785.434</v>
      </c>
      <c r="F10" s="144">
        <v>115474.223</v>
      </c>
      <c r="G10" s="144">
        <v>54720.379</v>
      </c>
      <c r="H10" s="144">
        <v>166.269</v>
      </c>
      <c r="I10" s="144">
        <v>4327.131</v>
      </c>
      <c r="J10" s="144">
        <v>10577.713</v>
      </c>
      <c r="K10" s="144">
        <v>8104.921</v>
      </c>
      <c r="L10" s="144">
        <v>0.477</v>
      </c>
      <c r="M10" s="146" t="s">
        <v>231</v>
      </c>
    </row>
    <row r="11" spans="1:13" ht="12.75">
      <c r="A11" s="163" t="s">
        <v>217</v>
      </c>
      <c r="B11" s="167" t="s">
        <v>218</v>
      </c>
      <c r="C11" s="144">
        <v>133161.753</v>
      </c>
      <c r="D11" s="145">
        <v>0.926743051674397</v>
      </c>
      <c r="E11" s="144">
        <v>132915.511</v>
      </c>
      <c r="F11" s="144">
        <v>132755.851</v>
      </c>
      <c r="G11" s="144">
        <v>87785.605</v>
      </c>
      <c r="H11" s="144" t="s">
        <v>1155</v>
      </c>
      <c r="I11" s="144">
        <v>7.056</v>
      </c>
      <c r="J11" s="144">
        <v>210.767</v>
      </c>
      <c r="K11" s="144" t="s">
        <v>1155</v>
      </c>
      <c r="L11" s="144">
        <v>28.419</v>
      </c>
      <c r="M11" s="146" t="s">
        <v>217</v>
      </c>
    </row>
    <row r="12" spans="1:13" s="6" customFormat="1" ht="20.25" customHeight="1">
      <c r="A12" s="164" t="s">
        <v>241</v>
      </c>
      <c r="B12" s="168" t="s">
        <v>197</v>
      </c>
      <c r="C12" s="144">
        <v>12809844.174</v>
      </c>
      <c r="D12" s="145">
        <v>89.1504791265871</v>
      </c>
      <c r="E12" s="144">
        <v>8853118.035</v>
      </c>
      <c r="F12" s="144">
        <v>7887421.754</v>
      </c>
      <c r="G12" s="144">
        <v>4316342.412</v>
      </c>
      <c r="H12" s="144">
        <v>357276.851</v>
      </c>
      <c r="I12" s="144">
        <v>1497493.133</v>
      </c>
      <c r="J12" s="144">
        <v>2053035.524</v>
      </c>
      <c r="K12" s="144">
        <v>48417.868</v>
      </c>
      <c r="L12" s="144">
        <v>502.763</v>
      </c>
      <c r="M12" s="85" t="s">
        <v>241</v>
      </c>
    </row>
    <row r="13" spans="1:13" s="6" customFormat="1" ht="20.25" customHeight="1">
      <c r="A13" s="87" t="s">
        <v>691</v>
      </c>
      <c r="B13" s="168" t="s">
        <v>198</v>
      </c>
      <c r="C13" s="144">
        <v>102441.188</v>
      </c>
      <c r="D13" s="145">
        <v>0.712942395586145</v>
      </c>
      <c r="E13" s="144">
        <v>66372.63</v>
      </c>
      <c r="F13" s="144">
        <v>51343.038</v>
      </c>
      <c r="G13" s="144">
        <v>34801.169</v>
      </c>
      <c r="H13" s="144">
        <v>15406.132</v>
      </c>
      <c r="I13" s="144">
        <v>9492.877</v>
      </c>
      <c r="J13" s="144">
        <v>11169.549</v>
      </c>
      <c r="K13" s="144" t="s">
        <v>1155</v>
      </c>
      <c r="L13" s="144" t="s">
        <v>1155</v>
      </c>
      <c r="M13" s="86" t="s">
        <v>691</v>
      </c>
    </row>
    <row r="14" spans="1:13" ht="20.25" customHeight="1">
      <c r="A14" s="163" t="s">
        <v>696</v>
      </c>
      <c r="B14" s="167" t="s">
        <v>246</v>
      </c>
      <c r="C14" s="144">
        <v>41725.1</v>
      </c>
      <c r="D14" s="145">
        <v>0.290387034071408</v>
      </c>
      <c r="E14" s="144">
        <v>27795.043</v>
      </c>
      <c r="F14" s="144">
        <v>20905.156</v>
      </c>
      <c r="G14" s="144">
        <v>16261.313</v>
      </c>
      <c r="H14" s="144">
        <v>101.8</v>
      </c>
      <c r="I14" s="144">
        <v>9229.948</v>
      </c>
      <c r="J14" s="144">
        <v>4598.309</v>
      </c>
      <c r="K14" s="144" t="s">
        <v>1155</v>
      </c>
      <c r="L14" s="144" t="s">
        <v>1155</v>
      </c>
      <c r="M14" s="146" t="s">
        <v>696</v>
      </c>
    </row>
    <row r="15" spans="1:13" ht="12.75">
      <c r="A15" s="163" t="s">
        <v>697</v>
      </c>
      <c r="B15" s="167" t="s">
        <v>1097</v>
      </c>
      <c r="C15" s="144">
        <v>32666.606</v>
      </c>
      <c r="D15" s="145">
        <v>0.227344184424225</v>
      </c>
      <c r="E15" s="144">
        <v>12167.145</v>
      </c>
      <c r="F15" s="144">
        <v>9327.26</v>
      </c>
      <c r="G15" s="144">
        <v>3373.009</v>
      </c>
      <c r="H15" s="144">
        <v>15141.456</v>
      </c>
      <c r="I15" s="144">
        <v>95.381</v>
      </c>
      <c r="J15" s="144">
        <v>5262.624</v>
      </c>
      <c r="K15" s="144" t="s">
        <v>1155</v>
      </c>
      <c r="L15" s="144" t="s">
        <v>1155</v>
      </c>
      <c r="M15" s="146" t="s">
        <v>697</v>
      </c>
    </row>
    <row r="16" spans="1:13" ht="12.75">
      <c r="A16" s="163" t="s">
        <v>1025</v>
      </c>
      <c r="B16" s="167" t="s">
        <v>245</v>
      </c>
      <c r="C16" s="144">
        <v>9214.603</v>
      </c>
      <c r="D16" s="145">
        <v>0.06412929472465</v>
      </c>
      <c r="E16" s="144">
        <v>8074.553</v>
      </c>
      <c r="F16" s="144">
        <v>6769.24</v>
      </c>
      <c r="G16" s="144">
        <v>5633.501</v>
      </c>
      <c r="H16" s="144" t="s">
        <v>1155</v>
      </c>
      <c r="I16" s="144" t="s">
        <v>1155</v>
      </c>
      <c r="J16" s="144">
        <v>1140.05</v>
      </c>
      <c r="K16" s="144" t="s">
        <v>1155</v>
      </c>
      <c r="L16" s="144" t="s">
        <v>1155</v>
      </c>
      <c r="M16" s="146" t="s">
        <v>1025</v>
      </c>
    </row>
    <row r="17" spans="1:13" s="6" customFormat="1" ht="20.25" customHeight="1">
      <c r="A17" s="87" t="s">
        <v>692</v>
      </c>
      <c r="B17" s="168" t="s">
        <v>199</v>
      </c>
      <c r="C17" s="144">
        <v>524909.797</v>
      </c>
      <c r="D17" s="145">
        <v>3.65312483627013</v>
      </c>
      <c r="E17" s="144">
        <v>382130.552</v>
      </c>
      <c r="F17" s="144">
        <v>344786.955</v>
      </c>
      <c r="G17" s="144">
        <v>228075.793</v>
      </c>
      <c r="H17" s="144">
        <v>4496.497</v>
      </c>
      <c r="I17" s="144">
        <v>47457.857</v>
      </c>
      <c r="J17" s="144">
        <v>87539.355</v>
      </c>
      <c r="K17" s="144">
        <v>3285.536</v>
      </c>
      <c r="L17" s="144" t="s">
        <v>1155</v>
      </c>
      <c r="M17" s="86" t="s">
        <v>692</v>
      </c>
    </row>
    <row r="18" spans="1:13" ht="20.25" customHeight="1">
      <c r="A18" s="163" t="s">
        <v>698</v>
      </c>
      <c r="B18" s="167" t="s">
        <v>262</v>
      </c>
      <c r="C18" s="144">
        <v>138238.026</v>
      </c>
      <c r="D18" s="145">
        <v>0.96207151968542</v>
      </c>
      <c r="E18" s="144">
        <v>69327.815</v>
      </c>
      <c r="F18" s="144">
        <v>67099.891</v>
      </c>
      <c r="G18" s="144">
        <v>46012.953</v>
      </c>
      <c r="H18" s="144">
        <v>2357.834</v>
      </c>
      <c r="I18" s="144">
        <v>23033</v>
      </c>
      <c r="J18" s="144">
        <v>43495.633</v>
      </c>
      <c r="K18" s="144">
        <v>23.744</v>
      </c>
      <c r="L18" s="144" t="s">
        <v>1155</v>
      </c>
      <c r="M18" s="146" t="s">
        <v>698</v>
      </c>
    </row>
    <row r="19" spans="1:13" ht="12.75">
      <c r="A19" s="163" t="s">
        <v>263</v>
      </c>
      <c r="B19" s="167" t="s">
        <v>1098</v>
      </c>
      <c r="C19" s="144">
        <v>95376.37</v>
      </c>
      <c r="D19" s="145">
        <v>0.663774591428113</v>
      </c>
      <c r="E19" s="144">
        <v>84405.347</v>
      </c>
      <c r="F19" s="144">
        <v>78265.293</v>
      </c>
      <c r="G19" s="144">
        <v>73527.67</v>
      </c>
      <c r="H19" s="144">
        <v>161.631</v>
      </c>
      <c r="I19" s="144">
        <v>2694.331</v>
      </c>
      <c r="J19" s="144">
        <v>5987.484</v>
      </c>
      <c r="K19" s="144">
        <v>2127.577</v>
      </c>
      <c r="L19" s="144" t="s">
        <v>1155</v>
      </c>
      <c r="M19" s="146" t="s">
        <v>263</v>
      </c>
    </row>
    <row r="20" spans="1:13" ht="12.75">
      <c r="A20" s="163" t="s">
        <v>699</v>
      </c>
      <c r="B20" s="167" t="s">
        <v>265</v>
      </c>
      <c r="C20" s="144">
        <v>92920.214</v>
      </c>
      <c r="D20" s="145">
        <v>0.646680903071304</v>
      </c>
      <c r="E20" s="144">
        <v>69151.017</v>
      </c>
      <c r="F20" s="144">
        <v>58277.084</v>
      </c>
      <c r="G20" s="144">
        <v>40978.999</v>
      </c>
      <c r="H20" s="144">
        <v>138.509</v>
      </c>
      <c r="I20" s="144">
        <v>6908.366</v>
      </c>
      <c r="J20" s="144">
        <v>16215.66</v>
      </c>
      <c r="K20" s="144">
        <v>506.662</v>
      </c>
      <c r="L20" s="144" t="s">
        <v>1155</v>
      </c>
      <c r="M20" s="146" t="s">
        <v>699</v>
      </c>
    </row>
    <row r="21" spans="1:13" s="6" customFormat="1" ht="20.25" customHeight="1">
      <c r="A21" s="165" t="s">
        <v>282</v>
      </c>
      <c r="B21" s="168" t="s">
        <v>200</v>
      </c>
      <c r="C21" s="144">
        <v>12182493.189</v>
      </c>
      <c r="D21" s="145">
        <v>84.7844118947308</v>
      </c>
      <c r="E21" s="144">
        <v>8404614.853</v>
      </c>
      <c r="F21" s="144">
        <v>7491291.761</v>
      </c>
      <c r="G21" s="144">
        <v>4053465.45</v>
      </c>
      <c r="H21" s="144">
        <v>337374.222</v>
      </c>
      <c r="I21" s="144">
        <v>1440542.399</v>
      </c>
      <c r="J21" s="144">
        <v>1954326.62</v>
      </c>
      <c r="K21" s="144">
        <v>45132.332</v>
      </c>
      <c r="L21" s="144">
        <v>502.763</v>
      </c>
      <c r="M21" s="85" t="s">
        <v>282</v>
      </c>
    </row>
    <row r="22" spans="1:13" s="6" customFormat="1" ht="20.25" customHeight="1">
      <c r="A22" s="87" t="s">
        <v>693</v>
      </c>
      <c r="B22" s="168" t="s">
        <v>283</v>
      </c>
      <c r="C22" s="144">
        <v>1171363.524</v>
      </c>
      <c r="D22" s="145">
        <v>8.1521381507484</v>
      </c>
      <c r="E22" s="144">
        <v>886787.664</v>
      </c>
      <c r="F22" s="144">
        <v>813329.551</v>
      </c>
      <c r="G22" s="144">
        <v>462844.777</v>
      </c>
      <c r="H22" s="144">
        <v>23340.776</v>
      </c>
      <c r="I22" s="144">
        <v>102442.194</v>
      </c>
      <c r="J22" s="144">
        <v>156988.156</v>
      </c>
      <c r="K22" s="144">
        <v>1802.845</v>
      </c>
      <c r="L22" s="144">
        <v>1.889</v>
      </c>
      <c r="M22" s="86" t="s">
        <v>693</v>
      </c>
    </row>
    <row r="23" spans="1:13" ht="20.25" customHeight="1">
      <c r="A23" s="163" t="s">
        <v>700</v>
      </c>
      <c r="B23" s="167" t="s">
        <v>1105</v>
      </c>
      <c r="C23" s="144">
        <v>256089.274</v>
      </c>
      <c r="D23" s="145">
        <v>1.78226067125927</v>
      </c>
      <c r="E23" s="144">
        <v>220737.934</v>
      </c>
      <c r="F23" s="144">
        <v>203186.716</v>
      </c>
      <c r="G23" s="144">
        <v>108442.492</v>
      </c>
      <c r="H23" s="144">
        <v>8212.422</v>
      </c>
      <c r="I23" s="144">
        <v>20878.856</v>
      </c>
      <c r="J23" s="144">
        <v>6260.062</v>
      </c>
      <c r="K23" s="144" t="s">
        <v>1155</v>
      </c>
      <c r="L23" s="144" t="s">
        <v>1155</v>
      </c>
      <c r="M23" s="146" t="s">
        <v>700</v>
      </c>
    </row>
    <row r="24" spans="1:13" ht="12.75">
      <c r="A24" s="163" t="s">
        <v>285</v>
      </c>
      <c r="B24" s="167" t="s">
        <v>286</v>
      </c>
      <c r="C24" s="144">
        <v>138011.281</v>
      </c>
      <c r="D24" s="145">
        <v>0.960493481333433</v>
      </c>
      <c r="E24" s="144">
        <v>124353.687</v>
      </c>
      <c r="F24" s="144">
        <v>119950.429</v>
      </c>
      <c r="G24" s="144">
        <v>56076.19</v>
      </c>
      <c r="H24" s="144">
        <v>1518.494</v>
      </c>
      <c r="I24" s="144">
        <v>5585.025</v>
      </c>
      <c r="J24" s="144">
        <v>6501.177</v>
      </c>
      <c r="K24" s="144">
        <v>52.898</v>
      </c>
      <c r="L24" s="144" t="s">
        <v>1155</v>
      </c>
      <c r="M24" s="146" t="s">
        <v>285</v>
      </c>
    </row>
    <row r="25" spans="1:13" ht="12.75">
      <c r="A25" s="163" t="s">
        <v>289</v>
      </c>
      <c r="B25" s="167" t="s">
        <v>290</v>
      </c>
      <c r="C25" s="144">
        <v>131497.861</v>
      </c>
      <c r="D25" s="145">
        <v>0.915163147422636</v>
      </c>
      <c r="E25" s="144">
        <v>101774.486</v>
      </c>
      <c r="F25" s="144">
        <v>96804.619</v>
      </c>
      <c r="G25" s="144">
        <v>53318.004</v>
      </c>
      <c r="H25" s="144">
        <v>489.109</v>
      </c>
      <c r="I25" s="144">
        <v>4529.07</v>
      </c>
      <c r="J25" s="144">
        <v>24393.879</v>
      </c>
      <c r="K25" s="144">
        <v>311.317</v>
      </c>
      <c r="L25" s="144" t="s">
        <v>1155</v>
      </c>
      <c r="M25" s="146" t="s">
        <v>289</v>
      </c>
    </row>
    <row r="26" spans="1:13" s="6" customFormat="1" ht="20.25" customHeight="1">
      <c r="A26" s="87" t="s">
        <v>694</v>
      </c>
      <c r="B26" s="168" t="s">
        <v>307</v>
      </c>
      <c r="C26" s="144">
        <v>11011129.665</v>
      </c>
      <c r="D26" s="145">
        <v>76.6322737439824</v>
      </c>
      <c r="E26" s="144">
        <v>7517827.189</v>
      </c>
      <c r="F26" s="144">
        <v>6677962.21</v>
      </c>
      <c r="G26" s="144">
        <v>3590620.673</v>
      </c>
      <c r="H26" s="144">
        <v>314033.446</v>
      </c>
      <c r="I26" s="144">
        <v>1338100.205</v>
      </c>
      <c r="J26" s="144">
        <v>1797338.464</v>
      </c>
      <c r="K26" s="144">
        <v>43329.487</v>
      </c>
      <c r="L26" s="144">
        <v>500.874</v>
      </c>
      <c r="M26" s="86" t="s">
        <v>694</v>
      </c>
    </row>
    <row r="27" spans="1:13" ht="20.25" customHeight="1">
      <c r="A27" s="163" t="s">
        <v>701</v>
      </c>
      <c r="B27" s="167" t="s">
        <v>1099</v>
      </c>
      <c r="C27" s="37">
        <v>2505325.454</v>
      </c>
      <c r="D27" s="38">
        <v>17.4358845867514</v>
      </c>
      <c r="E27" s="37">
        <v>2087813.269</v>
      </c>
      <c r="F27" s="37">
        <v>2053730.125</v>
      </c>
      <c r="G27" s="37">
        <v>1018492.641</v>
      </c>
      <c r="H27" s="37">
        <v>124403.262</v>
      </c>
      <c r="I27" s="37">
        <v>133003.649</v>
      </c>
      <c r="J27" s="37">
        <v>159923.914</v>
      </c>
      <c r="K27" s="37">
        <v>181.36</v>
      </c>
      <c r="L27" s="144" t="s">
        <v>1155</v>
      </c>
      <c r="M27" s="146" t="s">
        <v>701</v>
      </c>
    </row>
    <row r="28" spans="1:13" ht="12.75">
      <c r="A28" s="163" t="s">
        <v>1040</v>
      </c>
      <c r="B28" s="167" t="s">
        <v>322</v>
      </c>
      <c r="C28" s="37">
        <v>920972.325</v>
      </c>
      <c r="D28" s="38">
        <v>6.40953339641124</v>
      </c>
      <c r="E28" s="37">
        <v>809634.742</v>
      </c>
      <c r="F28" s="37">
        <v>757454.372</v>
      </c>
      <c r="G28" s="37">
        <v>450410.064</v>
      </c>
      <c r="H28" s="37">
        <v>8734.942</v>
      </c>
      <c r="I28" s="37">
        <v>42664.48</v>
      </c>
      <c r="J28" s="37">
        <v>56955.72</v>
      </c>
      <c r="K28" s="37">
        <v>2982.441</v>
      </c>
      <c r="L28" s="144" t="s">
        <v>1155</v>
      </c>
      <c r="M28" s="146" t="s">
        <v>1040</v>
      </c>
    </row>
    <row r="29" spans="1:13" ht="12.75">
      <c r="A29" s="163" t="s">
        <v>1163</v>
      </c>
      <c r="B29" s="167" t="s">
        <v>1164</v>
      </c>
      <c r="C29" s="37">
        <v>660061.734</v>
      </c>
      <c r="D29" s="38">
        <v>4.59371863075919</v>
      </c>
      <c r="E29" s="37">
        <v>370539.676</v>
      </c>
      <c r="F29" s="37">
        <v>302439.959</v>
      </c>
      <c r="G29" s="37">
        <v>131457.361</v>
      </c>
      <c r="H29" s="37">
        <v>60106.74</v>
      </c>
      <c r="I29" s="37">
        <v>88005.358</v>
      </c>
      <c r="J29" s="37">
        <v>139606.947</v>
      </c>
      <c r="K29" s="144">
        <v>1802.96</v>
      </c>
      <c r="L29" s="144">
        <v>0.053</v>
      </c>
      <c r="M29" s="146" t="s">
        <v>1163</v>
      </c>
    </row>
    <row r="30" spans="1:13" s="6" customFormat="1" ht="20.25" customHeight="1">
      <c r="A30" s="40" t="s">
        <v>1106</v>
      </c>
      <c r="B30" s="168" t="s">
        <v>201</v>
      </c>
      <c r="C30" s="42">
        <v>14368788.928</v>
      </c>
      <c r="D30" s="43">
        <v>100</v>
      </c>
      <c r="E30" s="42">
        <v>10310982.749</v>
      </c>
      <c r="F30" s="42">
        <v>9297967.102</v>
      </c>
      <c r="G30" s="42">
        <v>5163639.19</v>
      </c>
      <c r="H30" s="42">
        <v>366927.051</v>
      </c>
      <c r="I30" s="42">
        <v>1527467.775</v>
      </c>
      <c r="J30" s="42">
        <v>2101493.354</v>
      </c>
      <c r="K30" s="42">
        <v>61313.233</v>
      </c>
      <c r="L30" s="42">
        <v>604.766</v>
      </c>
      <c r="M30" s="147"/>
    </row>
    <row r="31" spans="1:13" s="6" customFormat="1" ht="6" customHeight="1">
      <c r="A31" s="41"/>
      <c r="B31" s="41"/>
      <c r="C31" s="44"/>
      <c r="D31" s="45"/>
      <c r="E31" s="44"/>
      <c r="F31" s="44"/>
      <c r="G31" s="44"/>
      <c r="H31" s="44"/>
      <c r="I31" s="44"/>
      <c r="J31" s="44"/>
      <c r="K31" s="44"/>
      <c r="L31" s="46"/>
      <c r="M31" s="47"/>
    </row>
    <row r="32" spans="1:13" s="6" customFormat="1" ht="6" customHeight="1">
      <c r="A32" s="41"/>
      <c r="B32" s="41"/>
      <c r="C32" s="44"/>
      <c r="D32" s="45"/>
      <c r="E32" s="44"/>
      <c r="F32" s="44"/>
      <c r="G32" s="44"/>
      <c r="H32" s="44"/>
      <c r="I32" s="44"/>
      <c r="J32" s="44"/>
      <c r="K32" s="44"/>
      <c r="L32" s="46"/>
      <c r="M32" s="47"/>
    </row>
    <row r="33" spans="1:13" s="6" customFormat="1" ht="6" customHeight="1">
      <c r="A33" s="41"/>
      <c r="B33" s="41"/>
      <c r="C33" s="44"/>
      <c r="D33" s="45"/>
      <c r="E33" s="44"/>
      <c r="F33" s="44"/>
      <c r="G33" s="44"/>
      <c r="H33" s="44"/>
      <c r="I33" s="44"/>
      <c r="J33" s="44"/>
      <c r="K33" s="44"/>
      <c r="L33" s="46"/>
      <c r="M33" s="47"/>
    </row>
    <row r="34" spans="1:13" ht="17.25">
      <c r="A34" s="22"/>
      <c r="B34" s="22"/>
      <c r="C34" s="23"/>
      <c r="D34" s="24"/>
      <c r="E34" s="25" t="s">
        <v>1167</v>
      </c>
      <c r="F34" s="26" t="s">
        <v>5</v>
      </c>
      <c r="G34" s="27"/>
      <c r="H34" s="27"/>
      <c r="I34" s="23"/>
      <c r="M34" s="28"/>
    </row>
    <row r="35" spans="1:13" ht="12.75">
      <c r="A35" s="5"/>
      <c r="B35" s="5"/>
      <c r="M35" s="31"/>
    </row>
    <row r="36" spans="1:13" ht="12.75" customHeight="1">
      <c r="A36" s="458" t="s">
        <v>1026</v>
      </c>
      <c r="B36" s="438" t="s">
        <v>722</v>
      </c>
      <c r="C36" s="462" t="s">
        <v>942</v>
      </c>
      <c r="D36" s="463"/>
      <c r="E36" s="446" t="s">
        <v>468</v>
      </c>
      <c r="F36" s="447"/>
      <c r="G36" s="447"/>
      <c r="H36" s="447"/>
      <c r="I36" s="447"/>
      <c r="J36" s="447"/>
      <c r="K36" s="447"/>
      <c r="L36" s="447"/>
      <c r="M36" s="468" t="s">
        <v>973</v>
      </c>
    </row>
    <row r="37" spans="1:13" ht="12.75" customHeight="1">
      <c r="A37" s="451"/>
      <c r="B37" s="439"/>
      <c r="C37" s="464"/>
      <c r="D37" s="465"/>
      <c r="E37" s="443" t="s">
        <v>202</v>
      </c>
      <c r="F37" s="460" t="s">
        <v>469</v>
      </c>
      <c r="G37" s="461"/>
      <c r="H37" s="451" t="s">
        <v>204</v>
      </c>
      <c r="I37" s="450" t="s">
        <v>205</v>
      </c>
      <c r="J37" s="450" t="s">
        <v>206</v>
      </c>
      <c r="K37" s="456" t="s">
        <v>1002</v>
      </c>
      <c r="L37" s="444" t="s">
        <v>207</v>
      </c>
      <c r="M37" s="469"/>
    </row>
    <row r="38" spans="1:13" ht="12.75" customHeight="1">
      <c r="A38" s="451"/>
      <c r="B38" s="439"/>
      <c r="C38" s="466"/>
      <c r="D38" s="452"/>
      <c r="E38" s="444"/>
      <c r="F38" s="441" t="s">
        <v>1088</v>
      </c>
      <c r="G38" s="448" t="s">
        <v>723</v>
      </c>
      <c r="H38" s="451"/>
      <c r="I38" s="450"/>
      <c r="J38" s="450"/>
      <c r="K38" s="450"/>
      <c r="L38" s="444"/>
      <c r="M38" s="469"/>
    </row>
    <row r="39" spans="1:13" ht="17.25" customHeight="1">
      <c r="A39" s="451"/>
      <c r="B39" s="439"/>
      <c r="C39" s="32" t="s">
        <v>466</v>
      </c>
      <c r="D39" s="33" t="s">
        <v>887</v>
      </c>
      <c r="E39" s="445"/>
      <c r="F39" s="442"/>
      <c r="G39" s="449"/>
      <c r="H39" s="452"/>
      <c r="I39" s="449"/>
      <c r="J39" s="449"/>
      <c r="K39" s="449"/>
      <c r="L39" s="445"/>
      <c r="M39" s="469"/>
    </row>
    <row r="40" spans="1:13" ht="12.75">
      <c r="A40" s="459"/>
      <c r="B40" s="440"/>
      <c r="C40" s="34" t="s">
        <v>467</v>
      </c>
      <c r="D40" s="35" t="s">
        <v>823</v>
      </c>
      <c r="E40" s="453" t="s">
        <v>467</v>
      </c>
      <c r="F40" s="454"/>
      <c r="G40" s="454"/>
      <c r="H40" s="454"/>
      <c r="I40" s="454"/>
      <c r="J40" s="454"/>
      <c r="K40" s="454"/>
      <c r="L40" s="455"/>
      <c r="M40" s="470"/>
    </row>
    <row r="41" spans="1:13" s="6" customFormat="1" ht="20.25" customHeight="1">
      <c r="A41" s="162" t="s">
        <v>208</v>
      </c>
      <c r="B41" s="166" t="s">
        <v>824</v>
      </c>
      <c r="C41" s="144">
        <v>958209.556</v>
      </c>
      <c r="D41" s="145">
        <v>9.72149646667618</v>
      </c>
      <c r="E41" s="144">
        <v>912128.148</v>
      </c>
      <c r="F41" s="144">
        <v>894358.035</v>
      </c>
      <c r="G41" s="144">
        <v>745395.807</v>
      </c>
      <c r="H41" s="144">
        <v>2170.754</v>
      </c>
      <c r="I41" s="144">
        <v>12821.582</v>
      </c>
      <c r="J41" s="144">
        <v>31025.014</v>
      </c>
      <c r="K41" s="144">
        <v>64.058</v>
      </c>
      <c r="L41" s="144" t="s">
        <v>1155</v>
      </c>
      <c r="M41" s="85" t="s">
        <v>208</v>
      </c>
    </row>
    <row r="42" spans="1:13" ht="20.25" customHeight="1">
      <c r="A42" s="163" t="s">
        <v>217</v>
      </c>
      <c r="B42" s="167" t="s">
        <v>218</v>
      </c>
      <c r="C42" s="144">
        <v>122132.925</v>
      </c>
      <c r="D42" s="145">
        <v>1.23909722191534</v>
      </c>
      <c r="E42" s="144">
        <v>122115.626</v>
      </c>
      <c r="F42" s="144">
        <v>121990.419</v>
      </c>
      <c r="G42" s="144">
        <v>115192.416</v>
      </c>
      <c r="H42" s="144" t="s">
        <v>1155</v>
      </c>
      <c r="I42" s="144">
        <v>0.078</v>
      </c>
      <c r="J42" s="144">
        <v>14.197</v>
      </c>
      <c r="K42" s="144">
        <v>3.024</v>
      </c>
      <c r="L42" s="144" t="s">
        <v>1155</v>
      </c>
      <c r="M42" s="146" t="s">
        <v>217</v>
      </c>
    </row>
    <row r="43" spans="1:13" ht="12.75">
      <c r="A43" s="163" t="s">
        <v>1156</v>
      </c>
      <c r="B43" s="167" t="s">
        <v>1157</v>
      </c>
      <c r="C43" s="144">
        <v>96252.696</v>
      </c>
      <c r="D43" s="145">
        <v>0.976529860522552</v>
      </c>
      <c r="E43" s="144">
        <v>95604.67</v>
      </c>
      <c r="F43" s="144">
        <v>95565.166</v>
      </c>
      <c r="G43" s="144">
        <v>92172.494</v>
      </c>
      <c r="H43" s="144">
        <v>428.321</v>
      </c>
      <c r="I43" s="144">
        <v>52.749</v>
      </c>
      <c r="J43" s="144">
        <v>166.762</v>
      </c>
      <c r="K43" s="144">
        <v>0.194</v>
      </c>
      <c r="L43" s="144" t="s">
        <v>1155</v>
      </c>
      <c r="M43" s="146" t="s">
        <v>1156</v>
      </c>
    </row>
    <row r="44" spans="1:13" ht="12.75">
      <c r="A44" s="163" t="s">
        <v>231</v>
      </c>
      <c r="B44" s="167" t="s">
        <v>232</v>
      </c>
      <c r="C44" s="144">
        <v>92657.648</v>
      </c>
      <c r="D44" s="145">
        <v>0.940056370761685</v>
      </c>
      <c r="E44" s="144">
        <v>92368.648</v>
      </c>
      <c r="F44" s="144">
        <v>92228.308</v>
      </c>
      <c r="G44" s="144">
        <v>87460.642</v>
      </c>
      <c r="H44" s="144">
        <v>172.466</v>
      </c>
      <c r="I44" s="144">
        <v>53.22</v>
      </c>
      <c r="J44" s="144">
        <v>63.314</v>
      </c>
      <c r="K44" s="144" t="s">
        <v>1155</v>
      </c>
      <c r="L44" s="144" t="s">
        <v>1155</v>
      </c>
      <c r="M44" s="146" t="s">
        <v>231</v>
      </c>
    </row>
    <row r="45" spans="1:13" s="6" customFormat="1" ht="20.25" customHeight="1">
      <c r="A45" s="164" t="s">
        <v>241</v>
      </c>
      <c r="B45" s="168" t="s">
        <v>197</v>
      </c>
      <c r="C45" s="144">
        <v>8064030.585</v>
      </c>
      <c r="D45" s="145">
        <v>81.8134659045773</v>
      </c>
      <c r="E45" s="144">
        <v>5727616.806</v>
      </c>
      <c r="F45" s="144">
        <v>5234943.764</v>
      </c>
      <c r="G45" s="144">
        <v>2769603.916</v>
      </c>
      <c r="H45" s="144">
        <v>89549.567</v>
      </c>
      <c r="I45" s="144">
        <v>416276.977</v>
      </c>
      <c r="J45" s="144">
        <v>1827547.007</v>
      </c>
      <c r="K45" s="144">
        <v>3040.228</v>
      </c>
      <c r="L45" s="144" t="s">
        <v>1155</v>
      </c>
      <c r="M45" s="85" t="s">
        <v>241</v>
      </c>
    </row>
    <row r="46" spans="1:13" s="6" customFormat="1" ht="20.25" customHeight="1">
      <c r="A46" s="87" t="s">
        <v>691</v>
      </c>
      <c r="B46" s="168" t="s">
        <v>198</v>
      </c>
      <c r="C46" s="144">
        <v>76303.024</v>
      </c>
      <c r="D46" s="145">
        <v>0.774130850154773</v>
      </c>
      <c r="E46" s="144">
        <v>56449.864</v>
      </c>
      <c r="F46" s="144">
        <v>50698.369</v>
      </c>
      <c r="G46" s="144">
        <v>18400.633</v>
      </c>
      <c r="H46" s="144">
        <v>1035.359</v>
      </c>
      <c r="I46" s="144">
        <v>3017.107</v>
      </c>
      <c r="J46" s="144">
        <v>15772.85</v>
      </c>
      <c r="K46" s="144">
        <v>27.844</v>
      </c>
      <c r="L46" s="144" t="s">
        <v>1155</v>
      </c>
      <c r="M46" s="86" t="s">
        <v>691</v>
      </c>
    </row>
    <row r="47" spans="1:13" ht="20.25" customHeight="1">
      <c r="A47" s="163" t="s">
        <v>696</v>
      </c>
      <c r="B47" s="167" t="s">
        <v>246</v>
      </c>
      <c r="C47" s="144">
        <v>26183.138</v>
      </c>
      <c r="D47" s="145">
        <v>0.265640518777601</v>
      </c>
      <c r="E47" s="144">
        <v>10565.985</v>
      </c>
      <c r="F47" s="144">
        <v>8226.454</v>
      </c>
      <c r="G47" s="144">
        <v>6519.359</v>
      </c>
      <c r="H47" s="144">
        <v>718.056</v>
      </c>
      <c r="I47" s="144">
        <v>903.077</v>
      </c>
      <c r="J47" s="144">
        <v>13996.02</v>
      </c>
      <c r="K47" s="144" t="s">
        <v>1155</v>
      </c>
      <c r="L47" s="144" t="s">
        <v>1155</v>
      </c>
      <c r="M47" s="146" t="s">
        <v>696</v>
      </c>
    </row>
    <row r="48" spans="1:13" ht="12.75">
      <c r="A48" s="163" t="s">
        <v>1025</v>
      </c>
      <c r="B48" s="167" t="s">
        <v>245</v>
      </c>
      <c r="C48" s="144">
        <v>16109.77</v>
      </c>
      <c r="D48" s="145">
        <v>0.163441359098663</v>
      </c>
      <c r="E48" s="144">
        <v>16094.275</v>
      </c>
      <c r="F48" s="144">
        <v>16094.275</v>
      </c>
      <c r="G48" s="144">
        <v>238.438</v>
      </c>
      <c r="H48" s="144" t="s">
        <v>1155</v>
      </c>
      <c r="I48" s="144" t="s">
        <v>1155</v>
      </c>
      <c r="J48" s="144">
        <v>15.495</v>
      </c>
      <c r="K48" s="144" t="s">
        <v>1155</v>
      </c>
      <c r="L48" s="144" t="s">
        <v>1155</v>
      </c>
      <c r="M48" s="146" t="s">
        <v>1025</v>
      </c>
    </row>
    <row r="49" spans="1:13" ht="12.75">
      <c r="A49" s="163" t="s">
        <v>1107</v>
      </c>
      <c r="B49" s="167" t="s">
        <v>257</v>
      </c>
      <c r="C49" s="144">
        <v>8405.641</v>
      </c>
      <c r="D49" s="145">
        <v>0.0852792677446941</v>
      </c>
      <c r="E49" s="144">
        <v>5855.812</v>
      </c>
      <c r="F49" s="144">
        <v>4904.836</v>
      </c>
      <c r="G49" s="144">
        <v>2889.307</v>
      </c>
      <c r="H49" s="144" t="s">
        <v>1155</v>
      </c>
      <c r="I49" s="144">
        <v>1938.505</v>
      </c>
      <c r="J49" s="144">
        <v>583.539</v>
      </c>
      <c r="K49" s="144">
        <v>27.785</v>
      </c>
      <c r="L49" s="144" t="s">
        <v>1155</v>
      </c>
      <c r="M49" s="146" t="s">
        <v>1107</v>
      </c>
    </row>
    <row r="50" spans="1:13" s="6" customFormat="1" ht="20.25" customHeight="1">
      <c r="A50" s="87" t="s">
        <v>692</v>
      </c>
      <c r="B50" s="168" t="s">
        <v>199</v>
      </c>
      <c r="C50" s="144">
        <v>390387.785</v>
      </c>
      <c r="D50" s="145">
        <v>3.960671701453</v>
      </c>
      <c r="E50" s="144">
        <v>343096.294</v>
      </c>
      <c r="F50" s="144">
        <v>226662.029</v>
      </c>
      <c r="G50" s="144">
        <v>113745.175</v>
      </c>
      <c r="H50" s="144">
        <v>9380.996</v>
      </c>
      <c r="I50" s="144">
        <v>17393.843</v>
      </c>
      <c r="J50" s="144">
        <v>20516.33</v>
      </c>
      <c r="K50" s="144">
        <v>0.322</v>
      </c>
      <c r="L50" s="144" t="s">
        <v>1155</v>
      </c>
      <c r="M50" s="86" t="s">
        <v>692</v>
      </c>
    </row>
    <row r="51" spans="1:13" ht="20.25" customHeight="1">
      <c r="A51" s="163" t="s">
        <v>291</v>
      </c>
      <c r="B51" s="167" t="s">
        <v>271</v>
      </c>
      <c r="C51" s="144">
        <v>127259.6</v>
      </c>
      <c r="D51" s="145">
        <v>1.2911098037</v>
      </c>
      <c r="E51" s="144">
        <v>114050.509</v>
      </c>
      <c r="F51" s="144">
        <v>17593.797</v>
      </c>
      <c r="G51" s="144">
        <v>9532.813</v>
      </c>
      <c r="H51" s="144">
        <v>7625.263</v>
      </c>
      <c r="I51" s="144">
        <v>1.342</v>
      </c>
      <c r="J51" s="144">
        <v>5582.486</v>
      </c>
      <c r="K51" s="144" t="s">
        <v>1155</v>
      </c>
      <c r="L51" s="144" t="s">
        <v>1155</v>
      </c>
      <c r="M51" s="146" t="s">
        <v>291</v>
      </c>
    </row>
    <row r="52" spans="1:13" ht="12.75">
      <c r="A52" s="163" t="s">
        <v>1123</v>
      </c>
      <c r="B52" s="167" t="s">
        <v>1124</v>
      </c>
      <c r="C52" s="144">
        <v>39927.82</v>
      </c>
      <c r="D52" s="145">
        <v>0.405086923441288</v>
      </c>
      <c r="E52" s="144">
        <v>39920.813</v>
      </c>
      <c r="F52" s="144">
        <v>39916.104</v>
      </c>
      <c r="G52" s="144">
        <v>417.023</v>
      </c>
      <c r="H52" s="144" t="s">
        <v>1155</v>
      </c>
      <c r="I52" s="144">
        <v>0.59</v>
      </c>
      <c r="J52" s="144">
        <v>6.417</v>
      </c>
      <c r="K52" s="144" t="s">
        <v>1155</v>
      </c>
      <c r="L52" s="144" t="s">
        <v>1155</v>
      </c>
      <c r="M52" s="146" t="s">
        <v>1123</v>
      </c>
    </row>
    <row r="53" spans="1:13" ht="12.75">
      <c r="A53" s="163" t="s">
        <v>263</v>
      </c>
      <c r="B53" s="167" t="s">
        <v>1098</v>
      </c>
      <c r="C53" s="144">
        <v>33829.513</v>
      </c>
      <c r="D53" s="145">
        <v>0.343216668044663</v>
      </c>
      <c r="E53" s="144">
        <v>25926.305</v>
      </c>
      <c r="F53" s="144">
        <v>25926.305</v>
      </c>
      <c r="G53" s="144">
        <v>13022.476</v>
      </c>
      <c r="H53" s="144" t="s">
        <v>1155</v>
      </c>
      <c r="I53" s="144">
        <v>7903.208</v>
      </c>
      <c r="J53" s="144" t="s">
        <v>1155</v>
      </c>
      <c r="K53" s="144" t="s">
        <v>1155</v>
      </c>
      <c r="L53" s="144" t="s">
        <v>1155</v>
      </c>
      <c r="M53" s="146" t="s">
        <v>263</v>
      </c>
    </row>
    <row r="54" spans="1:13" s="6" customFormat="1" ht="20.25" customHeight="1">
      <c r="A54" s="165" t="s">
        <v>282</v>
      </c>
      <c r="B54" s="168" t="s">
        <v>200</v>
      </c>
      <c r="C54" s="144">
        <v>7597339.776</v>
      </c>
      <c r="D54" s="145">
        <v>77.0786633529695</v>
      </c>
      <c r="E54" s="144">
        <v>5328070.648</v>
      </c>
      <c r="F54" s="144">
        <v>4957583.366</v>
      </c>
      <c r="G54" s="144">
        <v>2637458.108</v>
      </c>
      <c r="H54" s="144">
        <v>79133.212</v>
      </c>
      <c r="I54" s="144">
        <v>395866.027</v>
      </c>
      <c r="J54" s="144">
        <v>1791257.827</v>
      </c>
      <c r="K54" s="144">
        <v>3012.062</v>
      </c>
      <c r="L54" s="144" t="s">
        <v>1155</v>
      </c>
      <c r="M54" s="85" t="s">
        <v>282</v>
      </c>
    </row>
    <row r="55" spans="1:13" s="6" customFormat="1" ht="20.25" customHeight="1">
      <c r="A55" s="87" t="s">
        <v>693</v>
      </c>
      <c r="B55" s="168" t="s">
        <v>283</v>
      </c>
      <c r="C55" s="144">
        <v>1463698.738</v>
      </c>
      <c r="D55" s="145">
        <v>14.8499271590915</v>
      </c>
      <c r="E55" s="144">
        <v>1273119.944</v>
      </c>
      <c r="F55" s="144">
        <v>1199513.643</v>
      </c>
      <c r="G55" s="144">
        <v>903223.581</v>
      </c>
      <c r="H55" s="144">
        <v>4384.033</v>
      </c>
      <c r="I55" s="144">
        <v>106289.815</v>
      </c>
      <c r="J55" s="144">
        <v>79895.572</v>
      </c>
      <c r="K55" s="144">
        <v>9.374</v>
      </c>
      <c r="L55" s="144" t="s">
        <v>1155</v>
      </c>
      <c r="M55" s="86" t="s">
        <v>693</v>
      </c>
    </row>
    <row r="56" spans="1:13" ht="20.25" customHeight="1">
      <c r="A56" s="163" t="s">
        <v>289</v>
      </c>
      <c r="B56" s="167" t="s">
        <v>290</v>
      </c>
      <c r="C56" s="144">
        <v>339232.387</v>
      </c>
      <c r="D56" s="145">
        <v>3.44167560316277</v>
      </c>
      <c r="E56" s="144">
        <v>319793.012</v>
      </c>
      <c r="F56" s="144">
        <v>312280.793</v>
      </c>
      <c r="G56" s="144">
        <v>223189.672</v>
      </c>
      <c r="H56" s="144">
        <v>266.403</v>
      </c>
      <c r="I56" s="144">
        <v>6212.045</v>
      </c>
      <c r="J56" s="144">
        <v>12954.96</v>
      </c>
      <c r="K56" s="144">
        <v>5.967</v>
      </c>
      <c r="L56" s="144" t="s">
        <v>1155</v>
      </c>
      <c r="M56" s="146" t="s">
        <v>289</v>
      </c>
    </row>
    <row r="57" spans="1:13" ht="12.75">
      <c r="A57" s="163" t="s">
        <v>1036</v>
      </c>
      <c r="B57" s="167" t="s">
        <v>298</v>
      </c>
      <c r="C57" s="144">
        <v>257913.362</v>
      </c>
      <c r="D57" s="145">
        <v>2.61665501214389</v>
      </c>
      <c r="E57" s="144">
        <v>256432.069</v>
      </c>
      <c r="F57" s="144">
        <v>255384.327</v>
      </c>
      <c r="G57" s="144">
        <v>216679.599</v>
      </c>
      <c r="H57" s="144">
        <v>18.549</v>
      </c>
      <c r="I57" s="144">
        <v>88.7</v>
      </c>
      <c r="J57" s="144">
        <v>1374.044</v>
      </c>
      <c r="K57" s="144" t="s">
        <v>1155</v>
      </c>
      <c r="L57" s="144" t="s">
        <v>1155</v>
      </c>
      <c r="M57" s="146" t="s">
        <v>1036</v>
      </c>
    </row>
    <row r="58" spans="1:13" ht="12.75">
      <c r="A58" s="163" t="s">
        <v>285</v>
      </c>
      <c r="B58" s="167" t="s">
        <v>286</v>
      </c>
      <c r="C58" s="144">
        <v>217083.88</v>
      </c>
      <c r="D58" s="145">
        <v>2.20242029436863</v>
      </c>
      <c r="E58" s="144">
        <v>214945.526</v>
      </c>
      <c r="F58" s="144">
        <v>205229.416</v>
      </c>
      <c r="G58" s="144">
        <v>158737.949</v>
      </c>
      <c r="H58" s="144">
        <v>749.216</v>
      </c>
      <c r="I58" s="144">
        <v>313.043</v>
      </c>
      <c r="J58" s="144">
        <v>1076.095</v>
      </c>
      <c r="K58" s="144" t="s">
        <v>1155</v>
      </c>
      <c r="L58" s="144" t="s">
        <v>1155</v>
      </c>
      <c r="M58" s="146" t="s">
        <v>285</v>
      </c>
    </row>
    <row r="59" spans="1:13" s="6" customFormat="1" ht="20.25" customHeight="1">
      <c r="A59" s="87" t="s">
        <v>694</v>
      </c>
      <c r="B59" s="168" t="s">
        <v>307</v>
      </c>
      <c r="C59" s="144">
        <v>6133641.038</v>
      </c>
      <c r="D59" s="145">
        <v>62.2287361938781</v>
      </c>
      <c r="E59" s="144">
        <v>4054950.704</v>
      </c>
      <c r="F59" s="144">
        <v>3758069.723</v>
      </c>
      <c r="G59" s="144">
        <v>1734234.527</v>
      </c>
      <c r="H59" s="144">
        <v>74749.179</v>
      </c>
      <c r="I59" s="144">
        <v>289576.212</v>
      </c>
      <c r="J59" s="144">
        <v>1711362.255</v>
      </c>
      <c r="K59" s="144">
        <v>3002.688</v>
      </c>
      <c r="L59" s="144" t="s">
        <v>1155</v>
      </c>
      <c r="M59" s="86" t="s">
        <v>694</v>
      </c>
    </row>
    <row r="60" spans="1:13" ht="20.25" customHeight="1">
      <c r="A60" s="163" t="s">
        <v>1037</v>
      </c>
      <c r="B60" s="167" t="s">
        <v>342</v>
      </c>
      <c r="C60" s="37">
        <v>522840.223</v>
      </c>
      <c r="D60" s="38">
        <v>5.30446534237098</v>
      </c>
      <c r="E60" s="37">
        <v>522574.435</v>
      </c>
      <c r="F60" s="37">
        <v>522428.867</v>
      </c>
      <c r="G60" s="37">
        <v>804.771</v>
      </c>
      <c r="H60" s="37">
        <v>10.167</v>
      </c>
      <c r="I60" s="37">
        <v>215.18</v>
      </c>
      <c r="J60" s="37">
        <v>39.5</v>
      </c>
      <c r="K60" s="37">
        <v>0.941</v>
      </c>
      <c r="L60" s="144" t="s">
        <v>1155</v>
      </c>
      <c r="M60" s="146" t="s">
        <v>1037</v>
      </c>
    </row>
    <row r="61" spans="1:13" ht="12.75">
      <c r="A61" s="163" t="s">
        <v>701</v>
      </c>
      <c r="B61" s="167" t="s">
        <v>1099</v>
      </c>
      <c r="C61" s="37">
        <v>518502.386</v>
      </c>
      <c r="D61" s="38">
        <v>5.26045590121642</v>
      </c>
      <c r="E61" s="37">
        <v>454658.102</v>
      </c>
      <c r="F61" s="37">
        <v>409149.051</v>
      </c>
      <c r="G61" s="37">
        <v>207342.608</v>
      </c>
      <c r="H61" s="37">
        <v>8845.683</v>
      </c>
      <c r="I61" s="37">
        <v>6419.276</v>
      </c>
      <c r="J61" s="37">
        <v>48565.121</v>
      </c>
      <c r="K61" s="37">
        <v>14.204</v>
      </c>
      <c r="L61" s="144" t="s">
        <v>1155</v>
      </c>
      <c r="M61" s="146" t="s">
        <v>701</v>
      </c>
    </row>
    <row r="62" spans="1:13" ht="12.75">
      <c r="A62" s="163" t="s">
        <v>1125</v>
      </c>
      <c r="B62" s="167" t="s">
        <v>1126</v>
      </c>
      <c r="C62" s="37">
        <v>455022.133</v>
      </c>
      <c r="D62" s="38">
        <v>4.61641822555458</v>
      </c>
      <c r="E62" s="37">
        <v>330299.379</v>
      </c>
      <c r="F62" s="37">
        <v>316230.791</v>
      </c>
      <c r="G62" s="37">
        <v>120468.768</v>
      </c>
      <c r="H62" s="37">
        <v>2.03</v>
      </c>
      <c r="I62" s="37">
        <v>3740.942</v>
      </c>
      <c r="J62" s="37">
        <v>120974.576</v>
      </c>
      <c r="K62" s="144">
        <v>5.206</v>
      </c>
      <c r="L62" s="144" t="s">
        <v>1155</v>
      </c>
      <c r="M62" s="146" t="s">
        <v>1125</v>
      </c>
    </row>
    <row r="63" spans="1:13" s="6" customFormat="1" ht="20.25" customHeight="1">
      <c r="A63" s="40" t="s">
        <v>1106</v>
      </c>
      <c r="B63" s="168" t="s">
        <v>201</v>
      </c>
      <c r="C63" s="42">
        <v>9856605.506</v>
      </c>
      <c r="D63" s="43">
        <v>100</v>
      </c>
      <c r="E63" s="42">
        <v>7390927.762</v>
      </c>
      <c r="F63" s="42">
        <v>6868199.142</v>
      </c>
      <c r="G63" s="42">
        <v>4005019.167</v>
      </c>
      <c r="H63" s="42">
        <v>93401.758</v>
      </c>
      <c r="I63" s="42">
        <v>461152.919</v>
      </c>
      <c r="J63" s="42">
        <v>1907099.491</v>
      </c>
      <c r="K63" s="42">
        <v>4023.576</v>
      </c>
      <c r="L63" s="42" t="s">
        <v>1155</v>
      </c>
      <c r="M63" s="147"/>
    </row>
    <row r="64" spans="1:13" ht="12.75" customHeight="1">
      <c r="A64" t="s">
        <v>830</v>
      </c>
      <c r="B64" s="41"/>
      <c r="H64" s="159"/>
      <c r="I64" s="159"/>
      <c r="J64" s="159"/>
      <c r="K64" s="159"/>
      <c r="M64" s="47"/>
    </row>
    <row r="65" spans="1:13" ht="28.5" customHeight="1">
      <c r="A65" s="457" t="s">
        <v>1119</v>
      </c>
      <c r="B65" s="457"/>
      <c r="C65" s="457"/>
      <c r="D65" s="457"/>
      <c r="E65" s="457"/>
      <c r="M65" s="47"/>
    </row>
    <row r="66" ht="12.75">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A36:A40"/>
    <mergeCell ref="F38:F39"/>
    <mergeCell ref="J4:J6"/>
    <mergeCell ref="E36:L36"/>
    <mergeCell ref="A3:A7"/>
    <mergeCell ref="K37:K39"/>
    <mergeCell ref="B36:B40"/>
    <mergeCell ref="I4:I6"/>
    <mergeCell ref="J37:J39"/>
    <mergeCell ref="E37:E39"/>
    <mergeCell ref="C3:D5"/>
    <mergeCell ref="M36:M40"/>
    <mergeCell ref="K4:K6"/>
    <mergeCell ref="M3:M7"/>
    <mergeCell ref="L37:L39"/>
    <mergeCell ref="F5:F6"/>
    <mergeCell ref="C36:D38"/>
    <mergeCell ref="L4:L6"/>
    <mergeCell ref="I37:I39"/>
    <mergeCell ref="E7:L7"/>
    <mergeCell ref="F4:G4"/>
    <mergeCell ref="A65:E65"/>
    <mergeCell ref="H4:H6"/>
    <mergeCell ref="H37:H39"/>
    <mergeCell ref="G38:G39"/>
    <mergeCell ref="E40:L40"/>
    <mergeCell ref="F37:G37"/>
    <mergeCell ref="B3:B7"/>
    <mergeCell ref="G5:G6"/>
    <mergeCell ref="E4:E6"/>
    <mergeCell ref="E3:L3"/>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1169</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9" ht="19.5" customHeight="1">
      <c r="A10" s="11" t="s">
        <v>440</v>
      </c>
      <c r="B10" s="71">
        <v>245366.485</v>
      </c>
      <c r="C10" s="39">
        <v>6.80054892770789</v>
      </c>
      <c r="D10" s="71">
        <v>8018.076</v>
      </c>
      <c r="E10" s="71">
        <v>237199.109</v>
      </c>
      <c r="F10" s="71">
        <v>1856.453</v>
      </c>
      <c r="G10" s="71">
        <v>5977.364</v>
      </c>
      <c r="H10" s="71">
        <v>229365.292</v>
      </c>
      <c r="I10" s="154"/>
    </row>
    <row r="11" spans="1:9" ht="19.5" customHeight="1">
      <c r="A11" s="11" t="s">
        <v>836</v>
      </c>
      <c r="B11" s="71">
        <v>236200.929</v>
      </c>
      <c r="C11" s="39">
        <v>6.54651744485216</v>
      </c>
      <c r="D11" s="71">
        <v>25494.86</v>
      </c>
      <c r="E11" s="71">
        <v>179126.813</v>
      </c>
      <c r="F11" s="71">
        <v>1061.691</v>
      </c>
      <c r="G11" s="71">
        <v>3906.572</v>
      </c>
      <c r="H11" s="71">
        <v>174158.55</v>
      </c>
      <c r="I11" s="154"/>
    </row>
    <row r="12" spans="1:9" ht="19.5" customHeight="1">
      <c r="A12" s="11" t="s">
        <v>376</v>
      </c>
      <c r="B12" s="71">
        <v>233638.12</v>
      </c>
      <c r="C12" s="39">
        <v>6.47548692902246</v>
      </c>
      <c r="D12" s="71">
        <v>4291.188</v>
      </c>
      <c r="E12" s="71">
        <v>219774.072</v>
      </c>
      <c r="F12" s="71">
        <v>408.739</v>
      </c>
      <c r="G12" s="71">
        <v>1060.372</v>
      </c>
      <c r="H12" s="71">
        <v>218304.961</v>
      </c>
      <c r="I12" s="154"/>
    </row>
    <row r="13" spans="1:9" ht="19.5" customHeight="1">
      <c r="A13" s="11" t="s">
        <v>349</v>
      </c>
      <c r="B13" s="71">
        <v>230734.709</v>
      </c>
      <c r="C13" s="39">
        <v>6.39501632782057</v>
      </c>
      <c r="D13" s="71">
        <v>30032.641</v>
      </c>
      <c r="E13" s="71">
        <v>178991.401</v>
      </c>
      <c r="F13" s="71">
        <v>567.928</v>
      </c>
      <c r="G13" s="71">
        <v>6438.416</v>
      </c>
      <c r="H13" s="71">
        <v>171985.057</v>
      </c>
      <c r="I13" s="154"/>
    </row>
    <row r="14" spans="1:9" ht="19.5" customHeight="1">
      <c r="A14" s="11" t="s">
        <v>162</v>
      </c>
      <c r="B14" s="71">
        <v>226306.928</v>
      </c>
      <c r="C14" s="39">
        <v>6.27229646519681</v>
      </c>
      <c r="D14" s="71">
        <v>2790.503</v>
      </c>
      <c r="E14" s="71">
        <v>223516.425</v>
      </c>
      <c r="F14" s="71">
        <v>503.487</v>
      </c>
      <c r="G14" s="71">
        <v>5833.02</v>
      </c>
      <c r="H14" s="71">
        <v>217179.918</v>
      </c>
      <c r="I14" s="154"/>
    </row>
    <row r="15" spans="1:9" ht="19.5" customHeight="1">
      <c r="A15" s="11" t="s">
        <v>355</v>
      </c>
      <c r="B15" s="71">
        <v>201287.426</v>
      </c>
      <c r="C15" s="39">
        <v>5.57885886104364</v>
      </c>
      <c r="D15" s="71">
        <v>12937.922</v>
      </c>
      <c r="E15" s="71">
        <v>181341.264</v>
      </c>
      <c r="F15" s="71">
        <v>246.655</v>
      </c>
      <c r="G15" s="71">
        <v>1826.515</v>
      </c>
      <c r="H15" s="71">
        <v>179268.094</v>
      </c>
      <c r="I15" s="154"/>
    </row>
    <row r="16" spans="1:9" ht="19.5" customHeight="1">
      <c r="A16" s="11" t="s">
        <v>351</v>
      </c>
      <c r="B16" s="71">
        <v>181307.293</v>
      </c>
      <c r="C16" s="39">
        <v>5.02509182130872</v>
      </c>
      <c r="D16" s="71">
        <v>21064.747</v>
      </c>
      <c r="E16" s="71">
        <v>142675.059</v>
      </c>
      <c r="F16" s="71">
        <v>3474.342</v>
      </c>
      <c r="G16" s="71">
        <v>15114.629</v>
      </c>
      <c r="H16" s="71">
        <v>124086.088</v>
      </c>
      <c r="I16" s="154"/>
    </row>
    <row r="17" spans="1:9" ht="19.5" customHeight="1">
      <c r="A17" s="11" t="s">
        <v>479</v>
      </c>
      <c r="B17" s="71">
        <v>176724.903</v>
      </c>
      <c r="C17" s="39">
        <v>4.89808683364368</v>
      </c>
      <c r="D17" s="71">
        <v>17221.537</v>
      </c>
      <c r="E17" s="71">
        <v>137566.637</v>
      </c>
      <c r="F17" s="71">
        <v>1687.479</v>
      </c>
      <c r="G17" s="71">
        <v>8197.969</v>
      </c>
      <c r="H17" s="71">
        <v>127681.189</v>
      </c>
      <c r="I17" s="154"/>
    </row>
    <row r="18" spans="1:9" ht="19.5" customHeight="1">
      <c r="A18" s="11" t="s">
        <v>374</v>
      </c>
      <c r="B18" s="71">
        <v>174969.045</v>
      </c>
      <c r="C18" s="39">
        <v>4.84942167776835</v>
      </c>
      <c r="D18" s="71">
        <v>15058.283</v>
      </c>
      <c r="E18" s="71">
        <v>143269.186</v>
      </c>
      <c r="F18" s="71">
        <v>308.059</v>
      </c>
      <c r="G18" s="71">
        <v>4256.324</v>
      </c>
      <c r="H18" s="71">
        <v>138704.803</v>
      </c>
      <c r="I18" s="154"/>
    </row>
    <row r="19" spans="1:9" ht="19.5" customHeight="1">
      <c r="A19" s="11" t="s">
        <v>373</v>
      </c>
      <c r="B19" s="71">
        <v>174837.792</v>
      </c>
      <c r="C19" s="39">
        <v>4.84578388490349</v>
      </c>
      <c r="D19" s="71">
        <v>21278.796</v>
      </c>
      <c r="E19" s="71">
        <v>135613.421</v>
      </c>
      <c r="F19" s="71">
        <v>1091.933</v>
      </c>
      <c r="G19" s="71">
        <v>9553.939</v>
      </c>
      <c r="H19" s="71">
        <v>124967.549</v>
      </c>
      <c r="I19" s="154"/>
    </row>
    <row r="20" spans="1:9" ht="19.5" customHeight="1">
      <c r="A20" s="11" t="s">
        <v>350</v>
      </c>
      <c r="B20" s="71">
        <v>160721.678</v>
      </c>
      <c r="C20" s="39">
        <v>4.45454331296433</v>
      </c>
      <c r="D20" s="71">
        <v>20027.408</v>
      </c>
      <c r="E20" s="71">
        <v>125416.783</v>
      </c>
      <c r="F20" s="71">
        <v>944.689</v>
      </c>
      <c r="G20" s="71">
        <v>3806.745</v>
      </c>
      <c r="H20" s="71">
        <v>120665.349</v>
      </c>
      <c r="I20" s="154"/>
    </row>
    <row r="21" spans="1:9" ht="19.5" customHeight="1">
      <c r="A21" s="11" t="s">
        <v>365</v>
      </c>
      <c r="B21" s="71">
        <v>112384.517</v>
      </c>
      <c r="C21" s="39">
        <v>3.11483618708284</v>
      </c>
      <c r="D21" s="71">
        <v>6798.822</v>
      </c>
      <c r="E21" s="71">
        <v>105585.695</v>
      </c>
      <c r="F21" s="71">
        <v>1217.42</v>
      </c>
      <c r="G21" s="71">
        <v>4017.189</v>
      </c>
      <c r="H21" s="71">
        <v>100351.086</v>
      </c>
      <c r="I21" s="154"/>
    </row>
    <row r="22" spans="1:9" ht="19.5" customHeight="1">
      <c r="A22" s="11" t="s">
        <v>358</v>
      </c>
      <c r="B22" s="71">
        <v>89205.123</v>
      </c>
      <c r="C22" s="39">
        <v>2.4723988019949</v>
      </c>
      <c r="D22" s="71">
        <v>7832.632</v>
      </c>
      <c r="E22" s="71">
        <v>73243.076</v>
      </c>
      <c r="F22" s="71">
        <v>753.182</v>
      </c>
      <c r="G22" s="71">
        <v>9520.681</v>
      </c>
      <c r="H22" s="71">
        <v>62969.213</v>
      </c>
      <c r="I22" s="154"/>
    </row>
    <row r="23" spans="1:9" ht="19.5" customHeight="1">
      <c r="A23" s="11" t="s">
        <v>375</v>
      </c>
      <c r="B23" s="71">
        <v>79091.478</v>
      </c>
      <c r="C23" s="39">
        <v>2.19209019481097</v>
      </c>
      <c r="D23" s="71">
        <v>4770.818</v>
      </c>
      <c r="E23" s="71">
        <v>67450.395</v>
      </c>
      <c r="F23" s="71">
        <v>16.36</v>
      </c>
      <c r="G23" s="71">
        <v>1484.228</v>
      </c>
      <c r="H23" s="71">
        <v>65949.807</v>
      </c>
      <c r="I23" s="154"/>
    </row>
    <row r="24" spans="1:9" ht="19.5" customHeight="1">
      <c r="A24" s="11" t="s">
        <v>908</v>
      </c>
      <c r="B24" s="71">
        <v>67607.878</v>
      </c>
      <c r="C24" s="39">
        <v>1.87381207436503</v>
      </c>
      <c r="D24" s="71">
        <v>6906.001</v>
      </c>
      <c r="E24" s="71">
        <v>55379.424</v>
      </c>
      <c r="F24" s="71">
        <v>624.27</v>
      </c>
      <c r="G24" s="71">
        <v>673.065</v>
      </c>
      <c r="H24" s="71">
        <v>54082.089</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1170</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946</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6">
        <v>285613.376</v>
      </c>
      <c r="C39" s="77">
        <v>11.7849320991008</v>
      </c>
      <c r="D39" s="78">
        <v>5085.453</v>
      </c>
      <c r="E39" s="78">
        <v>276648.291</v>
      </c>
      <c r="F39" s="78">
        <v>6.786</v>
      </c>
      <c r="G39" s="78">
        <v>3327.535</v>
      </c>
      <c r="H39" s="78">
        <v>273313.97</v>
      </c>
    </row>
    <row r="40" spans="1:8" ht="19.5" customHeight="1">
      <c r="A40" s="11" t="s">
        <v>373</v>
      </c>
      <c r="B40" s="76">
        <v>203744.981</v>
      </c>
      <c r="C40" s="77">
        <v>8.40689186285722</v>
      </c>
      <c r="D40" s="78">
        <v>15634.07</v>
      </c>
      <c r="E40" s="78">
        <v>157780.718</v>
      </c>
      <c r="F40" s="78">
        <v>601.392</v>
      </c>
      <c r="G40" s="78">
        <v>5361.324</v>
      </c>
      <c r="H40" s="78">
        <v>151818.002</v>
      </c>
    </row>
    <row r="41" spans="1:8" ht="19.5" customHeight="1">
      <c r="A41" s="11" t="s">
        <v>836</v>
      </c>
      <c r="B41" s="76">
        <v>200642.715</v>
      </c>
      <c r="C41" s="77">
        <v>8.27888667390084</v>
      </c>
      <c r="D41" s="78">
        <v>4598.116</v>
      </c>
      <c r="E41" s="78">
        <v>184563.635</v>
      </c>
      <c r="F41" s="78">
        <v>1133.66</v>
      </c>
      <c r="G41" s="78">
        <v>2192.667</v>
      </c>
      <c r="H41" s="78">
        <v>181237.308</v>
      </c>
    </row>
    <row r="42" spans="1:8" ht="19.5" customHeight="1">
      <c r="A42" s="11" t="s">
        <v>351</v>
      </c>
      <c r="B42" s="76">
        <v>180854.392</v>
      </c>
      <c r="C42" s="77">
        <v>7.46238414808751</v>
      </c>
      <c r="D42" s="78">
        <v>28025.168</v>
      </c>
      <c r="E42" s="78">
        <v>118097.911</v>
      </c>
      <c r="F42" s="78">
        <v>589.508</v>
      </c>
      <c r="G42" s="78">
        <v>3437.686</v>
      </c>
      <c r="H42" s="78">
        <v>114070.717</v>
      </c>
    </row>
    <row r="43" spans="1:8" ht="19.5" customHeight="1">
      <c r="A43" s="11" t="s">
        <v>350</v>
      </c>
      <c r="B43" s="76">
        <v>179527.008</v>
      </c>
      <c r="C43" s="77">
        <v>7.40761384801083</v>
      </c>
      <c r="D43" s="78">
        <v>50428.832</v>
      </c>
      <c r="E43" s="78">
        <v>105643.706</v>
      </c>
      <c r="F43" s="78">
        <v>381.439</v>
      </c>
      <c r="G43" s="78">
        <v>2222.935</v>
      </c>
      <c r="H43" s="78">
        <v>103039.332</v>
      </c>
    </row>
    <row r="44" spans="1:8" ht="19.5" customHeight="1">
      <c r="A44" s="11" t="s">
        <v>479</v>
      </c>
      <c r="B44" s="76">
        <v>154578.704</v>
      </c>
      <c r="C44" s="77">
        <v>6.37820103567908</v>
      </c>
      <c r="D44" s="78">
        <v>26476.519</v>
      </c>
      <c r="E44" s="78">
        <v>91259.251</v>
      </c>
      <c r="F44" s="78">
        <v>657.615</v>
      </c>
      <c r="G44" s="78">
        <v>3629.242</v>
      </c>
      <c r="H44" s="78">
        <v>86972.394</v>
      </c>
    </row>
    <row r="45" spans="1:8" ht="19.5" customHeight="1">
      <c r="A45" s="11" t="s">
        <v>374</v>
      </c>
      <c r="B45" s="76">
        <v>152580.927</v>
      </c>
      <c r="C45" s="77">
        <v>6.29576909000527</v>
      </c>
      <c r="D45" s="78">
        <v>8884.77</v>
      </c>
      <c r="E45" s="78">
        <v>123267.779</v>
      </c>
      <c r="F45" s="78">
        <v>6814.979</v>
      </c>
      <c r="G45" s="78">
        <v>12883.186</v>
      </c>
      <c r="H45" s="78">
        <v>103569.614</v>
      </c>
    </row>
    <row r="46" spans="1:8" ht="19.5" customHeight="1">
      <c r="A46" s="11" t="s">
        <v>349</v>
      </c>
      <c r="B46" s="76">
        <v>120219.584</v>
      </c>
      <c r="C46" s="77">
        <v>4.96048068288701</v>
      </c>
      <c r="D46" s="78">
        <v>14607.889</v>
      </c>
      <c r="E46" s="78">
        <v>88369.499</v>
      </c>
      <c r="F46" s="78">
        <v>1008.193</v>
      </c>
      <c r="G46" s="78">
        <v>1910.495</v>
      </c>
      <c r="H46" s="78">
        <v>85450.811</v>
      </c>
    </row>
    <row r="47" spans="1:8" ht="19.5" customHeight="1">
      <c r="A47" s="11" t="s">
        <v>358</v>
      </c>
      <c r="B47" s="76">
        <v>107980.533</v>
      </c>
      <c r="C47" s="77">
        <v>4.45547497547773</v>
      </c>
      <c r="D47" s="78">
        <v>24344.361</v>
      </c>
      <c r="E47" s="78">
        <v>71862.94</v>
      </c>
      <c r="F47" s="78">
        <v>739.042</v>
      </c>
      <c r="G47" s="78">
        <v>3597.353</v>
      </c>
      <c r="H47" s="78">
        <v>67526.545</v>
      </c>
    </row>
    <row r="48" spans="1:8" ht="19.5" customHeight="1">
      <c r="A48" s="11" t="s">
        <v>440</v>
      </c>
      <c r="B48" s="76">
        <v>76720.801</v>
      </c>
      <c r="C48" s="77">
        <v>3.16564106007985</v>
      </c>
      <c r="D48" s="78">
        <v>364.61</v>
      </c>
      <c r="E48" s="78">
        <v>68879.239</v>
      </c>
      <c r="F48" s="71">
        <v>980.42</v>
      </c>
      <c r="G48" s="78">
        <v>2820.147</v>
      </c>
      <c r="H48" s="78">
        <v>65078.672</v>
      </c>
    </row>
    <row r="49" spans="1:8" ht="19.5" customHeight="1">
      <c r="A49" s="11" t="s">
        <v>355</v>
      </c>
      <c r="B49" s="76">
        <v>70561.007</v>
      </c>
      <c r="C49" s="77">
        <v>2.91147665415774</v>
      </c>
      <c r="D49" s="78">
        <v>22035.701</v>
      </c>
      <c r="E49" s="78">
        <v>40245.572</v>
      </c>
      <c r="F49" s="78">
        <v>98.093</v>
      </c>
      <c r="G49" s="78">
        <v>211.932</v>
      </c>
      <c r="H49" s="78">
        <v>39935.547</v>
      </c>
    </row>
    <row r="50" spans="1:8" ht="19.5" customHeight="1">
      <c r="A50" s="11" t="s">
        <v>908</v>
      </c>
      <c r="B50" s="76">
        <v>51548.202</v>
      </c>
      <c r="C50" s="77">
        <v>2.12697342438448</v>
      </c>
      <c r="D50" s="78">
        <v>104.489</v>
      </c>
      <c r="E50" s="78">
        <v>47349.852</v>
      </c>
      <c r="F50" s="170" t="s">
        <v>1108</v>
      </c>
      <c r="G50" s="170">
        <v>4.691</v>
      </c>
      <c r="H50" s="78">
        <v>47345.161</v>
      </c>
    </row>
    <row r="51" spans="1:8" ht="19.5" customHeight="1">
      <c r="A51" s="11" t="s">
        <v>375</v>
      </c>
      <c r="B51" s="76">
        <v>43142.494</v>
      </c>
      <c r="C51" s="77">
        <v>1.78013848474612</v>
      </c>
      <c r="D51" s="78">
        <v>1187.401</v>
      </c>
      <c r="E51" s="78">
        <v>35401.793</v>
      </c>
      <c r="F51" s="170" t="s">
        <v>1108</v>
      </c>
      <c r="G51" s="78">
        <v>780.277</v>
      </c>
      <c r="H51" s="78">
        <v>34621.516</v>
      </c>
    </row>
    <row r="52" spans="1:8" ht="19.5" customHeight="1">
      <c r="A52" s="11" t="s">
        <v>365</v>
      </c>
      <c r="B52" s="76">
        <v>37325.475</v>
      </c>
      <c r="C52" s="77">
        <v>1.5401176044419</v>
      </c>
      <c r="D52" s="71">
        <v>1032.41</v>
      </c>
      <c r="E52" s="78">
        <v>34897.093</v>
      </c>
      <c r="F52" s="170">
        <v>186.02</v>
      </c>
      <c r="G52" s="78">
        <v>589.155</v>
      </c>
      <c r="H52" s="78">
        <v>34121.918</v>
      </c>
    </row>
    <row r="53" spans="1:8" ht="19.5" customHeight="1">
      <c r="A53" s="11" t="s">
        <v>376</v>
      </c>
      <c r="B53" s="76">
        <v>36856.377</v>
      </c>
      <c r="C53" s="77">
        <v>1.52076175999495</v>
      </c>
      <c r="D53" s="78">
        <v>5345.547</v>
      </c>
      <c r="E53" s="78">
        <v>26136.52</v>
      </c>
      <c r="F53" s="78">
        <v>49.783</v>
      </c>
      <c r="G53" s="78">
        <v>515.894</v>
      </c>
      <c r="H53" s="78">
        <v>25570.843</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1171</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8" ht="19.5" customHeight="1">
      <c r="A10" s="11" t="s">
        <v>440</v>
      </c>
      <c r="B10" s="71">
        <v>1095261.245</v>
      </c>
      <c r="C10" s="39">
        <v>7.62250215023828</v>
      </c>
      <c r="D10" s="71">
        <v>25025.186</v>
      </c>
      <c r="E10" s="71">
        <v>1069820.086</v>
      </c>
      <c r="F10" s="71">
        <v>7512.832</v>
      </c>
      <c r="G10" s="71">
        <v>30727.208</v>
      </c>
      <c r="H10" s="71">
        <v>1031580.046</v>
      </c>
    </row>
    <row r="11" spans="1:8" ht="19.5" customHeight="1">
      <c r="A11" s="11" t="s">
        <v>376</v>
      </c>
      <c r="B11" s="71">
        <v>999628.831</v>
      </c>
      <c r="C11" s="39">
        <v>6.95694561322461</v>
      </c>
      <c r="D11" s="71">
        <v>16030.762</v>
      </c>
      <c r="E11" s="71">
        <v>957648.212</v>
      </c>
      <c r="F11" s="71">
        <v>1687.046</v>
      </c>
      <c r="G11" s="71">
        <v>5800.625</v>
      </c>
      <c r="H11" s="71">
        <v>950160.541</v>
      </c>
    </row>
    <row r="12" spans="1:8" ht="19.5" customHeight="1">
      <c r="A12" s="11" t="s">
        <v>349</v>
      </c>
      <c r="B12" s="71">
        <v>963041.534</v>
      </c>
      <c r="C12" s="39">
        <v>6.70231526696973</v>
      </c>
      <c r="D12" s="71">
        <v>131043.043</v>
      </c>
      <c r="E12" s="71">
        <v>771301.532</v>
      </c>
      <c r="F12" s="71">
        <v>2732.499</v>
      </c>
      <c r="G12" s="71">
        <v>28887.012</v>
      </c>
      <c r="H12" s="71">
        <v>739682.021</v>
      </c>
    </row>
    <row r="13" spans="1:8" ht="19.5" customHeight="1">
      <c r="A13" s="11" t="s">
        <v>836</v>
      </c>
      <c r="B13" s="71">
        <v>956296.03</v>
      </c>
      <c r="C13" s="39">
        <v>6.65536973778282</v>
      </c>
      <c r="D13" s="71">
        <v>87559.453</v>
      </c>
      <c r="E13" s="71">
        <v>777659.688</v>
      </c>
      <c r="F13" s="71">
        <v>3455.932</v>
      </c>
      <c r="G13" s="71">
        <v>18183.859</v>
      </c>
      <c r="H13" s="71">
        <v>756019.897</v>
      </c>
    </row>
    <row r="14" spans="1:8" ht="19.5" customHeight="1">
      <c r="A14" s="11" t="s">
        <v>162</v>
      </c>
      <c r="B14" s="71">
        <v>822794.573</v>
      </c>
      <c r="C14" s="39">
        <v>5.72626250634559</v>
      </c>
      <c r="D14" s="71">
        <v>16416.95</v>
      </c>
      <c r="E14" s="71">
        <v>806377.388</v>
      </c>
      <c r="F14" s="71">
        <v>1644.013</v>
      </c>
      <c r="G14" s="71">
        <v>28139.56</v>
      </c>
      <c r="H14" s="71">
        <v>776593.815</v>
      </c>
    </row>
    <row r="15" spans="1:8" ht="19.5" customHeight="1">
      <c r="A15" s="11" t="s">
        <v>355</v>
      </c>
      <c r="B15" s="71">
        <v>820007.386</v>
      </c>
      <c r="C15" s="39">
        <v>5.70686499821901</v>
      </c>
      <c r="D15" s="71">
        <v>47154.566</v>
      </c>
      <c r="E15" s="71">
        <v>753253.112</v>
      </c>
      <c r="F15" s="71">
        <v>564.498</v>
      </c>
      <c r="G15" s="71">
        <v>7798.745</v>
      </c>
      <c r="H15" s="71">
        <v>744889.869</v>
      </c>
    </row>
    <row r="16" spans="1:8" ht="19.5" customHeight="1">
      <c r="A16" s="11" t="s">
        <v>479</v>
      </c>
      <c r="B16" s="71">
        <v>732997.162</v>
      </c>
      <c r="C16" s="39">
        <v>5.10131484061007</v>
      </c>
      <c r="D16" s="71">
        <v>69046.636</v>
      </c>
      <c r="E16" s="71">
        <v>599971.879</v>
      </c>
      <c r="F16" s="71">
        <v>6693.773</v>
      </c>
      <c r="G16" s="71">
        <v>37451.407</v>
      </c>
      <c r="H16" s="71">
        <v>555826.699</v>
      </c>
    </row>
    <row r="17" spans="1:8" ht="19.5" customHeight="1">
      <c r="A17" s="11" t="s">
        <v>351</v>
      </c>
      <c r="B17" s="71">
        <v>726250.684</v>
      </c>
      <c r="C17" s="39">
        <v>5.05436253284213</v>
      </c>
      <c r="D17" s="71">
        <v>83515.224</v>
      </c>
      <c r="E17" s="71">
        <v>595023.422</v>
      </c>
      <c r="F17" s="71">
        <v>14776.922</v>
      </c>
      <c r="G17" s="71">
        <v>69225.119</v>
      </c>
      <c r="H17" s="71">
        <v>511021.381</v>
      </c>
    </row>
    <row r="18" spans="1:8" ht="19.5" customHeight="1">
      <c r="A18" s="11" t="s">
        <v>374</v>
      </c>
      <c r="B18" s="71">
        <v>726098.188</v>
      </c>
      <c r="C18" s="39">
        <v>5.05330123254212</v>
      </c>
      <c r="D18" s="71">
        <v>42711.596</v>
      </c>
      <c r="E18" s="71">
        <v>636247.714</v>
      </c>
      <c r="F18" s="71">
        <v>1654.806</v>
      </c>
      <c r="G18" s="71">
        <v>20773.811</v>
      </c>
      <c r="H18" s="71">
        <v>613819.097</v>
      </c>
    </row>
    <row r="19" spans="1:8" ht="19.5" customHeight="1">
      <c r="A19" s="11" t="s">
        <v>373</v>
      </c>
      <c r="B19" s="71">
        <v>716949.601</v>
      </c>
      <c r="C19" s="39">
        <v>4.98963137806905</v>
      </c>
      <c r="D19" s="71">
        <v>70806.712</v>
      </c>
      <c r="E19" s="71">
        <v>594530.309</v>
      </c>
      <c r="F19" s="71">
        <v>4392.647</v>
      </c>
      <c r="G19" s="71">
        <v>37561.535</v>
      </c>
      <c r="H19" s="71">
        <v>552576.127</v>
      </c>
    </row>
    <row r="20" spans="1:8" ht="19.5" customHeight="1">
      <c r="A20" s="11" t="s">
        <v>350</v>
      </c>
      <c r="B20" s="71">
        <v>628530.907</v>
      </c>
      <c r="C20" s="39">
        <v>4.37427893296701</v>
      </c>
      <c r="D20" s="71">
        <v>92325.539</v>
      </c>
      <c r="E20" s="71">
        <v>492149.949</v>
      </c>
      <c r="F20" s="71">
        <v>4370.486</v>
      </c>
      <c r="G20" s="71">
        <v>18685.347</v>
      </c>
      <c r="H20" s="71">
        <v>469094.116</v>
      </c>
    </row>
    <row r="21" spans="1:8" ht="19.5" customHeight="1">
      <c r="A21" s="11" t="s">
        <v>365</v>
      </c>
      <c r="B21" s="71">
        <v>446888.36</v>
      </c>
      <c r="C21" s="39">
        <v>3.11013240043608</v>
      </c>
      <c r="D21" s="71">
        <v>26188.828</v>
      </c>
      <c r="E21" s="71">
        <v>420565.229</v>
      </c>
      <c r="F21" s="71">
        <v>4953.723</v>
      </c>
      <c r="G21" s="71">
        <v>18042.657</v>
      </c>
      <c r="H21" s="71">
        <v>397568.849</v>
      </c>
    </row>
    <row r="22" spans="1:8" ht="19.5" customHeight="1">
      <c r="A22" s="11" t="s">
        <v>358</v>
      </c>
      <c r="B22" s="71">
        <v>356752.223</v>
      </c>
      <c r="C22" s="39">
        <v>2.48282736135687</v>
      </c>
      <c r="D22" s="71">
        <v>32625.11</v>
      </c>
      <c r="E22" s="71">
        <v>301354.434</v>
      </c>
      <c r="F22" s="71">
        <v>3664.1</v>
      </c>
      <c r="G22" s="71">
        <v>42051.139</v>
      </c>
      <c r="H22" s="71">
        <v>255639.195</v>
      </c>
    </row>
    <row r="23" spans="1:8" ht="19.5" customHeight="1">
      <c r="A23" s="11" t="s">
        <v>375</v>
      </c>
      <c r="B23" s="71">
        <v>313353.728</v>
      </c>
      <c r="C23" s="39">
        <v>2.18079428663175</v>
      </c>
      <c r="D23" s="71">
        <v>12479.405</v>
      </c>
      <c r="E23" s="71">
        <v>280677.75</v>
      </c>
      <c r="F23" s="71">
        <v>90.627</v>
      </c>
      <c r="G23" s="71">
        <v>8017.866</v>
      </c>
      <c r="H23" s="71">
        <v>272569.257</v>
      </c>
    </row>
    <row r="24" spans="1:9" ht="19.5" customHeight="1">
      <c r="A24" s="11" t="s">
        <v>908</v>
      </c>
      <c r="B24" s="71">
        <v>239298.183</v>
      </c>
      <c r="C24" s="39">
        <v>1.66540259028851</v>
      </c>
      <c r="D24" s="71">
        <v>23291.863</v>
      </c>
      <c r="E24" s="71">
        <v>200821.288</v>
      </c>
      <c r="F24" s="71">
        <v>2901.217</v>
      </c>
      <c r="G24" s="71">
        <v>2250.536</v>
      </c>
      <c r="H24" s="71">
        <v>195669.535</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1172</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947</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1">
        <v>1130730.563</v>
      </c>
      <c r="C39" s="39">
        <v>11.4718049972852</v>
      </c>
      <c r="D39" s="71">
        <v>16616.61</v>
      </c>
      <c r="E39" s="71">
        <v>1101279.218</v>
      </c>
      <c r="F39" s="71">
        <v>370.097</v>
      </c>
      <c r="G39" s="71">
        <v>9776.613</v>
      </c>
      <c r="H39" s="71">
        <v>1091132.508</v>
      </c>
    </row>
    <row r="40" spans="1:8" ht="19.5" customHeight="1">
      <c r="A40" s="11" t="s">
        <v>836</v>
      </c>
      <c r="B40" s="71">
        <v>834787.398</v>
      </c>
      <c r="C40" s="39">
        <v>8.46931935636301</v>
      </c>
      <c r="D40" s="71">
        <v>18245.194</v>
      </c>
      <c r="E40" s="71">
        <v>779014.855</v>
      </c>
      <c r="F40" s="71">
        <v>4640.857</v>
      </c>
      <c r="G40" s="71">
        <v>13322.216</v>
      </c>
      <c r="H40" s="71">
        <v>761051.782</v>
      </c>
    </row>
    <row r="41" spans="1:8" ht="19.5" customHeight="1">
      <c r="A41" s="11" t="s">
        <v>373</v>
      </c>
      <c r="B41" s="71">
        <v>818279.449</v>
      </c>
      <c r="C41" s="39">
        <v>8.30183827994222</v>
      </c>
      <c r="D41" s="71">
        <v>49576.245</v>
      </c>
      <c r="E41" s="71">
        <v>673136.507</v>
      </c>
      <c r="F41" s="71">
        <v>3215.077</v>
      </c>
      <c r="G41" s="71">
        <v>25071.34</v>
      </c>
      <c r="H41" s="71">
        <v>644850.09</v>
      </c>
    </row>
    <row r="42" spans="1:8" ht="19.5" customHeight="1">
      <c r="A42" s="11" t="s">
        <v>350</v>
      </c>
      <c r="B42" s="71">
        <v>740755.084</v>
      </c>
      <c r="C42" s="39">
        <v>7.51531633835889</v>
      </c>
      <c r="D42" s="71">
        <v>239522.989</v>
      </c>
      <c r="E42" s="71">
        <v>420580.577</v>
      </c>
      <c r="F42" s="71">
        <v>1935.308</v>
      </c>
      <c r="G42" s="71">
        <v>9808.376</v>
      </c>
      <c r="H42" s="71">
        <v>408836.893</v>
      </c>
    </row>
    <row r="43" spans="1:8" ht="19.5" customHeight="1">
      <c r="A43" s="11" t="s">
        <v>351</v>
      </c>
      <c r="B43" s="71">
        <v>719998.237</v>
      </c>
      <c r="C43" s="39">
        <v>7.30472814968314</v>
      </c>
      <c r="D43" s="71">
        <v>103773.526</v>
      </c>
      <c r="E43" s="71">
        <v>509184.368</v>
      </c>
      <c r="F43" s="71">
        <v>2058.816</v>
      </c>
      <c r="G43" s="71">
        <v>15915.194</v>
      </c>
      <c r="H43" s="71">
        <v>491210.358</v>
      </c>
    </row>
    <row r="44" spans="1:8" ht="19.5" customHeight="1">
      <c r="A44" s="11" t="s">
        <v>479</v>
      </c>
      <c r="B44" s="71">
        <v>619186.416</v>
      </c>
      <c r="C44" s="39">
        <v>6.28194377489373</v>
      </c>
      <c r="D44" s="71">
        <v>104351.66</v>
      </c>
      <c r="E44" s="71">
        <v>399724.49</v>
      </c>
      <c r="F44" s="71">
        <v>3141.315</v>
      </c>
      <c r="G44" s="71">
        <v>22458.374</v>
      </c>
      <c r="H44" s="71">
        <v>374124.801</v>
      </c>
    </row>
    <row r="45" spans="1:8" ht="19.5" customHeight="1">
      <c r="A45" s="11" t="s">
        <v>374</v>
      </c>
      <c r="B45" s="71">
        <v>579943.832</v>
      </c>
      <c r="C45" s="39">
        <v>5.88380890000083</v>
      </c>
      <c r="D45" s="71">
        <v>37369.211</v>
      </c>
      <c r="E45" s="71">
        <v>484235.078</v>
      </c>
      <c r="F45" s="71">
        <v>22266.965</v>
      </c>
      <c r="G45" s="71">
        <v>51842.831</v>
      </c>
      <c r="H45" s="71">
        <v>410125.282</v>
      </c>
    </row>
    <row r="46" spans="1:8" ht="19.5" customHeight="1">
      <c r="A46" s="11" t="s">
        <v>349</v>
      </c>
      <c r="B46" s="71">
        <v>506156.134</v>
      </c>
      <c r="C46" s="39">
        <v>5.13519724099629</v>
      </c>
      <c r="D46" s="71">
        <v>49824.956</v>
      </c>
      <c r="E46" s="71">
        <v>402182.566</v>
      </c>
      <c r="F46" s="71">
        <v>3821.168</v>
      </c>
      <c r="G46" s="71">
        <v>8250.95</v>
      </c>
      <c r="H46" s="71">
        <v>390110.448</v>
      </c>
    </row>
    <row r="47" spans="1:8" ht="19.5" customHeight="1">
      <c r="A47" s="11" t="s">
        <v>358</v>
      </c>
      <c r="B47" s="71">
        <v>484988.514</v>
      </c>
      <c r="C47" s="39">
        <v>4.92044156281565</v>
      </c>
      <c r="D47" s="71">
        <v>116407.222</v>
      </c>
      <c r="E47" s="71">
        <v>331543.014</v>
      </c>
      <c r="F47" s="71">
        <v>5360.259</v>
      </c>
      <c r="G47" s="71">
        <v>12222.251</v>
      </c>
      <c r="H47" s="71">
        <v>313960.504</v>
      </c>
    </row>
    <row r="48" spans="1:8" ht="19.5" customHeight="1">
      <c r="A48" s="11" t="s">
        <v>440</v>
      </c>
      <c r="B48" s="71">
        <v>318318.711</v>
      </c>
      <c r="C48" s="39">
        <v>3.22949630890909</v>
      </c>
      <c r="D48" s="71">
        <v>1637.163</v>
      </c>
      <c r="E48" s="71">
        <v>290862.529</v>
      </c>
      <c r="F48" s="71">
        <v>2804.908</v>
      </c>
      <c r="G48" s="71">
        <v>10692.335</v>
      </c>
      <c r="H48" s="71">
        <v>277365.286</v>
      </c>
    </row>
    <row r="49" spans="1:8" ht="19.5" customHeight="1">
      <c r="A49" s="11" t="s">
        <v>355</v>
      </c>
      <c r="B49" s="71">
        <v>296571.334</v>
      </c>
      <c r="C49" s="39">
        <v>3.00885871732889</v>
      </c>
      <c r="D49" s="71">
        <v>95187.771</v>
      </c>
      <c r="E49" s="71">
        <v>175549.565</v>
      </c>
      <c r="F49" s="71">
        <v>163.305</v>
      </c>
      <c r="G49" s="71">
        <v>3943.024</v>
      </c>
      <c r="H49" s="71">
        <v>171443.236</v>
      </c>
    </row>
    <row r="50" spans="1:8" ht="19.5" customHeight="1">
      <c r="A50" s="11" t="s">
        <v>908</v>
      </c>
      <c r="B50" s="71">
        <v>195808.279</v>
      </c>
      <c r="C50" s="39">
        <v>1.98656909704671</v>
      </c>
      <c r="D50" s="71">
        <v>339.342</v>
      </c>
      <c r="E50" s="71">
        <v>183733.013</v>
      </c>
      <c r="F50" s="170">
        <v>0.443</v>
      </c>
      <c r="G50" s="71">
        <v>65.352</v>
      </c>
      <c r="H50" s="71">
        <v>183667.218</v>
      </c>
    </row>
    <row r="51" spans="1:8" ht="19.5" customHeight="1">
      <c r="A51" s="11" t="s">
        <v>375</v>
      </c>
      <c r="B51" s="71">
        <v>166731.545</v>
      </c>
      <c r="C51" s="39">
        <v>1.69157165617013</v>
      </c>
      <c r="D51" s="71">
        <v>3631.687</v>
      </c>
      <c r="E51" s="71">
        <v>142085.294</v>
      </c>
      <c r="F51" s="71">
        <v>157.704</v>
      </c>
      <c r="G51" s="71">
        <v>4073.867</v>
      </c>
      <c r="H51" s="71">
        <v>137853.723</v>
      </c>
    </row>
    <row r="52" spans="1:8" ht="19.5" customHeight="1">
      <c r="A52" s="11" t="s">
        <v>365</v>
      </c>
      <c r="B52" s="71">
        <v>154989.399</v>
      </c>
      <c r="C52" s="39">
        <v>1.57244194165683</v>
      </c>
      <c r="D52" s="71">
        <v>2823.3</v>
      </c>
      <c r="E52" s="71">
        <v>145644.708</v>
      </c>
      <c r="F52" s="169">
        <v>931.338</v>
      </c>
      <c r="G52" s="71">
        <v>3282.183</v>
      </c>
      <c r="H52" s="71">
        <v>141431.187</v>
      </c>
    </row>
    <row r="53" spans="1:8" ht="19.5" customHeight="1">
      <c r="A53" s="11" t="s">
        <v>376</v>
      </c>
      <c r="B53" s="71">
        <v>152498.16</v>
      </c>
      <c r="C53" s="39">
        <v>1.54716712469795</v>
      </c>
      <c r="D53" s="71">
        <v>16543.186</v>
      </c>
      <c r="E53" s="71">
        <v>118862.56</v>
      </c>
      <c r="F53" s="71">
        <v>524.843</v>
      </c>
      <c r="G53" s="71">
        <v>4235.711</v>
      </c>
      <c r="H53" s="71">
        <v>114102.006</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34" customWidth="1"/>
    <col min="2" max="3" width="12.00390625" style="234" customWidth="1"/>
    <col min="4" max="4" width="12.28125" style="234" customWidth="1"/>
    <col min="5" max="6" width="11.28125" style="234" customWidth="1"/>
    <col min="7" max="7" width="12.00390625" style="234" customWidth="1"/>
    <col min="8" max="8" width="12.57421875" style="234" hidden="1" customWidth="1"/>
    <col min="9" max="9" width="3.140625" style="234" customWidth="1"/>
    <col min="10" max="16384" width="11.421875" style="234" customWidth="1"/>
  </cols>
  <sheetData>
    <row r="1" spans="1:8" ht="13.5">
      <c r="A1" s="496" t="s">
        <v>1003</v>
      </c>
      <c r="B1" s="496"/>
      <c r="C1" s="496"/>
      <c r="D1" s="496"/>
      <c r="E1" s="496"/>
      <c r="F1" s="496"/>
      <c r="G1" s="496"/>
      <c r="H1" s="233"/>
    </row>
    <row r="2" spans="1:8" ht="11.25">
      <c r="A2" s="235"/>
      <c r="B2" s="236"/>
      <c r="C2" s="237"/>
      <c r="D2" s="238"/>
      <c r="E2" s="236"/>
      <c r="F2" s="238"/>
      <c r="G2" s="238"/>
      <c r="H2" s="233"/>
    </row>
    <row r="3" spans="1:8" s="240" customFormat="1" ht="15" customHeight="1">
      <c r="A3" s="497" t="s">
        <v>472</v>
      </c>
      <c r="B3" s="500" t="s">
        <v>1158</v>
      </c>
      <c r="C3" s="501"/>
      <c r="D3" s="501"/>
      <c r="E3" s="502" t="s">
        <v>1179</v>
      </c>
      <c r="F3" s="501"/>
      <c r="G3" s="503"/>
      <c r="H3" s="239"/>
    </row>
    <row r="4" spans="1:8" s="240" customFormat="1" ht="15" customHeight="1">
      <c r="A4" s="498"/>
      <c r="B4" s="241" t="s">
        <v>473</v>
      </c>
      <c r="C4" s="494" t="s">
        <v>474</v>
      </c>
      <c r="D4" s="494"/>
      <c r="E4" s="242" t="s">
        <v>473</v>
      </c>
      <c r="F4" s="494" t="s">
        <v>474</v>
      </c>
      <c r="G4" s="495"/>
      <c r="H4" s="239"/>
    </row>
    <row r="5" spans="1:8" ht="15" customHeight="1">
      <c r="A5" s="498"/>
      <c r="B5" s="488" t="s">
        <v>475</v>
      </c>
      <c r="C5" s="490" t="s">
        <v>467</v>
      </c>
      <c r="D5" s="490" t="s">
        <v>1173</v>
      </c>
      <c r="E5" s="490" t="s">
        <v>475</v>
      </c>
      <c r="F5" s="490" t="s">
        <v>467</v>
      </c>
      <c r="G5" s="492" t="s">
        <v>1174</v>
      </c>
      <c r="H5" s="233"/>
    </row>
    <row r="6" spans="1:8" ht="15" customHeight="1">
      <c r="A6" s="498"/>
      <c r="B6" s="488"/>
      <c r="C6" s="490"/>
      <c r="D6" s="490"/>
      <c r="E6" s="490"/>
      <c r="F6" s="490"/>
      <c r="G6" s="492"/>
      <c r="H6" s="233"/>
    </row>
    <row r="7" spans="1:8" ht="28.5" customHeight="1">
      <c r="A7" s="499"/>
      <c r="B7" s="489"/>
      <c r="C7" s="491"/>
      <c r="D7" s="491"/>
      <c r="E7" s="491"/>
      <c r="F7" s="491"/>
      <c r="G7" s="493"/>
      <c r="H7" s="233"/>
    </row>
    <row r="8" spans="1:8" ht="4.5" customHeight="1">
      <c r="A8" s="243"/>
      <c r="B8" s="244"/>
      <c r="C8" s="245"/>
      <c r="D8" s="233"/>
      <c r="E8" s="244"/>
      <c r="F8" s="233"/>
      <c r="G8" s="233"/>
      <c r="H8" s="233"/>
    </row>
    <row r="9" spans="1:8" ht="12.75" customHeight="1">
      <c r="A9" s="246" t="s">
        <v>1089</v>
      </c>
      <c r="B9" s="247">
        <v>922825.072</v>
      </c>
      <c r="C9" s="247">
        <v>2291466.354</v>
      </c>
      <c r="D9" s="248">
        <v>7.61485629167363</v>
      </c>
      <c r="E9" s="247">
        <v>3754880.589</v>
      </c>
      <c r="F9" s="247">
        <v>9297967.102</v>
      </c>
      <c r="G9" s="248">
        <v>7.55144091071027</v>
      </c>
      <c r="H9" s="233"/>
    </row>
    <row r="10" spans="1:8" ht="12.75" customHeight="1">
      <c r="A10" s="246" t="s">
        <v>702</v>
      </c>
      <c r="B10" s="249"/>
      <c r="C10" s="249"/>
      <c r="D10" s="250"/>
      <c r="E10" s="249"/>
      <c r="F10" s="249"/>
      <c r="G10" s="250"/>
      <c r="H10" s="233"/>
    </row>
    <row r="11" spans="1:8" ht="12.75" customHeight="1">
      <c r="A11" s="246" t="s">
        <v>703</v>
      </c>
      <c r="B11" s="247">
        <v>531035.644</v>
      </c>
      <c r="C11" s="247">
        <v>1280487.626</v>
      </c>
      <c r="D11" s="248">
        <v>7.15684253408406</v>
      </c>
      <c r="E11" s="247">
        <v>2165756.268</v>
      </c>
      <c r="F11" s="247">
        <v>5163639.19</v>
      </c>
      <c r="G11" s="248">
        <v>7.88969419152772</v>
      </c>
      <c r="H11" s="245"/>
    </row>
    <row r="12" spans="1:8" ht="12.75" customHeight="1">
      <c r="A12" s="246" t="s">
        <v>704</v>
      </c>
      <c r="B12" s="247">
        <v>58854.258</v>
      </c>
      <c r="C12" s="247">
        <v>139140.704</v>
      </c>
      <c r="D12" s="248">
        <v>6.25481529128723</v>
      </c>
      <c r="E12" s="247">
        <v>232037.992</v>
      </c>
      <c r="F12" s="247">
        <v>543483.897</v>
      </c>
      <c r="G12" s="248">
        <v>-1.01313318891411</v>
      </c>
      <c r="H12" s="233"/>
    </row>
    <row r="13" spans="1:8" ht="12.75" customHeight="1">
      <c r="A13" s="246" t="s">
        <v>1095</v>
      </c>
      <c r="B13" s="247">
        <v>21354.364</v>
      </c>
      <c r="C13" s="247">
        <v>128146.521</v>
      </c>
      <c r="D13" s="248">
        <v>-1.96918463962373</v>
      </c>
      <c r="E13" s="247">
        <v>82156.425</v>
      </c>
      <c r="F13" s="247">
        <v>469531.75</v>
      </c>
      <c r="G13" s="248">
        <v>4.20931256293723</v>
      </c>
      <c r="H13" s="233"/>
    </row>
    <row r="14" spans="1:8" ht="12.75" customHeight="1">
      <c r="A14" s="246" t="s">
        <v>705</v>
      </c>
      <c r="B14" s="247">
        <v>33351.721</v>
      </c>
      <c r="C14" s="247">
        <v>307520.28</v>
      </c>
      <c r="D14" s="248">
        <v>-2.64132403727673</v>
      </c>
      <c r="E14" s="247">
        <v>188991.329</v>
      </c>
      <c r="F14" s="247">
        <v>1343255.488</v>
      </c>
      <c r="G14" s="248">
        <v>4.86853852778128</v>
      </c>
      <c r="H14" s="233"/>
    </row>
    <row r="15" spans="1:8" ht="12.75" customHeight="1">
      <c r="A15" s="246" t="s">
        <v>706</v>
      </c>
      <c r="B15" s="247">
        <v>6575.5</v>
      </c>
      <c r="C15" s="247">
        <v>64388.811</v>
      </c>
      <c r="D15" s="248">
        <v>-12.7373451838541</v>
      </c>
      <c r="E15" s="247">
        <v>27543.918</v>
      </c>
      <c r="F15" s="247">
        <v>304663.357</v>
      </c>
      <c r="G15" s="248">
        <v>16.9427230710834</v>
      </c>
      <c r="H15" s="233"/>
    </row>
    <row r="16" spans="1:8" ht="12.75" customHeight="1">
      <c r="A16" s="246" t="s">
        <v>707</v>
      </c>
      <c r="B16" s="247">
        <v>109426.326</v>
      </c>
      <c r="C16" s="247">
        <v>677290.321</v>
      </c>
      <c r="D16" s="248">
        <v>19.4941858622861</v>
      </c>
      <c r="E16" s="247">
        <v>463274.527</v>
      </c>
      <c r="F16" s="247">
        <v>2409282.568</v>
      </c>
      <c r="G16" s="248">
        <v>5.29705062050972</v>
      </c>
      <c r="H16" s="233"/>
    </row>
    <row r="17" spans="1:8" s="255" customFormat="1" ht="12.75" customHeight="1">
      <c r="A17" s="251" t="s">
        <v>708</v>
      </c>
      <c r="B17" s="252">
        <v>1152404.06</v>
      </c>
      <c r="C17" s="252">
        <v>3608039.404</v>
      </c>
      <c r="D17" s="253">
        <v>7.78324540689479</v>
      </c>
      <c r="E17" s="252">
        <v>4748997.309</v>
      </c>
      <c r="F17" s="252">
        <v>14368788.928</v>
      </c>
      <c r="G17" s="253">
        <v>6.63534271494066</v>
      </c>
      <c r="H17" s="254"/>
    </row>
    <row r="18" spans="1:8" s="255" customFormat="1" ht="9" customHeight="1">
      <c r="A18" s="256"/>
      <c r="B18" s="252"/>
      <c r="C18" s="252"/>
      <c r="D18" s="253"/>
      <c r="E18" s="252"/>
      <c r="F18" s="252"/>
      <c r="G18" s="253"/>
      <c r="H18" s="254"/>
    </row>
    <row r="19" spans="1:8" ht="13.5">
      <c r="A19" s="496" t="s">
        <v>1004</v>
      </c>
      <c r="B19" s="496"/>
      <c r="C19" s="496"/>
      <c r="D19" s="496"/>
      <c r="E19" s="496"/>
      <c r="F19" s="496"/>
      <c r="G19" s="496"/>
      <c r="H19" s="233"/>
    </row>
    <row r="20" spans="1:8" ht="11.25">
      <c r="A20" s="235"/>
      <c r="B20" s="236"/>
      <c r="C20" s="237"/>
      <c r="D20" s="238"/>
      <c r="E20" s="236"/>
      <c r="F20" s="238"/>
      <c r="G20" s="238"/>
      <c r="H20" s="233"/>
    </row>
    <row r="21" spans="1:8" s="240" customFormat="1" ht="15" customHeight="1">
      <c r="A21" s="497" t="s">
        <v>472</v>
      </c>
      <c r="B21" s="500" t="s">
        <v>1158</v>
      </c>
      <c r="C21" s="501"/>
      <c r="D21" s="501"/>
      <c r="E21" s="502" t="s">
        <v>1179</v>
      </c>
      <c r="F21" s="501"/>
      <c r="G21" s="503"/>
      <c r="H21" s="239"/>
    </row>
    <row r="22" spans="1:8" s="240" customFormat="1" ht="15" customHeight="1">
      <c r="A22" s="498"/>
      <c r="B22" s="241" t="s">
        <v>473</v>
      </c>
      <c r="C22" s="494" t="s">
        <v>474</v>
      </c>
      <c r="D22" s="494"/>
      <c r="E22" s="242" t="s">
        <v>473</v>
      </c>
      <c r="F22" s="494" t="s">
        <v>474</v>
      </c>
      <c r="G22" s="495"/>
      <c r="H22" s="239"/>
    </row>
    <row r="23" spans="1:8" ht="15" customHeight="1">
      <c r="A23" s="498"/>
      <c r="B23" s="488" t="s">
        <v>475</v>
      </c>
      <c r="C23" s="490" t="s">
        <v>467</v>
      </c>
      <c r="D23" s="490" t="s">
        <v>1173</v>
      </c>
      <c r="E23" s="490" t="s">
        <v>475</v>
      </c>
      <c r="F23" s="490" t="s">
        <v>467</v>
      </c>
      <c r="G23" s="492" t="s">
        <v>1174</v>
      </c>
      <c r="H23" s="233"/>
    </row>
    <row r="24" spans="1:8" ht="15" customHeight="1">
      <c r="A24" s="498"/>
      <c r="B24" s="488"/>
      <c r="C24" s="490"/>
      <c r="D24" s="490"/>
      <c r="E24" s="490"/>
      <c r="F24" s="490"/>
      <c r="G24" s="492"/>
      <c r="H24" s="233"/>
    </row>
    <row r="25" spans="1:8" ht="28.5" customHeight="1">
      <c r="A25" s="499"/>
      <c r="B25" s="489"/>
      <c r="C25" s="491"/>
      <c r="D25" s="491"/>
      <c r="E25" s="491"/>
      <c r="F25" s="491"/>
      <c r="G25" s="493"/>
      <c r="H25" s="233"/>
    </row>
    <row r="26" spans="1:8" ht="6.75" customHeight="1">
      <c r="A26" s="243"/>
      <c r="B26" s="244"/>
      <c r="C26" s="245"/>
      <c r="D26" s="233"/>
      <c r="E26" s="244"/>
      <c r="F26" s="233"/>
      <c r="G26" s="233"/>
      <c r="H26" s="233"/>
    </row>
    <row r="27" spans="1:8" ht="12.75" customHeight="1">
      <c r="A27" s="246" t="s">
        <v>1089</v>
      </c>
      <c r="B27" s="247">
        <v>958663.585</v>
      </c>
      <c r="C27" s="247">
        <v>1691571.712</v>
      </c>
      <c r="D27" s="248">
        <v>5.96515335916068</v>
      </c>
      <c r="E27" s="247">
        <v>3797659.797</v>
      </c>
      <c r="F27" s="247">
        <v>6868199.142</v>
      </c>
      <c r="G27" s="248">
        <v>6.76263884309439</v>
      </c>
      <c r="H27" s="233"/>
    </row>
    <row r="28" spans="1:8" ht="12.75" customHeight="1">
      <c r="A28" s="246" t="s">
        <v>702</v>
      </c>
      <c r="B28" s="249"/>
      <c r="C28" s="249"/>
      <c r="D28" s="250"/>
      <c r="E28" s="249"/>
      <c r="F28" s="249"/>
      <c r="G28" s="250"/>
      <c r="H28" s="233"/>
    </row>
    <row r="29" spans="1:8" ht="12.75" customHeight="1">
      <c r="A29" s="246" t="s">
        <v>703</v>
      </c>
      <c r="B29" s="247">
        <v>532782.479</v>
      </c>
      <c r="C29" s="247">
        <v>976432.659</v>
      </c>
      <c r="D29" s="248">
        <v>2.91223526654998</v>
      </c>
      <c r="E29" s="247">
        <v>2166898.713</v>
      </c>
      <c r="F29" s="247">
        <v>4005019.167</v>
      </c>
      <c r="G29" s="248">
        <v>4.48775998199119</v>
      </c>
      <c r="H29" s="245"/>
    </row>
    <row r="30" spans="1:8" ht="12.75" customHeight="1">
      <c r="A30" s="246" t="s">
        <v>704</v>
      </c>
      <c r="B30" s="247">
        <v>26084.405</v>
      </c>
      <c r="C30" s="247">
        <v>61352.053</v>
      </c>
      <c r="D30" s="248">
        <v>11.1923246044631</v>
      </c>
      <c r="E30" s="247">
        <v>105152.502</v>
      </c>
      <c r="F30" s="247">
        <v>247314.111</v>
      </c>
      <c r="G30" s="248">
        <v>-4.41145605191755</v>
      </c>
      <c r="H30" s="233"/>
    </row>
    <row r="31" spans="1:8" ht="12.75" customHeight="1">
      <c r="A31" s="246" t="s">
        <v>1095</v>
      </c>
      <c r="B31" s="247">
        <v>33301.164</v>
      </c>
      <c r="C31" s="247">
        <v>65201.236</v>
      </c>
      <c r="D31" s="248">
        <v>-9.83627989330461</v>
      </c>
      <c r="E31" s="247">
        <v>138158.541</v>
      </c>
      <c r="F31" s="247">
        <v>275414.509</v>
      </c>
      <c r="G31" s="248">
        <v>-1.22841317058116</v>
      </c>
      <c r="H31" s="233"/>
    </row>
    <row r="32" spans="1:8" ht="12.75" customHeight="1">
      <c r="A32" s="246" t="s">
        <v>705</v>
      </c>
      <c r="B32" s="247">
        <v>8509.235</v>
      </c>
      <c r="C32" s="247">
        <v>86802.916</v>
      </c>
      <c r="D32" s="248">
        <v>-2.96096181326868</v>
      </c>
      <c r="E32" s="247">
        <v>32222.221</v>
      </c>
      <c r="F32" s="247">
        <v>373059.715</v>
      </c>
      <c r="G32" s="248">
        <v>-5.20543703263041</v>
      </c>
      <c r="H32" s="233"/>
    </row>
    <row r="33" spans="1:8" ht="12.75" customHeight="1">
      <c r="A33" s="246" t="s">
        <v>706</v>
      </c>
      <c r="B33" s="247">
        <v>7474.812</v>
      </c>
      <c r="C33" s="247">
        <v>92522.032</v>
      </c>
      <c r="D33" s="248">
        <v>13.5436358600578</v>
      </c>
      <c r="E33" s="247">
        <v>32225.543</v>
      </c>
      <c r="F33" s="247">
        <v>363232.889</v>
      </c>
      <c r="G33" s="248">
        <v>35.9649027454226</v>
      </c>
      <c r="H33" s="233"/>
    </row>
    <row r="34" spans="1:8" ht="12.75" customHeight="1">
      <c r="A34" s="246" t="s">
        <v>707</v>
      </c>
      <c r="B34" s="247">
        <v>66041.574</v>
      </c>
      <c r="C34" s="247">
        <v>426097.116</v>
      </c>
      <c r="D34" s="248">
        <v>4.92920503470923</v>
      </c>
      <c r="E34" s="247">
        <v>279384.582</v>
      </c>
      <c r="F34" s="247">
        <v>1729385.14</v>
      </c>
      <c r="G34" s="248">
        <v>5.02783606221254</v>
      </c>
      <c r="H34" s="233"/>
    </row>
    <row r="35" spans="1:8" s="255" customFormat="1" ht="12.75" customHeight="1">
      <c r="A35" s="251" t="s">
        <v>708</v>
      </c>
      <c r="B35" s="252">
        <v>1100074.775</v>
      </c>
      <c r="C35" s="252">
        <v>2423547.065</v>
      </c>
      <c r="D35" s="253">
        <v>5.33241233926728</v>
      </c>
      <c r="E35" s="252">
        <v>4384803.186</v>
      </c>
      <c r="F35" s="252">
        <v>9856605.506</v>
      </c>
      <c r="G35" s="253">
        <v>6.23619694181595</v>
      </c>
      <c r="H35" s="254"/>
    </row>
    <row r="36" spans="1:8" s="255" customFormat="1" ht="6" customHeight="1">
      <c r="A36" s="256"/>
      <c r="B36" s="252"/>
      <c r="C36" s="252"/>
      <c r="D36" s="253"/>
      <c r="E36" s="252"/>
      <c r="F36" s="252"/>
      <c r="G36" s="253"/>
      <c r="H36" s="254"/>
    </row>
    <row r="37" spans="1:8" ht="11.25">
      <c r="A37" s="257"/>
      <c r="B37" s="244"/>
      <c r="C37" s="244"/>
      <c r="D37" s="258"/>
      <c r="E37" s="244"/>
      <c r="F37" s="244"/>
      <c r="G37" s="258"/>
      <c r="H37" s="245"/>
    </row>
    <row r="38" spans="1:8" ht="11.25" customHeight="1">
      <c r="A38" s="234" t="s">
        <v>830</v>
      </c>
      <c r="B38" s="244"/>
      <c r="C38" s="244"/>
      <c r="D38" s="258"/>
      <c r="E38" s="244"/>
      <c r="F38" s="244"/>
      <c r="G38" s="258"/>
      <c r="H38" s="245"/>
    </row>
    <row r="39" spans="1:8" ht="25.5" customHeight="1">
      <c r="A39" s="487" t="s">
        <v>1119</v>
      </c>
      <c r="B39" s="487"/>
      <c r="C39" s="487"/>
      <c r="D39" s="487"/>
      <c r="E39" s="487"/>
      <c r="F39" s="487"/>
      <c r="G39" s="487"/>
      <c r="H39" s="487"/>
    </row>
    <row r="41" ht="31.5" customHeight="1"/>
    <row r="42" spans="1:8" ht="11.25">
      <c r="A42" s="257"/>
      <c r="B42" s="244"/>
      <c r="C42" s="244"/>
      <c r="D42" s="258"/>
      <c r="E42" s="244"/>
      <c r="F42" s="244"/>
      <c r="G42" s="258"/>
      <c r="H42" s="245"/>
    </row>
    <row r="43" spans="1:8" ht="30" customHeight="1">
      <c r="A43" s="259"/>
      <c r="B43" s="244"/>
      <c r="C43" s="244"/>
      <c r="D43" s="258"/>
      <c r="E43" s="244"/>
      <c r="F43" s="244"/>
      <c r="G43" s="258"/>
      <c r="H43" s="245"/>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H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10" customWidth="1"/>
    <col min="2" max="2" width="10.140625" style="110" customWidth="1"/>
    <col min="3" max="3" width="9.8515625" style="110" customWidth="1"/>
    <col min="4" max="4" width="9.28125" style="110" customWidth="1"/>
    <col min="5" max="5" width="9.8515625" style="110" customWidth="1"/>
    <col min="6" max="6" width="10.7109375" style="110" customWidth="1"/>
    <col min="7" max="7" width="9.7109375" style="110" customWidth="1"/>
    <col min="8" max="8" width="11.00390625" style="110" customWidth="1"/>
    <col min="9" max="16384" width="11.421875" style="110" customWidth="1"/>
  </cols>
  <sheetData>
    <row r="1" spans="1:8" ht="14.25" customHeight="1">
      <c r="A1" s="509" t="s">
        <v>1175</v>
      </c>
      <c r="B1" s="509"/>
      <c r="C1" s="509"/>
      <c r="D1" s="509"/>
      <c r="E1" s="509"/>
      <c r="F1" s="509"/>
      <c r="G1" s="509"/>
      <c r="H1" s="509"/>
    </row>
    <row r="2" spans="1:8" ht="12.75">
      <c r="A2" s="111"/>
      <c r="B2" s="112"/>
      <c r="C2" s="113"/>
      <c r="D2" s="114"/>
      <c r="E2" s="112"/>
      <c r="F2" s="113"/>
      <c r="G2" s="114"/>
      <c r="H2" s="114"/>
    </row>
    <row r="3" spans="1:8" s="115" customFormat="1" ht="15" customHeight="1">
      <c r="A3" s="510" t="s">
        <v>976</v>
      </c>
      <c r="B3" s="513" t="s">
        <v>948</v>
      </c>
      <c r="C3" s="514"/>
      <c r="D3" s="514" t="s">
        <v>974</v>
      </c>
      <c r="E3" s="515" t="s">
        <v>197</v>
      </c>
      <c r="F3" s="515"/>
      <c r="G3" s="515"/>
      <c r="H3" s="516"/>
    </row>
    <row r="4" spans="1:8" s="115" customFormat="1" ht="15" customHeight="1">
      <c r="A4" s="511"/>
      <c r="B4" s="504"/>
      <c r="C4" s="505"/>
      <c r="D4" s="505"/>
      <c r="E4" s="505" t="s">
        <v>470</v>
      </c>
      <c r="F4" s="517" t="s">
        <v>477</v>
      </c>
      <c r="G4" s="517"/>
      <c r="H4" s="518"/>
    </row>
    <row r="5" spans="1:8" s="115" customFormat="1" ht="15" customHeight="1">
      <c r="A5" s="511"/>
      <c r="B5" s="504" t="s">
        <v>466</v>
      </c>
      <c r="C5" s="505" t="s">
        <v>887</v>
      </c>
      <c r="D5" s="505"/>
      <c r="E5" s="505"/>
      <c r="F5" s="505" t="s">
        <v>198</v>
      </c>
      <c r="G5" s="505" t="s">
        <v>199</v>
      </c>
      <c r="H5" s="506" t="s">
        <v>200</v>
      </c>
    </row>
    <row r="6" spans="1:8" s="115" customFormat="1" ht="15" customHeight="1">
      <c r="A6" s="511"/>
      <c r="B6" s="504"/>
      <c r="C6" s="505"/>
      <c r="D6" s="505"/>
      <c r="E6" s="505"/>
      <c r="F6" s="505"/>
      <c r="G6" s="505"/>
      <c r="H6" s="506"/>
    </row>
    <row r="7" spans="1:8" s="115" customFormat="1" ht="15" customHeight="1">
      <c r="A7" s="512"/>
      <c r="B7" s="116" t="s">
        <v>467</v>
      </c>
      <c r="C7" s="117" t="s">
        <v>476</v>
      </c>
      <c r="D7" s="507" t="s">
        <v>467</v>
      </c>
      <c r="E7" s="507"/>
      <c r="F7" s="507"/>
      <c r="G7" s="507"/>
      <c r="H7" s="508"/>
    </row>
    <row r="8" spans="1:8" s="122" customFormat="1" ht="6" customHeight="1">
      <c r="A8" s="118"/>
      <c r="B8" s="119"/>
      <c r="C8" s="120"/>
      <c r="D8" s="121"/>
      <c r="E8" s="119"/>
      <c r="F8" s="120"/>
      <c r="G8" s="121"/>
      <c r="H8" s="121"/>
    </row>
    <row r="9" spans="1:8" s="122" customFormat="1" ht="12.75" customHeight="1">
      <c r="A9" s="123" t="s">
        <v>709</v>
      </c>
      <c r="B9" s="124">
        <v>2558753.579</v>
      </c>
      <c r="C9" s="125">
        <v>70.9181162534776</v>
      </c>
      <c r="D9" s="124">
        <v>234470.773</v>
      </c>
      <c r="E9" s="124">
        <v>2123777.833</v>
      </c>
      <c r="F9" s="124">
        <v>16629.15</v>
      </c>
      <c r="G9" s="124">
        <v>85262.824</v>
      </c>
      <c r="H9" s="124">
        <v>2021885.859</v>
      </c>
    </row>
    <row r="10" spans="1:8" s="122" customFormat="1" ht="12.75" customHeight="1">
      <c r="A10" s="123" t="s">
        <v>710</v>
      </c>
      <c r="B10" s="126"/>
      <c r="C10" s="127"/>
      <c r="D10" s="128"/>
      <c r="E10" s="128"/>
      <c r="F10" s="128"/>
      <c r="G10" s="128"/>
      <c r="H10" s="128"/>
    </row>
    <row r="11" spans="1:8" s="122" customFormat="1" ht="12.75" customHeight="1">
      <c r="A11" s="123" t="s">
        <v>1085</v>
      </c>
      <c r="B11" s="124">
        <v>2291466.354</v>
      </c>
      <c r="C11" s="125">
        <v>63.5100146483877</v>
      </c>
      <c r="D11" s="124">
        <v>221131.256</v>
      </c>
      <c r="E11" s="124">
        <v>1869872.015</v>
      </c>
      <c r="F11" s="124">
        <v>12252.104</v>
      </c>
      <c r="G11" s="124">
        <v>76355.888</v>
      </c>
      <c r="H11" s="124">
        <v>1781264.023</v>
      </c>
    </row>
    <row r="12" spans="1:8" s="122" customFormat="1" ht="12.75" customHeight="1">
      <c r="A12" s="123" t="s">
        <v>711</v>
      </c>
      <c r="B12" s="126"/>
      <c r="C12" s="125"/>
      <c r="D12" s="128"/>
      <c r="E12" s="128"/>
      <c r="F12" s="128"/>
      <c r="G12" s="128"/>
      <c r="H12" s="128"/>
    </row>
    <row r="13" spans="1:8" s="122" customFormat="1" ht="12.75" customHeight="1">
      <c r="A13" s="123" t="s">
        <v>712</v>
      </c>
      <c r="B13" s="124">
        <v>1280487.626</v>
      </c>
      <c r="C13" s="125">
        <v>35.4898459418266</v>
      </c>
      <c r="D13" s="124">
        <v>132879.06</v>
      </c>
      <c r="E13" s="124">
        <v>1039396.87</v>
      </c>
      <c r="F13" s="124">
        <v>8214.225</v>
      </c>
      <c r="G13" s="124">
        <v>50578.305</v>
      </c>
      <c r="H13" s="124">
        <v>980604.34</v>
      </c>
    </row>
    <row r="14" spans="1:8" s="122" customFormat="1" ht="12.75" customHeight="1">
      <c r="A14" s="123" t="s">
        <v>713</v>
      </c>
      <c r="B14" s="124">
        <v>119293.152</v>
      </c>
      <c r="C14" s="125">
        <v>3.30631511029917</v>
      </c>
      <c r="D14" s="124">
        <v>1443.514</v>
      </c>
      <c r="E14" s="124">
        <v>117849.638</v>
      </c>
      <c r="F14" s="124">
        <v>3123.35</v>
      </c>
      <c r="G14" s="124">
        <v>678.683</v>
      </c>
      <c r="H14" s="124">
        <v>114047.605</v>
      </c>
    </row>
    <row r="15" spans="1:8" s="122" customFormat="1" ht="12.75" customHeight="1">
      <c r="A15" s="123" t="s">
        <v>714</v>
      </c>
      <c r="B15" s="124">
        <v>355563.692</v>
      </c>
      <c r="C15" s="125">
        <v>9.8547618855218</v>
      </c>
      <c r="D15" s="124">
        <v>8951.223</v>
      </c>
      <c r="E15" s="124">
        <v>346389.719</v>
      </c>
      <c r="F15" s="124">
        <v>2168.828</v>
      </c>
      <c r="G15" s="124">
        <v>9700.469</v>
      </c>
      <c r="H15" s="124">
        <v>334520.422</v>
      </c>
    </row>
    <row r="16" spans="1:8" s="122" customFormat="1" ht="12.75" customHeight="1">
      <c r="A16" s="123" t="s">
        <v>715</v>
      </c>
      <c r="B16" s="124">
        <v>556388.529</v>
      </c>
      <c r="C16" s="125">
        <v>15.4207996837055</v>
      </c>
      <c r="D16" s="124">
        <v>11627.184</v>
      </c>
      <c r="E16" s="124">
        <v>544657.565</v>
      </c>
      <c r="F16" s="124">
        <v>2920.202</v>
      </c>
      <c r="G16" s="124">
        <v>22357.765</v>
      </c>
      <c r="H16" s="124">
        <v>519379.598</v>
      </c>
    </row>
    <row r="17" spans="1:8" s="122" customFormat="1" ht="22.5">
      <c r="A17" s="148" t="s">
        <v>1001</v>
      </c>
      <c r="B17" s="124">
        <v>17954.039</v>
      </c>
      <c r="C17" s="125">
        <v>0.497612054349947</v>
      </c>
      <c r="D17" s="124">
        <v>3026.241</v>
      </c>
      <c r="E17" s="124">
        <v>14925.748</v>
      </c>
      <c r="F17" s="124" t="s">
        <v>1108</v>
      </c>
      <c r="G17" s="124">
        <v>826.056</v>
      </c>
      <c r="H17" s="124">
        <v>14099.692</v>
      </c>
    </row>
    <row r="18" spans="1:8" s="122" customFormat="1" ht="12.75" customHeight="1">
      <c r="A18" s="123" t="s">
        <v>716</v>
      </c>
      <c r="B18" s="124">
        <v>86.413</v>
      </c>
      <c r="C18" s="155">
        <v>0.0023950126460426</v>
      </c>
      <c r="D18" s="124">
        <v>16.365</v>
      </c>
      <c r="E18" s="124">
        <v>70.048</v>
      </c>
      <c r="F18" s="124" t="s">
        <v>1108</v>
      </c>
      <c r="G18" s="124" t="s">
        <v>1108</v>
      </c>
      <c r="H18" s="124">
        <v>70.048</v>
      </c>
    </row>
    <row r="19" spans="1:8" s="122" customFormat="1" ht="12.75" customHeight="1">
      <c r="A19" s="129" t="s">
        <v>717</v>
      </c>
      <c r="B19" s="130">
        <v>3608039.404</v>
      </c>
      <c r="C19" s="131">
        <v>100</v>
      </c>
      <c r="D19" s="130">
        <v>259535.3</v>
      </c>
      <c r="E19" s="130">
        <v>3147670.551</v>
      </c>
      <c r="F19" s="130">
        <v>24841.53</v>
      </c>
      <c r="G19" s="130">
        <v>118825.797</v>
      </c>
      <c r="H19" s="130">
        <v>3004003.224</v>
      </c>
    </row>
    <row r="21" spans="1:8" s="234" customFormat="1" ht="11.25">
      <c r="A21" s="257"/>
      <c r="B21" s="244"/>
      <c r="C21" s="244"/>
      <c r="D21" s="258"/>
      <c r="E21" s="244"/>
      <c r="F21" s="244"/>
      <c r="G21" s="258"/>
      <c r="H21" s="245"/>
    </row>
    <row r="22" spans="1:8" s="234" customFormat="1" ht="11.25" customHeight="1">
      <c r="A22" s="234" t="s">
        <v>830</v>
      </c>
      <c r="B22" s="244"/>
      <c r="C22" s="244"/>
      <c r="D22" s="258"/>
      <c r="E22" s="244"/>
      <c r="F22" s="244"/>
      <c r="G22" s="258"/>
      <c r="H22" s="245"/>
    </row>
    <row r="23" spans="1:8" s="234" customFormat="1" ht="25.5" customHeight="1">
      <c r="A23" s="487" t="s">
        <v>1119</v>
      </c>
      <c r="B23" s="487"/>
      <c r="C23" s="487"/>
      <c r="D23" s="487"/>
      <c r="E23" s="487"/>
      <c r="F23" s="487"/>
      <c r="G23" s="487"/>
      <c r="H23" s="487"/>
    </row>
    <row r="24" s="234" customFormat="1" ht="11.25"/>
  </sheetData>
  <sheetProtection/>
  <mergeCells count="14">
    <mergeCell ref="A1:H1"/>
    <mergeCell ref="A3:A7"/>
    <mergeCell ref="B3:C4"/>
    <mergeCell ref="D3:D6"/>
    <mergeCell ref="E3:H3"/>
    <mergeCell ref="E4:E6"/>
    <mergeCell ref="F4:H4"/>
    <mergeCell ref="B5:B6"/>
    <mergeCell ref="C5:C6"/>
    <mergeCell ref="F5:F6"/>
    <mergeCell ref="A23:H23"/>
    <mergeCell ref="G5:G6"/>
    <mergeCell ref="H5:H6"/>
    <mergeCell ref="D7:H7"/>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179" customWidth="1"/>
    <col min="2" max="2" width="12.7109375" style="179" customWidth="1"/>
    <col min="3" max="8" width="12.28125" style="179" customWidth="1"/>
    <col min="9" max="16384" width="11.421875" style="179" customWidth="1"/>
  </cols>
  <sheetData>
    <row r="1" spans="1:8" ht="18" customHeight="1">
      <c r="A1" s="519" t="s">
        <v>1176</v>
      </c>
      <c r="B1" s="519"/>
      <c r="C1" s="519"/>
      <c r="D1" s="519"/>
      <c r="E1" s="519"/>
      <c r="F1" s="519"/>
      <c r="G1" s="519"/>
      <c r="H1" s="519"/>
    </row>
    <row r="2" spans="1:8" ht="12.75">
      <c r="A2" s="205"/>
      <c r="B2" s="260"/>
      <c r="C2" s="261"/>
      <c r="D2" s="262"/>
      <c r="E2" s="260"/>
      <c r="F2" s="261"/>
      <c r="G2" s="262"/>
      <c r="H2" s="262"/>
    </row>
    <row r="3" spans="1:8" s="263" customFormat="1" ht="15" customHeight="1">
      <c r="A3" s="525" t="s">
        <v>1032</v>
      </c>
      <c r="B3" s="528" t="s">
        <v>949</v>
      </c>
      <c r="C3" s="529"/>
      <c r="D3" s="530" t="s">
        <v>513</v>
      </c>
      <c r="E3" s="531" t="s">
        <v>197</v>
      </c>
      <c r="F3" s="531"/>
      <c r="G3" s="531"/>
      <c r="H3" s="532"/>
    </row>
    <row r="4" spans="1:8" s="263" customFormat="1" ht="15" customHeight="1">
      <c r="A4" s="526"/>
      <c r="B4" s="520"/>
      <c r="C4" s="521"/>
      <c r="D4" s="521"/>
      <c r="E4" s="521" t="s">
        <v>470</v>
      </c>
      <c r="F4" s="533" t="s">
        <v>477</v>
      </c>
      <c r="G4" s="533"/>
      <c r="H4" s="534"/>
    </row>
    <row r="5" spans="1:8" s="263" customFormat="1" ht="15" customHeight="1">
      <c r="A5" s="526"/>
      <c r="B5" s="520" t="s">
        <v>466</v>
      </c>
      <c r="C5" s="521" t="s">
        <v>887</v>
      </c>
      <c r="D5" s="521"/>
      <c r="E5" s="521"/>
      <c r="F5" s="521" t="s">
        <v>198</v>
      </c>
      <c r="G5" s="521" t="s">
        <v>199</v>
      </c>
      <c r="H5" s="522" t="s">
        <v>200</v>
      </c>
    </row>
    <row r="6" spans="1:8" s="263" customFormat="1" ht="15" customHeight="1">
      <c r="A6" s="526"/>
      <c r="B6" s="520"/>
      <c r="C6" s="521"/>
      <c r="D6" s="521"/>
      <c r="E6" s="521"/>
      <c r="F6" s="521"/>
      <c r="G6" s="521"/>
      <c r="H6" s="522"/>
    </row>
    <row r="7" spans="1:8" s="263" customFormat="1" ht="15" customHeight="1">
      <c r="A7" s="527"/>
      <c r="B7" s="264" t="s">
        <v>467</v>
      </c>
      <c r="C7" s="265" t="s">
        <v>476</v>
      </c>
      <c r="D7" s="523" t="s">
        <v>467</v>
      </c>
      <c r="E7" s="523"/>
      <c r="F7" s="523"/>
      <c r="G7" s="523"/>
      <c r="H7" s="524"/>
    </row>
    <row r="8" spans="1:8" ht="12.75">
      <c r="A8" s="189"/>
      <c r="B8" s="209"/>
      <c r="C8" s="224"/>
      <c r="D8" s="266"/>
      <c r="E8" s="209"/>
      <c r="F8" s="224"/>
      <c r="G8" s="266"/>
      <c r="H8" s="266"/>
    </row>
    <row r="9" spans="1:8" ht="15" customHeight="1">
      <c r="A9" s="199" t="s">
        <v>709</v>
      </c>
      <c r="B9" s="108">
        <v>1818125.001</v>
      </c>
      <c r="C9" s="267">
        <v>75.0191744677341</v>
      </c>
      <c r="D9" s="108">
        <v>222225.751</v>
      </c>
      <c r="E9" s="108">
        <v>1357185.14</v>
      </c>
      <c r="F9" s="108">
        <v>14554.468</v>
      </c>
      <c r="G9" s="108">
        <v>80407.844</v>
      </c>
      <c r="H9" s="108">
        <v>1262222.828</v>
      </c>
    </row>
    <row r="10" spans="1:8" ht="15" customHeight="1">
      <c r="A10" s="199" t="s">
        <v>710</v>
      </c>
      <c r="B10" s="205"/>
      <c r="C10" s="205"/>
      <c r="D10" s="205"/>
      <c r="E10" s="205"/>
      <c r="F10" s="205"/>
      <c r="G10" s="205"/>
      <c r="H10" s="205"/>
    </row>
    <row r="11" spans="1:8" ht="15" customHeight="1">
      <c r="A11" s="199" t="s">
        <v>1085</v>
      </c>
      <c r="B11" s="108">
        <v>1691571.712</v>
      </c>
      <c r="C11" s="267">
        <v>69.7973534918745</v>
      </c>
      <c r="D11" s="108">
        <v>217647.209</v>
      </c>
      <c r="E11" s="108">
        <v>1238483.771</v>
      </c>
      <c r="F11" s="108">
        <v>13048.852</v>
      </c>
      <c r="G11" s="108">
        <v>51966.857</v>
      </c>
      <c r="H11" s="108">
        <v>1173468.062</v>
      </c>
    </row>
    <row r="12" spans="1:8" ht="15" customHeight="1">
      <c r="A12" s="199" t="s">
        <v>711</v>
      </c>
      <c r="B12" s="205"/>
      <c r="C12" s="205"/>
      <c r="D12" s="205"/>
      <c r="E12" s="205"/>
      <c r="F12" s="205"/>
      <c r="G12" s="205"/>
      <c r="H12" s="205"/>
    </row>
    <row r="13" spans="1:8" ht="15" customHeight="1">
      <c r="A13" s="199" t="s">
        <v>712</v>
      </c>
      <c r="B13" s="108">
        <v>976432.659</v>
      </c>
      <c r="C13" s="267">
        <v>40.289403622537</v>
      </c>
      <c r="D13" s="108">
        <v>176746.978</v>
      </c>
      <c r="E13" s="108">
        <v>644979.868</v>
      </c>
      <c r="F13" s="108">
        <v>3869.587</v>
      </c>
      <c r="G13" s="108">
        <v>25379.212</v>
      </c>
      <c r="H13" s="108">
        <v>615731.069</v>
      </c>
    </row>
    <row r="14" spans="1:8" ht="15" customHeight="1">
      <c r="A14" s="199" t="s">
        <v>713</v>
      </c>
      <c r="B14" s="108">
        <v>20022.902</v>
      </c>
      <c r="C14" s="267">
        <v>0.826181685891873</v>
      </c>
      <c r="D14" s="108">
        <v>380.954</v>
      </c>
      <c r="E14" s="108">
        <v>18954.302</v>
      </c>
      <c r="F14" s="108">
        <v>112.014</v>
      </c>
      <c r="G14" s="108">
        <v>1606.367</v>
      </c>
      <c r="H14" s="108">
        <v>17235.921</v>
      </c>
    </row>
    <row r="15" spans="1:8" ht="15" customHeight="1">
      <c r="A15" s="199" t="s">
        <v>714</v>
      </c>
      <c r="B15" s="108">
        <v>106810.618</v>
      </c>
      <c r="C15" s="267">
        <v>4.40720213535445</v>
      </c>
      <c r="D15" s="108">
        <v>2301.557</v>
      </c>
      <c r="E15" s="108">
        <v>95117.374</v>
      </c>
      <c r="F15" s="108">
        <v>1066.227</v>
      </c>
      <c r="G15" s="108">
        <v>4549.523</v>
      </c>
      <c r="H15" s="108">
        <v>89501.624</v>
      </c>
    </row>
    <row r="16" spans="1:8" ht="15" customHeight="1">
      <c r="A16" s="199" t="s">
        <v>715</v>
      </c>
      <c r="B16" s="108">
        <v>477366.516</v>
      </c>
      <c r="C16" s="267">
        <v>19.6970185928698</v>
      </c>
      <c r="D16" s="108">
        <v>8877.163</v>
      </c>
      <c r="E16" s="108">
        <v>452070.043</v>
      </c>
      <c r="F16" s="108">
        <v>2745.73</v>
      </c>
      <c r="G16" s="108">
        <v>6296.543</v>
      </c>
      <c r="H16" s="108">
        <v>443027.77</v>
      </c>
    </row>
    <row r="17" spans="1:8" ht="26.25" customHeight="1">
      <c r="A17" s="268" t="s">
        <v>1029</v>
      </c>
      <c r="B17" s="108">
        <v>1222.028</v>
      </c>
      <c r="C17" s="267">
        <v>0.0504231181497604</v>
      </c>
      <c r="D17" s="108">
        <v>4.533</v>
      </c>
      <c r="E17" s="108">
        <v>817.975</v>
      </c>
      <c r="F17" s="108">
        <v>7.871</v>
      </c>
      <c r="G17" s="161" t="s">
        <v>1108</v>
      </c>
      <c r="H17" s="108">
        <v>810.104</v>
      </c>
    </row>
    <row r="18" spans="1:8" ht="15" customHeight="1">
      <c r="A18" s="199" t="s">
        <v>716</v>
      </c>
      <c r="B18" s="161" t="s">
        <v>1108</v>
      </c>
      <c r="C18" s="161" t="s">
        <v>1108</v>
      </c>
      <c r="D18" s="161" t="s">
        <v>1108</v>
      </c>
      <c r="E18" s="161" t="s">
        <v>1108</v>
      </c>
      <c r="F18" s="161" t="s">
        <v>1108</v>
      </c>
      <c r="G18" s="161" t="s">
        <v>1108</v>
      </c>
      <c r="H18" s="161" t="s">
        <v>1108</v>
      </c>
    </row>
    <row r="19" spans="1:8" s="194" customFormat="1" ht="15" customHeight="1">
      <c r="A19" s="191" t="s">
        <v>717</v>
      </c>
      <c r="B19" s="109">
        <v>2423547.065</v>
      </c>
      <c r="C19" s="269">
        <v>100</v>
      </c>
      <c r="D19" s="109">
        <v>233789.958</v>
      </c>
      <c r="E19" s="109">
        <v>1924144.834</v>
      </c>
      <c r="F19" s="109">
        <v>18486.31</v>
      </c>
      <c r="G19" s="109">
        <v>92860.277</v>
      </c>
      <c r="H19" s="109">
        <v>1812798.247</v>
      </c>
    </row>
    <row r="22" spans="1:8" ht="17.25">
      <c r="A22" s="519" t="s">
        <v>1178</v>
      </c>
      <c r="B22" s="519"/>
      <c r="C22" s="519"/>
      <c r="D22" s="519"/>
      <c r="E22" s="519"/>
      <c r="F22" s="519"/>
      <c r="G22" s="519"/>
      <c r="H22" s="519"/>
    </row>
    <row r="23" spans="1:8" ht="12.75">
      <c r="A23" s="205"/>
      <c r="B23" s="260"/>
      <c r="C23" s="261"/>
      <c r="D23" s="262"/>
      <c r="E23" s="260"/>
      <c r="F23" s="261"/>
      <c r="G23" s="262"/>
      <c r="H23" s="262"/>
    </row>
    <row r="24" spans="1:8" s="263" customFormat="1" ht="15" customHeight="1">
      <c r="A24" s="525" t="s">
        <v>1032</v>
      </c>
      <c r="B24" s="528" t="s">
        <v>945</v>
      </c>
      <c r="C24" s="529"/>
      <c r="D24" s="530" t="s">
        <v>513</v>
      </c>
      <c r="E24" s="531" t="s">
        <v>197</v>
      </c>
      <c r="F24" s="531"/>
      <c r="G24" s="531"/>
      <c r="H24" s="532"/>
    </row>
    <row r="25" spans="1:8" s="263" customFormat="1" ht="15" customHeight="1">
      <c r="A25" s="526"/>
      <c r="B25" s="520"/>
      <c r="C25" s="521"/>
      <c r="D25" s="521"/>
      <c r="E25" s="521" t="s">
        <v>470</v>
      </c>
      <c r="F25" s="533" t="s">
        <v>477</v>
      </c>
      <c r="G25" s="533"/>
      <c r="H25" s="534"/>
    </row>
    <row r="26" spans="1:8" s="263" customFormat="1" ht="15" customHeight="1">
      <c r="A26" s="526"/>
      <c r="B26" s="520" t="s">
        <v>466</v>
      </c>
      <c r="C26" s="521" t="s">
        <v>887</v>
      </c>
      <c r="D26" s="521"/>
      <c r="E26" s="521"/>
      <c r="F26" s="521" t="s">
        <v>198</v>
      </c>
      <c r="G26" s="521" t="s">
        <v>199</v>
      </c>
      <c r="H26" s="522" t="s">
        <v>200</v>
      </c>
    </row>
    <row r="27" spans="1:8" s="263" customFormat="1" ht="15" customHeight="1">
      <c r="A27" s="526"/>
      <c r="B27" s="520"/>
      <c r="C27" s="521"/>
      <c r="D27" s="521"/>
      <c r="E27" s="521"/>
      <c r="F27" s="521"/>
      <c r="G27" s="521"/>
      <c r="H27" s="522"/>
    </row>
    <row r="28" spans="1:8" s="263" customFormat="1" ht="15" customHeight="1">
      <c r="A28" s="527"/>
      <c r="B28" s="264" t="s">
        <v>467</v>
      </c>
      <c r="C28" s="265" t="s">
        <v>476</v>
      </c>
      <c r="D28" s="523" t="s">
        <v>467</v>
      </c>
      <c r="E28" s="523"/>
      <c r="F28" s="523"/>
      <c r="G28" s="523"/>
      <c r="H28" s="524"/>
    </row>
    <row r="29" spans="1:8" ht="12.75">
      <c r="A29" s="189"/>
      <c r="B29" s="209"/>
      <c r="C29" s="224"/>
      <c r="D29" s="266"/>
      <c r="E29" s="209"/>
      <c r="F29" s="224"/>
      <c r="G29" s="266"/>
      <c r="H29" s="266"/>
    </row>
    <row r="30" spans="1:8" ht="15" customHeight="1">
      <c r="A30" s="199" t="s">
        <v>709</v>
      </c>
      <c r="B30" s="108">
        <v>10310982.749</v>
      </c>
      <c r="C30" s="267">
        <v>71.7595811356608</v>
      </c>
      <c r="D30" s="108">
        <v>889123.682</v>
      </c>
      <c r="E30" s="108">
        <v>8853118.035</v>
      </c>
      <c r="F30" s="108">
        <v>66372.63</v>
      </c>
      <c r="G30" s="108">
        <v>382130.552</v>
      </c>
      <c r="H30" s="108">
        <v>8404614.853</v>
      </c>
    </row>
    <row r="31" spans="1:8" ht="15" customHeight="1">
      <c r="A31" s="199" t="s">
        <v>710</v>
      </c>
      <c r="B31" s="205"/>
      <c r="C31" s="205"/>
      <c r="D31" s="205"/>
      <c r="E31" s="205"/>
      <c r="F31" s="205"/>
      <c r="G31" s="205"/>
      <c r="H31" s="205"/>
    </row>
    <row r="32" spans="1:8" ht="15" customHeight="1">
      <c r="A32" s="199" t="s">
        <v>1085</v>
      </c>
      <c r="B32" s="108">
        <v>9297967.102</v>
      </c>
      <c r="C32" s="267">
        <v>64.7094695912844</v>
      </c>
      <c r="D32" s="108">
        <v>842001.329</v>
      </c>
      <c r="E32" s="108">
        <v>7887421.754</v>
      </c>
      <c r="F32" s="108">
        <v>51343.038</v>
      </c>
      <c r="G32" s="108">
        <v>344786.955</v>
      </c>
      <c r="H32" s="108">
        <v>7491291.761</v>
      </c>
    </row>
    <row r="33" spans="1:8" ht="15" customHeight="1">
      <c r="A33" s="199" t="s">
        <v>710</v>
      </c>
      <c r="B33" s="205"/>
      <c r="C33" s="205"/>
      <c r="D33" s="205"/>
      <c r="E33" s="205"/>
      <c r="F33" s="205"/>
      <c r="G33" s="205"/>
      <c r="H33" s="205"/>
    </row>
    <row r="34" spans="1:8" ht="15" customHeight="1">
      <c r="A34" s="199" t="s">
        <v>718</v>
      </c>
      <c r="B34" s="108">
        <v>5163639.19</v>
      </c>
      <c r="C34" s="267">
        <v>35.9364955242524</v>
      </c>
      <c r="D34" s="108">
        <v>541199.855</v>
      </c>
      <c r="E34" s="108">
        <v>4316342.412</v>
      </c>
      <c r="F34" s="108">
        <v>34801.169</v>
      </c>
      <c r="G34" s="108">
        <v>228075.793</v>
      </c>
      <c r="H34" s="108">
        <v>4053465.45</v>
      </c>
    </row>
    <row r="35" spans="1:8" ht="15" customHeight="1">
      <c r="A35" s="199" t="s">
        <v>713</v>
      </c>
      <c r="B35" s="108">
        <v>366927.051</v>
      </c>
      <c r="C35" s="267">
        <v>2.55363936959907</v>
      </c>
      <c r="D35" s="108">
        <v>9648.3</v>
      </c>
      <c r="E35" s="108">
        <v>357276.851</v>
      </c>
      <c r="F35" s="108">
        <v>15406.132</v>
      </c>
      <c r="G35" s="108">
        <v>4496.497</v>
      </c>
      <c r="H35" s="108">
        <v>337374.222</v>
      </c>
    </row>
    <row r="36" spans="1:8" ht="15" customHeight="1">
      <c r="A36" s="199" t="s">
        <v>714</v>
      </c>
      <c r="B36" s="108">
        <v>1527467.775</v>
      </c>
      <c r="C36" s="267">
        <v>10.6304559323262</v>
      </c>
      <c r="D36" s="108">
        <v>29386.925</v>
      </c>
      <c r="E36" s="108">
        <v>1497493.133</v>
      </c>
      <c r="F36" s="108">
        <v>9492.877</v>
      </c>
      <c r="G36" s="108">
        <v>47457.857</v>
      </c>
      <c r="H36" s="108">
        <v>1440542.399</v>
      </c>
    </row>
    <row r="37" spans="1:8" ht="15" customHeight="1">
      <c r="A37" s="199" t="s">
        <v>715</v>
      </c>
      <c r="B37" s="108">
        <v>2101493.354</v>
      </c>
      <c r="C37" s="267">
        <v>14.6254034667103</v>
      </c>
      <c r="D37" s="108">
        <v>48280.216</v>
      </c>
      <c r="E37" s="108">
        <v>2053035.524</v>
      </c>
      <c r="F37" s="108">
        <v>11169.549</v>
      </c>
      <c r="G37" s="108">
        <v>87539.355</v>
      </c>
      <c r="H37" s="108">
        <v>1954326.62</v>
      </c>
    </row>
    <row r="38" spans="1:8" ht="26.25" customHeight="1">
      <c r="A38" s="268" t="s">
        <v>1029</v>
      </c>
      <c r="B38" s="108">
        <v>61313.233</v>
      </c>
      <c r="C38" s="267">
        <v>0.426711209324823</v>
      </c>
      <c r="D38" s="108">
        <v>12795.815</v>
      </c>
      <c r="E38" s="108">
        <v>48417.868</v>
      </c>
      <c r="F38" s="161" t="s">
        <v>1108</v>
      </c>
      <c r="G38" s="108">
        <v>3285.536</v>
      </c>
      <c r="H38" s="108">
        <v>45132.332</v>
      </c>
    </row>
    <row r="39" spans="1:8" ht="15" customHeight="1">
      <c r="A39" s="199" t="s">
        <v>716</v>
      </c>
      <c r="B39" s="108">
        <v>604.766</v>
      </c>
      <c r="C39" s="270">
        <v>0.00420888637887576</v>
      </c>
      <c r="D39" s="108">
        <v>102.003</v>
      </c>
      <c r="E39" s="108">
        <v>502.763</v>
      </c>
      <c r="F39" s="161" t="s">
        <v>1108</v>
      </c>
      <c r="G39" s="161" t="s">
        <v>1108</v>
      </c>
      <c r="H39" s="108">
        <v>502.763</v>
      </c>
    </row>
    <row r="40" spans="1:8" s="194" customFormat="1" ht="15" customHeight="1">
      <c r="A40" s="191" t="s">
        <v>717</v>
      </c>
      <c r="B40" s="109">
        <v>14368788.928</v>
      </c>
      <c r="C40" s="269">
        <v>100</v>
      </c>
      <c r="D40" s="109">
        <v>989336.941</v>
      </c>
      <c r="E40" s="109">
        <v>12809844.174</v>
      </c>
      <c r="F40" s="109">
        <v>102441.188</v>
      </c>
      <c r="G40" s="109">
        <v>524909.797</v>
      </c>
      <c r="H40" s="109">
        <v>12182493.189</v>
      </c>
    </row>
    <row r="43" spans="1:8" ht="17.25">
      <c r="A43" s="519" t="s">
        <v>1177</v>
      </c>
      <c r="B43" s="519"/>
      <c r="C43" s="519"/>
      <c r="D43" s="519"/>
      <c r="E43" s="519"/>
      <c r="F43" s="519"/>
      <c r="G43" s="519"/>
      <c r="H43" s="519"/>
    </row>
    <row r="44" spans="1:8" ht="12.75">
      <c r="A44" s="205"/>
      <c r="B44" s="260"/>
      <c r="C44" s="261"/>
      <c r="D44" s="262"/>
      <c r="E44" s="260"/>
      <c r="F44" s="261"/>
      <c r="G44" s="262"/>
      <c r="H44" s="262"/>
    </row>
    <row r="45" spans="1:8" s="263" customFormat="1" ht="15" customHeight="1">
      <c r="A45" s="525" t="s">
        <v>1032</v>
      </c>
      <c r="B45" s="528" t="s">
        <v>977</v>
      </c>
      <c r="C45" s="529"/>
      <c r="D45" s="530" t="s">
        <v>513</v>
      </c>
      <c r="E45" s="531" t="s">
        <v>197</v>
      </c>
      <c r="F45" s="531"/>
      <c r="G45" s="531"/>
      <c r="H45" s="532"/>
    </row>
    <row r="46" spans="1:8" s="263" customFormat="1" ht="15" customHeight="1">
      <c r="A46" s="526"/>
      <c r="B46" s="520"/>
      <c r="C46" s="521"/>
      <c r="D46" s="521"/>
      <c r="E46" s="521" t="s">
        <v>470</v>
      </c>
      <c r="F46" s="533" t="s">
        <v>477</v>
      </c>
      <c r="G46" s="533"/>
      <c r="H46" s="534"/>
    </row>
    <row r="47" spans="1:8" s="263" customFormat="1" ht="15" customHeight="1">
      <c r="A47" s="526"/>
      <c r="B47" s="520" t="s">
        <v>466</v>
      </c>
      <c r="C47" s="521" t="s">
        <v>887</v>
      </c>
      <c r="D47" s="521"/>
      <c r="E47" s="521"/>
      <c r="F47" s="521" t="s">
        <v>198</v>
      </c>
      <c r="G47" s="521" t="s">
        <v>199</v>
      </c>
      <c r="H47" s="522" t="s">
        <v>200</v>
      </c>
    </row>
    <row r="48" spans="1:8" s="263" customFormat="1" ht="15" customHeight="1">
      <c r="A48" s="526"/>
      <c r="B48" s="520"/>
      <c r="C48" s="521"/>
      <c r="D48" s="521"/>
      <c r="E48" s="521"/>
      <c r="F48" s="521"/>
      <c r="G48" s="521"/>
      <c r="H48" s="522"/>
    </row>
    <row r="49" spans="1:8" s="263" customFormat="1" ht="15" customHeight="1">
      <c r="A49" s="527"/>
      <c r="B49" s="264" t="s">
        <v>467</v>
      </c>
      <c r="C49" s="265" t="s">
        <v>476</v>
      </c>
      <c r="D49" s="523" t="s">
        <v>467</v>
      </c>
      <c r="E49" s="523"/>
      <c r="F49" s="523"/>
      <c r="G49" s="523"/>
      <c r="H49" s="524"/>
    </row>
    <row r="50" spans="1:8" ht="12.75">
      <c r="A50" s="189"/>
      <c r="B50" s="209"/>
      <c r="C50" s="224"/>
      <c r="D50" s="266"/>
      <c r="E50" s="209"/>
      <c r="F50" s="224"/>
      <c r="G50" s="266"/>
      <c r="H50" s="266"/>
    </row>
    <row r="51" spans="1:8" ht="15" customHeight="1">
      <c r="A51" s="199" t="s">
        <v>709</v>
      </c>
      <c r="B51" s="108">
        <v>7390927.762</v>
      </c>
      <c r="C51" s="267">
        <v>74.9845142681315</v>
      </c>
      <c r="D51" s="108">
        <v>912128.148</v>
      </c>
      <c r="E51" s="108">
        <v>5727616.806</v>
      </c>
      <c r="F51" s="108">
        <v>56449.864</v>
      </c>
      <c r="G51" s="108">
        <v>343096.294</v>
      </c>
      <c r="H51" s="108">
        <v>5328070.648</v>
      </c>
    </row>
    <row r="52" spans="1:8" ht="15" customHeight="1">
      <c r="A52" s="199" t="s">
        <v>710</v>
      </c>
      <c r="B52" s="205"/>
      <c r="C52" s="205"/>
      <c r="D52" s="205"/>
      <c r="E52" s="205"/>
      <c r="F52" s="205"/>
      <c r="G52" s="205"/>
      <c r="H52" s="205"/>
    </row>
    <row r="53" spans="1:8" ht="15" customHeight="1">
      <c r="A53" s="199" t="s">
        <v>1085</v>
      </c>
      <c r="B53" s="108">
        <v>6868199.142</v>
      </c>
      <c r="C53" s="267">
        <v>69.6811811918325</v>
      </c>
      <c r="D53" s="108">
        <v>894358.035</v>
      </c>
      <c r="E53" s="108">
        <v>5234943.764</v>
      </c>
      <c r="F53" s="108">
        <v>50698.369</v>
      </c>
      <c r="G53" s="108">
        <v>226662.029</v>
      </c>
      <c r="H53" s="108">
        <v>4957583.366</v>
      </c>
    </row>
    <row r="54" spans="1:8" ht="15" customHeight="1">
      <c r="A54" s="199" t="s">
        <v>711</v>
      </c>
      <c r="B54" s="205"/>
      <c r="C54" s="205"/>
      <c r="D54" s="205"/>
      <c r="E54" s="205"/>
      <c r="F54" s="205"/>
      <c r="G54" s="205"/>
      <c r="H54" s="205"/>
    </row>
    <row r="55" spans="1:8" ht="15" customHeight="1">
      <c r="A55" s="199" t="s">
        <v>712</v>
      </c>
      <c r="B55" s="108">
        <v>4005019.167</v>
      </c>
      <c r="C55" s="267">
        <v>40.6328442845971</v>
      </c>
      <c r="D55" s="108">
        <v>745395.807</v>
      </c>
      <c r="E55" s="108">
        <v>2769603.916</v>
      </c>
      <c r="F55" s="108">
        <v>18400.633</v>
      </c>
      <c r="G55" s="108">
        <v>113745.175</v>
      </c>
      <c r="H55" s="108">
        <v>2637458.108</v>
      </c>
    </row>
    <row r="56" spans="1:8" ht="15" customHeight="1">
      <c r="A56" s="199" t="s">
        <v>713</v>
      </c>
      <c r="B56" s="108">
        <v>93401.758</v>
      </c>
      <c r="C56" s="267">
        <v>0.947605724335256</v>
      </c>
      <c r="D56" s="108">
        <v>2170.754</v>
      </c>
      <c r="E56" s="108">
        <v>89549.567</v>
      </c>
      <c r="F56" s="108">
        <v>1035.359</v>
      </c>
      <c r="G56" s="108">
        <v>9380.996</v>
      </c>
      <c r="H56" s="108">
        <v>79133.212</v>
      </c>
    </row>
    <row r="57" spans="1:8" ht="15" customHeight="1">
      <c r="A57" s="199" t="s">
        <v>714</v>
      </c>
      <c r="B57" s="108">
        <v>461152.919</v>
      </c>
      <c r="C57" s="267">
        <v>4.6786179960158</v>
      </c>
      <c r="D57" s="108">
        <v>12821.582</v>
      </c>
      <c r="E57" s="108">
        <v>416276.977</v>
      </c>
      <c r="F57" s="108">
        <v>3017.107</v>
      </c>
      <c r="G57" s="108">
        <v>17393.843</v>
      </c>
      <c r="H57" s="108">
        <v>395866.027</v>
      </c>
    </row>
    <row r="58" spans="1:8" ht="15" customHeight="1">
      <c r="A58" s="199" t="s">
        <v>715</v>
      </c>
      <c r="B58" s="108">
        <v>1907099.491</v>
      </c>
      <c r="C58" s="267">
        <v>19.3484408992436</v>
      </c>
      <c r="D58" s="108">
        <v>31025.014</v>
      </c>
      <c r="E58" s="108">
        <v>1827547.007</v>
      </c>
      <c r="F58" s="108">
        <v>15772.85</v>
      </c>
      <c r="G58" s="108">
        <v>20516.33</v>
      </c>
      <c r="H58" s="108">
        <v>1791257.827</v>
      </c>
    </row>
    <row r="59" spans="1:8" ht="26.25" customHeight="1">
      <c r="A59" s="268" t="s">
        <v>1029</v>
      </c>
      <c r="B59" s="108">
        <v>4023.576</v>
      </c>
      <c r="C59" s="267">
        <v>0.0408211122739034</v>
      </c>
      <c r="D59" s="108">
        <v>64.058</v>
      </c>
      <c r="E59" s="108">
        <v>3040.228</v>
      </c>
      <c r="F59" s="108">
        <v>27.844</v>
      </c>
      <c r="G59" s="161">
        <v>0.322</v>
      </c>
      <c r="H59" s="108">
        <v>3012.062</v>
      </c>
    </row>
    <row r="60" spans="1:8" ht="15" customHeight="1">
      <c r="A60" s="199" t="s">
        <v>716</v>
      </c>
      <c r="B60" s="161" t="s">
        <v>1108</v>
      </c>
      <c r="C60" s="161" t="s">
        <v>1108</v>
      </c>
      <c r="D60" s="161" t="s">
        <v>1108</v>
      </c>
      <c r="E60" s="161" t="s">
        <v>1108</v>
      </c>
      <c r="F60" s="161" t="s">
        <v>1108</v>
      </c>
      <c r="G60" s="161" t="s">
        <v>1108</v>
      </c>
      <c r="H60" s="161" t="s">
        <v>1108</v>
      </c>
    </row>
    <row r="61" spans="1:8" s="194" customFormat="1" ht="15" customHeight="1">
      <c r="A61" s="191" t="s">
        <v>717</v>
      </c>
      <c r="B61" s="109">
        <v>9856605.506</v>
      </c>
      <c r="C61" s="269">
        <v>100</v>
      </c>
      <c r="D61" s="109">
        <v>958209.556</v>
      </c>
      <c r="E61" s="109">
        <v>8064030.585</v>
      </c>
      <c r="F61" s="109">
        <v>76303.024</v>
      </c>
      <c r="G61" s="109">
        <v>390387.785</v>
      </c>
      <c r="H61" s="109">
        <v>7597339.776</v>
      </c>
    </row>
    <row r="62" spans="1:8" ht="21" customHeight="1">
      <c r="A62" s="519"/>
      <c r="B62" s="519"/>
      <c r="C62" s="519"/>
      <c r="D62" s="519"/>
      <c r="E62" s="519"/>
      <c r="F62" s="519"/>
      <c r="G62" s="519"/>
      <c r="H62" s="519"/>
    </row>
    <row r="63" spans="1:8" ht="12.75">
      <c r="A63" s="205" t="s">
        <v>830</v>
      </c>
      <c r="B63" s="271"/>
      <c r="C63" s="272"/>
      <c r="D63" s="273"/>
      <c r="E63" s="271"/>
      <c r="F63" s="272"/>
      <c r="G63" s="273"/>
      <c r="H63" s="273"/>
    </row>
    <row r="64" spans="1:8" ht="30" customHeight="1">
      <c r="A64" s="457" t="s">
        <v>1119</v>
      </c>
      <c r="B64" s="457"/>
      <c r="C64" s="457"/>
      <c r="D64" s="457"/>
      <c r="E64" s="457"/>
      <c r="F64" s="457"/>
      <c r="G64" s="457"/>
      <c r="H64" s="45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7" width="12.7109375" style="179" customWidth="1"/>
    <col min="8" max="8" width="13.574218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64</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143929644</v>
      </c>
      <c r="E10" s="193">
        <v>259535300</v>
      </c>
      <c r="F10" s="229">
        <v>-0.168455799527678</v>
      </c>
      <c r="G10" s="193">
        <v>558589243</v>
      </c>
      <c r="H10" s="193">
        <v>989336941</v>
      </c>
      <c r="I10" s="229">
        <v>1.41716570743651</v>
      </c>
    </row>
    <row r="11" spans="1:9" s="194" customFormat="1" ht="24" customHeight="1">
      <c r="A11" s="195">
        <v>1</v>
      </c>
      <c r="B11" s="196" t="s">
        <v>209</v>
      </c>
      <c r="C11" s="192"/>
      <c r="D11" s="193">
        <v>1862059</v>
      </c>
      <c r="E11" s="193">
        <v>3365023</v>
      </c>
      <c r="F11" s="229">
        <v>11.6868077705607</v>
      </c>
      <c r="G11" s="193">
        <v>8843085</v>
      </c>
      <c r="H11" s="193">
        <v>16787423</v>
      </c>
      <c r="I11" s="229">
        <v>22.1268006101603</v>
      </c>
    </row>
    <row r="12" spans="1:9" ht="24" customHeight="1">
      <c r="A12" s="197">
        <v>101</v>
      </c>
      <c r="B12" s="198"/>
      <c r="C12" s="199" t="s">
        <v>210</v>
      </c>
      <c r="D12" s="200">
        <v>4000</v>
      </c>
      <c r="E12" s="200">
        <v>88600</v>
      </c>
      <c r="F12" s="230">
        <v>-2.58383727322705</v>
      </c>
      <c r="G12" s="200">
        <v>10500</v>
      </c>
      <c r="H12" s="200">
        <v>249500</v>
      </c>
      <c r="I12" s="230">
        <v>44.7215777262181</v>
      </c>
    </row>
    <row r="13" spans="1:9" ht="12.75">
      <c r="A13" s="197">
        <v>102</v>
      </c>
      <c r="B13" s="198"/>
      <c r="C13" s="199" t="s">
        <v>211</v>
      </c>
      <c r="D13" s="200">
        <v>124930</v>
      </c>
      <c r="E13" s="200">
        <v>298131</v>
      </c>
      <c r="F13" s="230">
        <v>-17.3797613933961</v>
      </c>
      <c r="G13" s="200">
        <v>616893</v>
      </c>
      <c r="H13" s="200">
        <v>1329033</v>
      </c>
      <c r="I13" s="230">
        <v>-60.678601258076</v>
      </c>
    </row>
    <row r="14" spans="1:9" ht="12.75">
      <c r="A14" s="197">
        <v>103</v>
      </c>
      <c r="B14" s="198"/>
      <c r="C14" s="199" t="s">
        <v>212</v>
      </c>
      <c r="D14" s="200">
        <v>1331103</v>
      </c>
      <c r="E14" s="200">
        <v>2932765</v>
      </c>
      <c r="F14" s="230">
        <v>18.1904570383765</v>
      </c>
      <c r="G14" s="200">
        <v>7142882</v>
      </c>
      <c r="H14" s="200">
        <v>14942874</v>
      </c>
      <c r="I14" s="230">
        <v>54.6767520527216</v>
      </c>
    </row>
    <row r="15" spans="1:9" ht="12.75">
      <c r="A15" s="197">
        <v>105</v>
      </c>
      <c r="B15" s="198"/>
      <c r="C15" s="199" t="s">
        <v>213</v>
      </c>
      <c r="D15" s="200" t="s">
        <v>106</v>
      </c>
      <c r="E15" s="200" t="s">
        <v>106</v>
      </c>
      <c r="F15" s="230">
        <v>-100</v>
      </c>
      <c r="G15" s="200" t="s">
        <v>106</v>
      </c>
      <c r="H15" s="200" t="s">
        <v>106</v>
      </c>
      <c r="I15" s="230">
        <v>-100</v>
      </c>
    </row>
    <row r="16" spans="1:9" ht="12.75">
      <c r="A16" s="197">
        <v>107</v>
      </c>
      <c r="B16" s="198"/>
      <c r="C16" s="199" t="s">
        <v>533</v>
      </c>
      <c r="D16" s="200">
        <v>401894</v>
      </c>
      <c r="E16" s="200">
        <v>38627</v>
      </c>
      <c r="F16" s="230">
        <v>160.2020882452</v>
      </c>
      <c r="G16" s="200">
        <v>1071062</v>
      </c>
      <c r="H16" s="200">
        <v>213446</v>
      </c>
      <c r="I16" s="230">
        <v>-51.7271793851178</v>
      </c>
    </row>
    <row r="17" spans="1:9" ht="12.75">
      <c r="A17" s="197">
        <v>109</v>
      </c>
      <c r="B17" s="198"/>
      <c r="C17" s="199" t="s">
        <v>214</v>
      </c>
      <c r="D17" s="200">
        <v>132</v>
      </c>
      <c r="E17" s="200">
        <v>6900</v>
      </c>
      <c r="F17" s="230">
        <v>-60.5466293098519</v>
      </c>
      <c r="G17" s="200">
        <v>1748</v>
      </c>
      <c r="H17" s="200">
        <v>52570</v>
      </c>
      <c r="I17" s="232">
        <v>22.3041667636042</v>
      </c>
    </row>
    <row r="18" spans="1:9" s="194" customFormat="1" ht="24" customHeight="1">
      <c r="A18" s="195">
        <v>2</v>
      </c>
      <c r="B18" s="196" t="s">
        <v>215</v>
      </c>
      <c r="C18" s="192"/>
      <c r="D18" s="193">
        <v>34473665</v>
      </c>
      <c r="E18" s="193">
        <v>72591868</v>
      </c>
      <c r="F18" s="229">
        <v>22.6158063736958</v>
      </c>
      <c r="G18" s="193">
        <v>124350065</v>
      </c>
      <c r="H18" s="193">
        <v>246176243</v>
      </c>
      <c r="I18" s="229">
        <v>11.4657216733434</v>
      </c>
    </row>
    <row r="19" spans="1:9" ht="24" customHeight="1">
      <c r="A19" s="197">
        <v>201</v>
      </c>
      <c r="B19" s="198"/>
      <c r="C19" s="199" t="s">
        <v>532</v>
      </c>
      <c r="D19" s="200">
        <v>11660389</v>
      </c>
      <c r="E19" s="200">
        <v>9823422</v>
      </c>
      <c r="F19" s="230">
        <v>12.6078715974637</v>
      </c>
      <c r="G19" s="200">
        <v>41152328</v>
      </c>
      <c r="H19" s="200">
        <v>34746708</v>
      </c>
      <c r="I19" s="230">
        <v>-5.52553686835255</v>
      </c>
    </row>
    <row r="20" spans="1:9" ht="12.75">
      <c r="A20" s="197">
        <v>202</v>
      </c>
      <c r="B20" s="198"/>
      <c r="C20" s="199" t="s">
        <v>216</v>
      </c>
      <c r="D20" s="200">
        <v>4403809</v>
      </c>
      <c r="E20" s="200">
        <v>18958353</v>
      </c>
      <c r="F20" s="230">
        <v>68.6528360512877</v>
      </c>
      <c r="G20" s="200">
        <v>15765544</v>
      </c>
      <c r="H20" s="200">
        <v>51350786</v>
      </c>
      <c r="I20" s="230">
        <v>42.9885064896714</v>
      </c>
    </row>
    <row r="21" spans="1:9" ht="12.75">
      <c r="A21" s="197">
        <v>203</v>
      </c>
      <c r="B21" s="198"/>
      <c r="C21" s="199" t="s">
        <v>531</v>
      </c>
      <c r="D21" s="200">
        <v>1824468</v>
      </c>
      <c r="E21" s="200">
        <v>4952553</v>
      </c>
      <c r="F21" s="230">
        <v>13.4880313514636</v>
      </c>
      <c r="G21" s="200">
        <v>7082125</v>
      </c>
      <c r="H21" s="200">
        <v>17764149</v>
      </c>
      <c r="I21" s="230">
        <v>5.8633589868859</v>
      </c>
    </row>
    <row r="22" spans="1:9" ht="12.75">
      <c r="A22" s="197">
        <v>204</v>
      </c>
      <c r="B22" s="198"/>
      <c r="C22" s="199" t="s">
        <v>218</v>
      </c>
      <c r="D22" s="200">
        <v>15022920</v>
      </c>
      <c r="E22" s="200">
        <v>37160739</v>
      </c>
      <c r="F22" s="230">
        <v>17.2533112437032</v>
      </c>
      <c r="G22" s="200">
        <v>53091870</v>
      </c>
      <c r="H22" s="200">
        <v>133161753</v>
      </c>
      <c r="I22" s="230">
        <v>9.1378914271438</v>
      </c>
    </row>
    <row r="23" spans="1:9" ht="12.75">
      <c r="A23" s="197">
        <v>206</v>
      </c>
      <c r="B23" s="198"/>
      <c r="C23" s="199" t="s">
        <v>851</v>
      </c>
      <c r="D23" s="200">
        <v>457</v>
      </c>
      <c r="E23" s="200">
        <v>12471</v>
      </c>
      <c r="F23" s="230">
        <v>89.269995446957</v>
      </c>
      <c r="G23" s="200">
        <v>4299</v>
      </c>
      <c r="H23" s="200">
        <v>53399</v>
      </c>
      <c r="I23" s="230">
        <v>-86.4008414318603</v>
      </c>
    </row>
    <row r="24" spans="1:9" ht="12.75">
      <c r="A24" s="197">
        <v>208</v>
      </c>
      <c r="B24" s="198"/>
      <c r="C24" s="199" t="s">
        <v>540</v>
      </c>
      <c r="D24" s="200">
        <v>391707</v>
      </c>
      <c r="E24" s="200">
        <v>219657</v>
      </c>
      <c r="F24" s="230">
        <v>12.4433705829055</v>
      </c>
      <c r="G24" s="200">
        <v>1162903</v>
      </c>
      <c r="H24" s="200">
        <v>814085</v>
      </c>
      <c r="I24" s="230">
        <v>44.8457038339181</v>
      </c>
    </row>
    <row r="25" spans="1:9" ht="12.75">
      <c r="A25" s="201">
        <v>209</v>
      </c>
      <c r="B25" s="202"/>
      <c r="C25" s="199" t="s">
        <v>541</v>
      </c>
      <c r="D25" s="200">
        <v>977585</v>
      </c>
      <c r="E25" s="200">
        <v>1141734</v>
      </c>
      <c r="F25" s="230">
        <v>-37.8233313764721</v>
      </c>
      <c r="G25" s="200">
        <v>4876966</v>
      </c>
      <c r="H25" s="200">
        <v>5816216</v>
      </c>
      <c r="I25" s="230">
        <v>18.2878750685631</v>
      </c>
    </row>
    <row r="26" spans="1:9" ht="12.75">
      <c r="A26" s="201">
        <v>211</v>
      </c>
      <c r="B26" s="202"/>
      <c r="C26" s="199" t="s">
        <v>530</v>
      </c>
      <c r="D26" s="200">
        <v>1242</v>
      </c>
      <c r="E26" s="200">
        <v>1682</v>
      </c>
      <c r="F26" s="230">
        <v>203.063063063063</v>
      </c>
      <c r="G26" s="200">
        <v>7253</v>
      </c>
      <c r="H26" s="200">
        <v>9837</v>
      </c>
      <c r="I26" s="230">
        <v>32.9503987025274</v>
      </c>
    </row>
    <row r="27" spans="1:9" ht="12.75">
      <c r="A27" s="201">
        <v>219</v>
      </c>
      <c r="B27" s="202"/>
      <c r="C27" s="199" t="s">
        <v>219</v>
      </c>
      <c r="D27" s="200">
        <v>191088</v>
      </c>
      <c r="E27" s="200">
        <v>321257</v>
      </c>
      <c r="F27" s="230">
        <v>-71.8854825483756</v>
      </c>
      <c r="G27" s="200">
        <v>1206777</v>
      </c>
      <c r="H27" s="200">
        <v>2459310</v>
      </c>
      <c r="I27" s="230">
        <v>-29.5435865099422</v>
      </c>
    </row>
    <row r="28" spans="1:9" s="194" customFormat="1" ht="24" customHeight="1">
      <c r="A28" s="203">
        <v>3</v>
      </c>
      <c r="B28" s="204" t="s">
        <v>220</v>
      </c>
      <c r="C28" s="192"/>
      <c r="D28" s="193">
        <v>100551577</v>
      </c>
      <c r="E28" s="193">
        <v>169576571</v>
      </c>
      <c r="F28" s="229">
        <v>-7.28257096337369</v>
      </c>
      <c r="G28" s="193">
        <v>377895185</v>
      </c>
      <c r="H28" s="193">
        <v>659965547</v>
      </c>
      <c r="I28" s="229">
        <v>-2.60829300562622</v>
      </c>
    </row>
    <row r="29" spans="1:9" ht="24" customHeight="1">
      <c r="A29" s="201">
        <v>301</v>
      </c>
      <c r="B29" s="202"/>
      <c r="C29" s="199" t="s">
        <v>221</v>
      </c>
      <c r="D29" s="200">
        <v>30356806</v>
      </c>
      <c r="E29" s="200">
        <v>6013534</v>
      </c>
      <c r="F29" s="230">
        <v>45.1782434002636</v>
      </c>
      <c r="G29" s="200">
        <v>76140018</v>
      </c>
      <c r="H29" s="200">
        <v>15913530</v>
      </c>
      <c r="I29" s="230">
        <v>-20.3140083337765</v>
      </c>
    </row>
    <row r="30" spans="1:9" ht="12.75">
      <c r="A30" s="201">
        <v>302</v>
      </c>
      <c r="B30" s="202"/>
      <c r="C30" s="199" t="s">
        <v>222</v>
      </c>
      <c r="D30" s="200">
        <v>335605</v>
      </c>
      <c r="E30" s="200">
        <v>46058</v>
      </c>
      <c r="F30" s="230">
        <v>-7.6031134649334</v>
      </c>
      <c r="G30" s="200">
        <v>952225</v>
      </c>
      <c r="H30" s="200">
        <v>138362</v>
      </c>
      <c r="I30" s="230">
        <v>-6.41035180162203</v>
      </c>
    </row>
    <row r="31" spans="1:9" ht="12.75">
      <c r="A31" s="201">
        <v>303</v>
      </c>
      <c r="B31" s="202"/>
      <c r="C31" s="199" t="s">
        <v>223</v>
      </c>
      <c r="D31" s="200">
        <v>7724620</v>
      </c>
      <c r="E31" s="200">
        <v>1171559</v>
      </c>
      <c r="F31" s="230">
        <v>8.97615016836269</v>
      </c>
      <c r="G31" s="200">
        <v>37234763</v>
      </c>
      <c r="H31" s="200">
        <v>5700315</v>
      </c>
      <c r="I31" s="230">
        <v>-28.0274526004896</v>
      </c>
    </row>
    <row r="32" spans="1:9" ht="12.75">
      <c r="A32" s="201">
        <v>304</v>
      </c>
      <c r="B32" s="202"/>
      <c r="C32" s="199" t="s">
        <v>224</v>
      </c>
      <c r="D32" s="200">
        <v>125145</v>
      </c>
      <c r="E32" s="200">
        <v>18245</v>
      </c>
      <c r="F32" s="230">
        <v>-65.4535815045538</v>
      </c>
      <c r="G32" s="200">
        <v>408510</v>
      </c>
      <c r="H32" s="200">
        <v>69456</v>
      </c>
      <c r="I32" s="230">
        <v>-42.0025551742278</v>
      </c>
    </row>
    <row r="33" spans="1:9" ht="12.75">
      <c r="A33" s="201">
        <v>305</v>
      </c>
      <c r="B33" s="202"/>
      <c r="C33" s="199" t="s">
        <v>225</v>
      </c>
      <c r="D33" s="200">
        <v>495990</v>
      </c>
      <c r="E33" s="200">
        <v>96921</v>
      </c>
      <c r="F33" s="230" t="s">
        <v>719</v>
      </c>
      <c r="G33" s="200">
        <v>500920</v>
      </c>
      <c r="H33" s="200">
        <v>110604</v>
      </c>
      <c r="I33" s="230" t="s">
        <v>719</v>
      </c>
    </row>
    <row r="34" spans="1:9" ht="12.75">
      <c r="A34" s="201">
        <v>308</v>
      </c>
      <c r="B34" s="202"/>
      <c r="C34" s="199" t="s">
        <v>852</v>
      </c>
      <c r="D34" s="200">
        <v>837007</v>
      </c>
      <c r="E34" s="200">
        <v>133405</v>
      </c>
      <c r="F34" s="230">
        <v>-41.5190450514429</v>
      </c>
      <c r="G34" s="200">
        <v>4119676</v>
      </c>
      <c r="H34" s="200">
        <v>689879</v>
      </c>
      <c r="I34" s="230">
        <v>20.7154255877598</v>
      </c>
    </row>
    <row r="35" spans="1:9" ht="12.75">
      <c r="A35" s="201">
        <v>309</v>
      </c>
      <c r="B35" s="202"/>
      <c r="C35" s="199" t="s">
        <v>226</v>
      </c>
      <c r="D35" s="200">
        <v>471</v>
      </c>
      <c r="E35" s="200">
        <v>2112</v>
      </c>
      <c r="F35" s="230">
        <v>-14.5976546704408</v>
      </c>
      <c r="G35" s="200">
        <v>2538</v>
      </c>
      <c r="H35" s="200">
        <v>11322</v>
      </c>
      <c r="I35" s="230">
        <v>-35.2584629460201</v>
      </c>
    </row>
    <row r="36" spans="1:9" ht="12.75">
      <c r="A36" s="201">
        <v>310</v>
      </c>
      <c r="B36" s="202"/>
      <c r="C36" s="199" t="s">
        <v>227</v>
      </c>
      <c r="D36" s="200">
        <v>3178808</v>
      </c>
      <c r="E36" s="200">
        <v>1096309</v>
      </c>
      <c r="F36" s="230">
        <v>-10.2371249915052</v>
      </c>
      <c r="G36" s="200">
        <v>12408506</v>
      </c>
      <c r="H36" s="200">
        <v>4260964</v>
      </c>
      <c r="I36" s="230">
        <v>5.48530706732772</v>
      </c>
    </row>
    <row r="37" spans="1:9" ht="12.75">
      <c r="A37" s="201">
        <v>315</v>
      </c>
      <c r="B37" s="202"/>
      <c r="C37" s="199" t="s">
        <v>842</v>
      </c>
      <c r="D37" s="200">
        <v>25165928</v>
      </c>
      <c r="E37" s="200">
        <v>65734432</v>
      </c>
      <c r="F37" s="230">
        <v>-2.56706974174084</v>
      </c>
      <c r="G37" s="200">
        <v>95245254</v>
      </c>
      <c r="H37" s="200">
        <v>247624059</v>
      </c>
      <c r="I37" s="230">
        <v>1.46089368643571</v>
      </c>
    </row>
    <row r="38" spans="1:9" ht="12.75">
      <c r="A38" s="201">
        <v>316</v>
      </c>
      <c r="B38" s="202"/>
      <c r="C38" s="199" t="s">
        <v>228</v>
      </c>
      <c r="D38" s="200">
        <v>535400</v>
      </c>
      <c r="E38" s="200">
        <v>244039</v>
      </c>
      <c r="F38" s="230">
        <v>-36.2602776936176</v>
      </c>
      <c r="G38" s="200">
        <v>2526520</v>
      </c>
      <c r="H38" s="200">
        <v>1051597</v>
      </c>
      <c r="I38" s="230">
        <v>-28.0875233958979</v>
      </c>
    </row>
    <row r="39" spans="1:9" ht="12.75">
      <c r="A39" s="201">
        <v>320</v>
      </c>
      <c r="B39" s="202"/>
      <c r="C39" s="199" t="s">
        <v>889</v>
      </c>
      <c r="D39" s="200">
        <v>193633</v>
      </c>
      <c r="E39" s="200">
        <v>1012956</v>
      </c>
      <c r="F39" s="230">
        <v>-6.14642534842221</v>
      </c>
      <c r="G39" s="200">
        <v>527240</v>
      </c>
      <c r="H39" s="200">
        <v>3148867</v>
      </c>
      <c r="I39" s="230">
        <v>25.172104005756</v>
      </c>
    </row>
    <row r="40" spans="1:9" ht="12.75">
      <c r="A40" s="201">
        <v>325</v>
      </c>
      <c r="B40" s="202"/>
      <c r="C40" s="199" t="s">
        <v>881</v>
      </c>
      <c r="D40" s="200">
        <v>1307605</v>
      </c>
      <c r="E40" s="200">
        <v>351300</v>
      </c>
      <c r="F40" s="230">
        <v>96.2021781625244</v>
      </c>
      <c r="G40" s="200">
        <v>5596597</v>
      </c>
      <c r="H40" s="200">
        <v>1674409</v>
      </c>
      <c r="I40" s="230">
        <v>26.6554414119615</v>
      </c>
    </row>
    <row r="41" spans="1:9" ht="12.75">
      <c r="A41" s="201">
        <v>335</v>
      </c>
      <c r="B41" s="202"/>
      <c r="C41" s="199" t="s">
        <v>529</v>
      </c>
      <c r="D41" s="200">
        <v>376802</v>
      </c>
      <c r="E41" s="200">
        <v>136759</v>
      </c>
      <c r="F41" s="230">
        <v>-62.812571378849</v>
      </c>
      <c r="G41" s="200">
        <v>2902722</v>
      </c>
      <c r="H41" s="200">
        <v>1006586</v>
      </c>
      <c r="I41" s="230">
        <v>-11.4359696734805</v>
      </c>
    </row>
    <row r="42" spans="1:9" ht="12.75">
      <c r="A42" s="201">
        <v>340</v>
      </c>
      <c r="B42" s="202"/>
      <c r="C42" s="199" t="s">
        <v>229</v>
      </c>
      <c r="D42" s="200">
        <v>1036525</v>
      </c>
      <c r="E42" s="200">
        <v>190713</v>
      </c>
      <c r="F42" s="230">
        <v>-1.56392747092798</v>
      </c>
      <c r="G42" s="200">
        <v>2349337</v>
      </c>
      <c r="H42" s="200">
        <v>744154</v>
      </c>
      <c r="I42" s="230">
        <v>-33.1931037949956</v>
      </c>
    </row>
    <row r="43" spans="1:9" ht="12.75">
      <c r="A43" s="201">
        <v>345</v>
      </c>
      <c r="B43" s="202"/>
      <c r="C43" s="199" t="s">
        <v>853</v>
      </c>
      <c r="D43" s="200">
        <v>2235</v>
      </c>
      <c r="E43" s="200">
        <v>2579</v>
      </c>
      <c r="F43" s="230">
        <v>865.917602996255</v>
      </c>
      <c r="G43" s="200">
        <v>67442</v>
      </c>
      <c r="H43" s="200">
        <v>25376</v>
      </c>
      <c r="I43" s="230">
        <v>-41.3339498323893</v>
      </c>
    </row>
    <row r="44" spans="1:9" ht="12.75">
      <c r="A44" s="201">
        <v>350</v>
      </c>
      <c r="B44" s="202"/>
      <c r="C44" s="199" t="s">
        <v>528</v>
      </c>
      <c r="D44" s="200">
        <v>20808</v>
      </c>
      <c r="E44" s="200">
        <v>16200</v>
      </c>
      <c r="F44" s="232">
        <v>240.909090909091</v>
      </c>
      <c r="G44" s="200">
        <v>54444</v>
      </c>
      <c r="H44" s="200">
        <v>70026</v>
      </c>
      <c r="I44" s="232">
        <v>-11.9878336936303</v>
      </c>
    </row>
    <row r="45" spans="1:9" ht="12.75">
      <c r="A45" s="201">
        <v>355</v>
      </c>
      <c r="B45" s="202"/>
      <c r="C45" s="199" t="s">
        <v>527</v>
      </c>
      <c r="D45" s="200" t="s">
        <v>106</v>
      </c>
      <c r="E45" s="200" t="s">
        <v>106</v>
      </c>
      <c r="F45" s="230" t="s">
        <v>1109</v>
      </c>
      <c r="G45" s="200" t="s">
        <v>106</v>
      </c>
      <c r="H45" s="200" t="s">
        <v>106</v>
      </c>
      <c r="I45" s="230" t="s">
        <v>1109</v>
      </c>
    </row>
    <row r="46" spans="1:9" ht="12.75">
      <c r="A46" s="201">
        <v>360</v>
      </c>
      <c r="B46" s="202"/>
      <c r="C46" s="199" t="s">
        <v>526</v>
      </c>
      <c r="D46" s="200">
        <v>29087</v>
      </c>
      <c r="E46" s="200">
        <v>90934</v>
      </c>
      <c r="F46" s="230">
        <v>-65.0773656134907</v>
      </c>
      <c r="G46" s="200">
        <v>55434</v>
      </c>
      <c r="H46" s="200">
        <v>290655</v>
      </c>
      <c r="I46" s="230">
        <v>-50.5332076190995</v>
      </c>
    </row>
    <row r="47" spans="1:9" ht="12.75">
      <c r="A47" s="201">
        <v>370</v>
      </c>
      <c r="B47" s="202"/>
      <c r="C47" s="199" t="s">
        <v>840</v>
      </c>
      <c r="D47" s="200">
        <v>682750</v>
      </c>
      <c r="E47" s="200">
        <v>3150638</v>
      </c>
      <c r="F47" s="230">
        <v>123.740366021928</v>
      </c>
      <c r="G47" s="200">
        <v>3009761</v>
      </c>
      <c r="H47" s="200">
        <v>9303206</v>
      </c>
      <c r="I47" s="230">
        <v>34.3825135285946</v>
      </c>
    </row>
    <row r="48" spans="1:9" ht="12.75">
      <c r="A48" s="201">
        <v>372</v>
      </c>
      <c r="B48" s="202"/>
      <c r="C48" s="199" t="s">
        <v>230</v>
      </c>
      <c r="D48" s="200">
        <v>38256</v>
      </c>
      <c r="E48" s="200">
        <v>170459</v>
      </c>
      <c r="F48" s="230">
        <v>-47.2183086598277</v>
      </c>
      <c r="G48" s="200">
        <v>425248</v>
      </c>
      <c r="H48" s="200">
        <v>1397657</v>
      </c>
      <c r="I48" s="230">
        <v>-8.24211643768616</v>
      </c>
    </row>
    <row r="49" spans="1:9" ht="12.75">
      <c r="A49" s="201">
        <v>375</v>
      </c>
      <c r="B49" s="202"/>
      <c r="C49" s="199" t="s">
        <v>525</v>
      </c>
      <c r="D49" s="200">
        <v>1601</v>
      </c>
      <c r="E49" s="200">
        <v>1623</v>
      </c>
      <c r="F49" s="230">
        <v>-99.9057408087125</v>
      </c>
      <c r="G49" s="200">
        <v>21247</v>
      </c>
      <c r="H49" s="200">
        <v>42621</v>
      </c>
      <c r="I49" s="230">
        <v>-99.6463475915027</v>
      </c>
    </row>
    <row r="50" spans="1:9" ht="12.75">
      <c r="A50" s="201">
        <v>377</v>
      </c>
      <c r="B50" s="202"/>
      <c r="C50" s="199" t="s">
        <v>232</v>
      </c>
      <c r="D50" s="200">
        <v>6254949</v>
      </c>
      <c r="E50" s="200">
        <v>42753509</v>
      </c>
      <c r="F50" s="230">
        <v>-2.63489789892196</v>
      </c>
      <c r="G50" s="200">
        <v>25143088</v>
      </c>
      <c r="H50" s="200">
        <v>150961945</v>
      </c>
      <c r="I50" s="230">
        <v>10.6144633405779</v>
      </c>
    </row>
    <row r="51" spans="1:9" ht="12.75">
      <c r="A51" s="201">
        <v>379</v>
      </c>
      <c r="B51" s="202"/>
      <c r="C51" s="199" t="s">
        <v>524</v>
      </c>
      <c r="D51" s="200">
        <v>660535</v>
      </c>
      <c r="E51" s="200">
        <v>6691140</v>
      </c>
      <c r="F51" s="230" t="s">
        <v>719</v>
      </c>
      <c r="G51" s="200">
        <v>1361172</v>
      </c>
      <c r="H51" s="200">
        <v>13455579</v>
      </c>
      <c r="I51" s="230" t="s">
        <v>719</v>
      </c>
    </row>
    <row r="52" spans="1:9" ht="12.75">
      <c r="A52" s="201">
        <v>381</v>
      </c>
      <c r="B52" s="202"/>
      <c r="C52" s="199" t="s">
        <v>523</v>
      </c>
      <c r="D52" s="200">
        <v>2653970</v>
      </c>
      <c r="E52" s="200">
        <v>9202262</v>
      </c>
      <c r="F52" s="230">
        <v>-4.1246581503754</v>
      </c>
      <c r="G52" s="200">
        <v>10408210</v>
      </c>
      <c r="H52" s="200">
        <v>36263612</v>
      </c>
      <c r="I52" s="230">
        <v>-12.592751281536</v>
      </c>
    </row>
    <row r="53" spans="1:9" ht="12.75">
      <c r="A53" s="201">
        <v>383</v>
      </c>
      <c r="B53" s="202"/>
      <c r="C53" s="199" t="s">
        <v>512</v>
      </c>
      <c r="D53" s="200">
        <v>22124</v>
      </c>
      <c r="E53" s="200">
        <v>37205</v>
      </c>
      <c r="F53" s="230">
        <v>-72.3883809297631</v>
      </c>
      <c r="G53" s="200">
        <v>87480</v>
      </c>
      <c r="H53" s="200">
        <v>133130</v>
      </c>
      <c r="I53" s="230">
        <v>-82.1457070168592</v>
      </c>
    </row>
    <row r="54" spans="1:9" ht="12.75">
      <c r="A54" s="201">
        <v>385</v>
      </c>
      <c r="B54" s="202"/>
      <c r="C54" s="199" t="s">
        <v>522</v>
      </c>
      <c r="D54" s="200">
        <v>796572</v>
      </c>
      <c r="E54" s="200">
        <v>507071</v>
      </c>
      <c r="F54" s="230">
        <v>30.1627191214862</v>
      </c>
      <c r="G54" s="200">
        <v>10275897</v>
      </c>
      <c r="H54" s="200">
        <v>7510135</v>
      </c>
      <c r="I54" s="230">
        <v>366.598428132087</v>
      </c>
    </row>
    <row r="55" spans="1:9" ht="12.75">
      <c r="A55" s="201">
        <v>389</v>
      </c>
      <c r="B55" s="202"/>
      <c r="C55" s="199" t="s">
        <v>511</v>
      </c>
      <c r="D55" s="200">
        <v>18100</v>
      </c>
      <c r="E55" s="200">
        <v>6700</v>
      </c>
      <c r="F55" s="230">
        <v>-81.8781780807097</v>
      </c>
      <c r="G55" s="200">
        <v>35200</v>
      </c>
      <c r="H55" s="200">
        <v>120693</v>
      </c>
      <c r="I55" s="230">
        <v>-51.6047155058342</v>
      </c>
    </row>
    <row r="56" spans="1:9" ht="12.75">
      <c r="A56" s="201">
        <v>393</v>
      </c>
      <c r="B56" s="202"/>
      <c r="C56" s="199" t="s">
        <v>534</v>
      </c>
      <c r="D56" s="200">
        <v>10064959</v>
      </c>
      <c r="E56" s="200">
        <v>17306024</v>
      </c>
      <c r="F56" s="230">
        <v>-48.3195516009121</v>
      </c>
      <c r="G56" s="200">
        <v>57579643</v>
      </c>
      <c r="H56" s="200">
        <v>108002314</v>
      </c>
      <c r="I56" s="230">
        <v>-17.9472953037427</v>
      </c>
    </row>
    <row r="57" spans="1:9" ht="12.75">
      <c r="A57" s="201">
        <v>395</v>
      </c>
      <c r="B57" s="202"/>
      <c r="C57" s="199" t="s">
        <v>843</v>
      </c>
      <c r="D57" s="200">
        <v>7629419</v>
      </c>
      <c r="E57" s="200">
        <v>13360821</v>
      </c>
      <c r="F57" s="230">
        <v>-10.6048275645655</v>
      </c>
      <c r="G57" s="200">
        <v>28372850</v>
      </c>
      <c r="H57" s="200">
        <v>49938445</v>
      </c>
      <c r="I57" s="230">
        <v>-15.4780031085227</v>
      </c>
    </row>
    <row r="58" spans="1:9" ht="12.75">
      <c r="A58" s="201">
        <v>396</v>
      </c>
      <c r="B58" s="202"/>
      <c r="C58" s="199" t="s">
        <v>844</v>
      </c>
      <c r="D58" s="200">
        <v>5867</v>
      </c>
      <c r="E58" s="200">
        <v>31064</v>
      </c>
      <c r="F58" s="230">
        <v>-43.346950685731</v>
      </c>
      <c r="G58" s="200">
        <v>83243</v>
      </c>
      <c r="H58" s="200">
        <v>306049</v>
      </c>
      <c r="I58" s="230">
        <v>50.6687934149572</v>
      </c>
    </row>
    <row r="59" spans="1:9" s="194" customFormat="1" ht="24" customHeight="1">
      <c r="A59" s="203">
        <v>4</v>
      </c>
      <c r="B59" s="204" t="s">
        <v>233</v>
      </c>
      <c r="C59" s="192"/>
      <c r="D59" s="193">
        <v>7042343</v>
      </c>
      <c r="E59" s="193">
        <v>14001838</v>
      </c>
      <c r="F59" s="229">
        <v>-5.78461691670839</v>
      </c>
      <c r="G59" s="193">
        <v>47500908</v>
      </c>
      <c r="H59" s="193">
        <v>66407728</v>
      </c>
      <c r="I59" s="229">
        <v>4.95551763126527</v>
      </c>
    </row>
    <row r="60" spans="1:9" ht="24" customHeight="1">
      <c r="A60" s="201">
        <v>401</v>
      </c>
      <c r="B60" s="202"/>
      <c r="C60" s="199" t="s">
        <v>234</v>
      </c>
      <c r="D60" s="200" t="s">
        <v>1109</v>
      </c>
      <c r="E60" s="200" t="s">
        <v>1109</v>
      </c>
      <c r="F60" s="230">
        <v>-100</v>
      </c>
      <c r="G60" s="200">
        <v>120</v>
      </c>
      <c r="H60" s="200">
        <v>1960</v>
      </c>
      <c r="I60" s="230">
        <v>-54.3761638733706</v>
      </c>
    </row>
    <row r="61" spans="1:9" ht="12.75">
      <c r="A61" s="201">
        <v>402</v>
      </c>
      <c r="B61" s="202"/>
      <c r="C61" s="199" t="s">
        <v>235</v>
      </c>
      <c r="D61" s="200">
        <v>38069</v>
      </c>
      <c r="E61" s="200">
        <v>158748</v>
      </c>
      <c r="F61" s="230">
        <v>-24.4647037551626</v>
      </c>
      <c r="G61" s="200">
        <v>161742</v>
      </c>
      <c r="H61" s="200">
        <v>686268</v>
      </c>
      <c r="I61" s="230">
        <v>-6.79303095001386</v>
      </c>
    </row>
    <row r="62" spans="1:9" ht="12.75">
      <c r="A62" s="201">
        <v>403</v>
      </c>
      <c r="B62" s="202"/>
      <c r="C62" s="199" t="s">
        <v>236</v>
      </c>
      <c r="D62" s="200" t="s">
        <v>1109</v>
      </c>
      <c r="E62" s="200" t="s">
        <v>1109</v>
      </c>
      <c r="F62" s="232">
        <v>-100</v>
      </c>
      <c r="G62" s="200">
        <v>1334</v>
      </c>
      <c r="H62" s="200">
        <v>16789</v>
      </c>
      <c r="I62" s="232">
        <v>61.6191759722757</v>
      </c>
    </row>
    <row r="63" spans="1:9" ht="12.75">
      <c r="A63" s="201">
        <v>411</v>
      </c>
      <c r="B63" s="202"/>
      <c r="C63" s="199" t="s">
        <v>237</v>
      </c>
      <c r="D63" s="200">
        <v>840319</v>
      </c>
      <c r="E63" s="200">
        <v>9842679</v>
      </c>
      <c r="F63" s="230">
        <v>7.20381271581285</v>
      </c>
      <c r="G63" s="200">
        <v>3373721</v>
      </c>
      <c r="H63" s="200">
        <v>38690046</v>
      </c>
      <c r="I63" s="230">
        <v>7.18534931771855</v>
      </c>
    </row>
    <row r="64" spans="1:9" ht="12.75">
      <c r="A64" s="201">
        <v>421</v>
      </c>
      <c r="B64" s="202"/>
      <c r="C64" s="199" t="s">
        <v>238</v>
      </c>
      <c r="D64" s="200">
        <v>5966880</v>
      </c>
      <c r="E64" s="200">
        <v>3760346</v>
      </c>
      <c r="F64" s="230">
        <v>-28.3914933874867</v>
      </c>
      <c r="G64" s="200">
        <v>43074875</v>
      </c>
      <c r="H64" s="200">
        <v>26153742</v>
      </c>
      <c r="I64" s="230">
        <v>1.94700667943856</v>
      </c>
    </row>
    <row r="65" spans="1:9" ht="12.75">
      <c r="A65" s="201">
        <v>423</v>
      </c>
      <c r="B65" s="202"/>
      <c r="C65" s="199" t="s">
        <v>239</v>
      </c>
      <c r="D65" s="200">
        <v>102062</v>
      </c>
      <c r="E65" s="200">
        <v>179857</v>
      </c>
      <c r="F65" s="230">
        <v>126.408942710759</v>
      </c>
      <c r="G65" s="200">
        <v>347851</v>
      </c>
      <c r="H65" s="200">
        <v>532733</v>
      </c>
      <c r="I65" s="230">
        <v>15.4894067199528</v>
      </c>
    </row>
    <row r="66" spans="1:9" ht="12.75">
      <c r="A66" s="201">
        <v>425</v>
      </c>
      <c r="B66" s="202"/>
      <c r="C66" s="199" t="s">
        <v>240</v>
      </c>
      <c r="D66" s="200">
        <v>95013</v>
      </c>
      <c r="E66" s="200">
        <v>60208</v>
      </c>
      <c r="F66" s="230">
        <v>-53.9616755111716</v>
      </c>
      <c r="G66" s="200">
        <v>541265</v>
      </c>
      <c r="H66" s="200">
        <v>326190</v>
      </c>
      <c r="I66" s="230">
        <v>5.43924127966176</v>
      </c>
    </row>
    <row r="67" spans="1:9" ht="16.5">
      <c r="A67" s="550" t="s">
        <v>65</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923977226</v>
      </c>
      <c r="E76" s="193">
        <v>3147670551</v>
      </c>
      <c r="F76" s="229">
        <v>5.23370508472861</v>
      </c>
      <c r="G76" s="193">
        <v>3945456290</v>
      </c>
      <c r="H76" s="193">
        <v>12809844174</v>
      </c>
      <c r="I76" s="229">
        <v>5.26771464910847</v>
      </c>
    </row>
    <row r="77" spans="1:9" s="194" customFormat="1" ht="24" customHeight="1">
      <c r="A77" s="195">
        <v>5</v>
      </c>
      <c r="B77" s="196" t="s">
        <v>198</v>
      </c>
      <c r="C77" s="192"/>
      <c r="D77" s="193">
        <v>71042215</v>
      </c>
      <c r="E77" s="193">
        <v>24841530</v>
      </c>
      <c r="F77" s="229">
        <v>-13.5710042315939</v>
      </c>
      <c r="G77" s="193">
        <v>294130181</v>
      </c>
      <c r="H77" s="193">
        <v>102441188</v>
      </c>
      <c r="I77" s="229">
        <v>-3.90270022963837</v>
      </c>
    </row>
    <row r="78" spans="1:9" ht="24" customHeight="1">
      <c r="A78" s="197">
        <v>502</v>
      </c>
      <c r="B78" s="198"/>
      <c r="C78" s="199" t="s">
        <v>854</v>
      </c>
      <c r="D78" s="200">
        <v>17069</v>
      </c>
      <c r="E78" s="200">
        <v>71556</v>
      </c>
      <c r="F78" s="230">
        <v>68.4502930859954</v>
      </c>
      <c r="G78" s="200">
        <v>115856</v>
      </c>
      <c r="H78" s="200">
        <v>276525</v>
      </c>
      <c r="I78" s="230">
        <v>22.5916139843771</v>
      </c>
    </row>
    <row r="79" spans="1:9" ht="12.75">
      <c r="A79" s="197">
        <v>503</v>
      </c>
      <c r="B79" s="198"/>
      <c r="C79" s="199" t="s">
        <v>242</v>
      </c>
      <c r="D79" s="200">
        <v>2001</v>
      </c>
      <c r="E79" s="200">
        <v>3581</v>
      </c>
      <c r="F79" s="230" t="s">
        <v>719</v>
      </c>
      <c r="G79" s="200">
        <v>68703</v>
      </c>
      <c r="H79" s="200">
        <v>106653</v>
      </c>
      <c r="I79" s="230">
        <v>99.634995507637</v>
      </c>
    </row>
    <row r="80" spans="1:9" ht="12.75">
      <c r="A80" s="197">
        <v>504</v>
      </c>
      <c r="B80" s="198"/>
      <c r="C80" s="212" t="s">
        <v>855</v>
      </c>
      <c r="D80" s="200">
        <v>460</v>
      </c>
      <c r="E80" s="200">
        <v>986</v>
      </c>
      <c r="F80" s="230">
        <v>-83.8148391332896</v>
      </c>
      <c r="G80" s="200">
        <v>9958</v>
      </c>
      <c r="H80" s="200">
        <v>10559</v>
      </c>
      <c r="I80" s="230">
        <v>-27.6235519912263</v>
      </c>
    </row>
    <row r="81" spans="1:9" ht="12.75">
      <c r="A81" s="197">
        <v>505</v>
      </c>
      <c r="B81" s="198"/>
      <c r="C81" s="199" t="s">
        <v>243</v>
      </c>
      <c r="D81" s="200">
        <v>51632</v>
      </c>
      <c r="E81" s="200">
        <v>37725</v>
      </c>
      <c r="F81" s="232">
        <v>-55.5732202791026</v>
      </c>
      <c r="G81" s="200">
        <v>226864</v>
      </c>
      <c r="H81" s="200">
        <v>286779</v>
      </c>
      <c r="I81" s="232">
        <v>-10.6785563003015</v>
      </c>
    </row>
    <row r="82" spans="1:9" ht="12.75">
      <c r="A82" s="197">
        <v>506</v>
      </c>
      <c r="B82" s="198"/>
      <c r="C82" s="199" t="s">
        <v>838</v>
      </c>
      <c r="D82" s="200">
        <v>9687648</v>
      </c>
      <c r="E82" s="200">
        <v>7333385</v>
      </c>
      <c r="F82" s="230">
        <v>-18.3512358121427</v>
      </c>
      <c r="G82" s="200">
        <v>42547822</v>
      </c>
      <c r="H82" s="200">
        <v>32666606</v>
      </c>
      <c r="I82" s="230">
        <v>-7.97377281460005</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82876</v>
      </c>
      <c r="E84" s="200">
        <v>34806</v>
      </c>
      <c r="F84" s="230">
        <v>-97.5598744253023</v>
      </c>
      <c r="G84" s="200">
        <v>117531</v>
      </c>
      <c r="H84" s="200">
        <v>51901</v>
      </c>
      <c r="I84" s="230">
        <v>-97.8517495693234</v>
      </c>
    </row>
    <row r="85" spans="1:9" ht="12.75">
      <c r="A85" s="197">
        <v>511</v>
      </c>
      <c r="B85" s="198"/>
      <c r="C85" s="199" t="s">
        <v>245</v>
      </c>
      <c r="D85" s="200">
        <v>32221789</v>
      </c>
      <c r="E85" s="200">
        <v>2338430</v>
      </c>
      <c r="F85" s="230">
        <v>-0.108758056468758</v>
      </c>
      <c r="G85" s="200">
        <v>126596268</v>
      </c>
      <c r="H85" s="200">
        <v>9214603</v>
      </c>
      <c r="I85" s="230">
        <v>9.54810855228939</v>
      </c>
    </row>
    <row r="86" spans="1:9" ht="12.75">
      <c r="A86" s="197">
        <v>513</v>
      </c>
      <c r="B86" s="198"/>
      <c r="C86" s="199" t="s">
        <v>246</v>
      </c>
      <c r="D86" s="213">
        <v>3917599</v>
      </c>
      <c r="E86" s="213">
        <v>10431963</v>
      </c>
      <c r="F86" s="230">
        <v>-16.0171389404436</v>
      </c>
      <c r="G86" s="200">
        <v>15968080</v>
      </c>
      <c r="H86" s="200">
        <v>41725100</v>
      </c>
      <c r="I86" s="230">
        <v>-8.36467228408364</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t="s">
        <v>106</v>
      </c>
      <c r="E88" s="200" t="s">
        <v>106</v>
      </c>
      <c r="F88" s="231" t="s">
        <v>1109</v>
      </c>
      <c r="G88" s="200" t="s">
        <v>106</v>
      </c>
      <c r="H88" s="200" t="s">
        <v>106</v>
      </c>
      <c r="I88" s="231" t="s">
        <v>1109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0">
        <v>-100</v>
      </c>
      <c r="G90" s="200">
        <v>195420</v>
      </c>
      <c r="H90" s="200">
        <v>41504</v>
      </c>
      <c r="I90" s="230">
        <v>35.1921824104234</v>
      </c>
    </row>
    <row r="91" spans="1:9" ht="12.75">
      <c r="A91" s="197">
        <v>520</v>
      </c>
      <c r="B91" s="198"/>
      <c r="C91" s="199" t="s">
        <v>509</v>
      </c>
      <c r="D91" s="200" t="s">
        <v>106</v>
      </c>
      <c r="E91" s="200" t="s">
        <v>106</v>
      </c>
      <c r="F91" s="231" t="s">
        <v>1109</v>
      </c>
      <c r="G91" s="200" t="s">
        <v>106</v>
      </c>
      <c r="H91" s="200" t="s">
        <v>106</v>
      </c>
      <c r="I91" s="230" t="s">
        <v>1109</v>
      </c>
    </row>
    <row r="92" spans="1:9" ht="12.75">
      <c r="A92" s="197">
        <v>522</v>
      </c>
      <c r="B92" s="198"/>
      <c r="C92" s="199" t="s">
        <v>250</v>
      </c>
      <c r="D92" s="200" t="s">
        <v>106</v>
      </c>
      <c r="E92" s="200" t="s">
        <v>106</v>
      </c>
      <c r="F92" s="231" t="s">
        <v>1109</v>
      </c>
      <c r="G92" s="200" t="s">
        <v>106</v>
      </c>
      <c r="H92" s="200" t="s">
        <v>106</v>
      </c>
      <c r="I92" s="231" t="s">
        <v>1109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297932</v>
      </c>
      <c r="E96" s="213">
        <v>324317</v>
      </c>
      <c r="F96" s="230">
        <v>-12.4392871317068</v>
      </c>
      <c r="G96" s="200">
        <v>1162792</v>
      </c>
      <c r="H96" s="200">
        <v>1162140</v>
      </c>
      <c r="I96" s="230">
        <v>1.49561359458173</v>
      </c>
    </row>
    <row r="97" spans="1:9" ht="12.75">
      <c r="A97" s="197">
        <v>529</v>
      </c>
      <c r="B97" s="198"/>
      <c r="C97" s="199" t="s">
        <v>255</v>
      </c>
      <c r="D97" s="200" t="s">
        <v>106</v>
      </c>
      <c r="E97" s="200" t="s">
        <v>106</v>
      </c>
      <c r="F97" s="230" t="s">
        <v>1109</v>
      </c>
      <c r="G97" s="200" t="s">
        <v>106</v>
      </c>
      <c r="H97" s="200" t="s">
        <v>106</v>
      </c>
      <c r="I97" s="230" t="s">
        <v>1109</v>
      </c>
    </row>
    <row r="98" spans="1:9" ht="12.75">
      <c r="A98" s="197">
        <v>530</v>
      </c>
      <c r="B98" s="198"/>
      <c r="C98" s="199" t="s">
        <v>256</v>
      </c>
      <c r="D98" s="213">
        <v>212995</v>
      </c>
      <c r="E98" s="213">
        <v>639089</v>
      </c>
      <c r="F98" s="230" t="s">
        <v>719</v>
      </c>
      <c r="G98" s="200">
        <v>437171</v>
      </c>
      <c r="H98" s="200">
        <v>1388827</v>
      </c>
      <c r="I98" s="230" t="s">
        <v>719</v>
      </c>
    </row>
    <row r="99" spans="1:9" ht="12.75">
      <c r="A99" s="197">
        <v>532</v>
      </c>
      <c r="B99" s="198"/>
      <c r="C99" s="199" t="s">
        <v>257</v>
      </c>
      <c r="D99" s="200">
        <v>18291894</v>
      </c>
      <c r="E99" s="200">
        <v>1218946</v>
      </c>
      <c r="F99" s="230">
        <v>-3.86292564623302</v>
      </c>
      <c r="G99" s="200">
        <v>75518314</v>
      </c>
      <c r="H99" s="200">
        <v>5458745</v>
      </c>
      <c r="I99" s="230">
        <v>1.64721239189355</v>
      </c>
    </row>
    <row r="100" spans="1:9" ht="12.75">
      <c r="A100" s="197">
        <v>534</v>
      </c>
      <c r="B100" s="198"/>
      <c r="C100" s="199" t="s">
        <v>535</v>
      </c>
      <c r="D100" s="200">
        <v>1054646</v>
      </c>
      <c r="E100" s="200">
        <v>1106438</v>
      </c>
      <c r="F100" s="230">
        <v>133.935065374402</v>
      </c>
      <c r="G100" s="200">
        <v>6145783</v>
      </c>
      <c r="H100" s="200">
        <v>3559259</v>
      </c>
      <c r="I100" s="230">
        <v>128.945140785548</v>
      </c>
    </row>
    <row r="101" spans="1:9" ht="12.75">
      <c r="A101" s="197">
        <v>537</v>
      </c>
      <c r="B101" s="198"/>
      <c r="C101" s="199" t="s">
        <v>258</v>
      </c>
      <c r="D101" s="200" t="s">
        <v>1109</v>
      </c>
      <c r="E101" s="200" t="s">
        <v>1109</v>
      </c>
      <c r="F101" s="232" t="s">
        <v>1109</v>
      </c>
      <c r="G101" s="200">
        <v>3</v>
      </c>
      <c r="H101" s="200">
        <v>90</v>
      </c>
      <c r="I101" s="232">
        <v>-25</v>
      </c>
    </row>
    <row r="102" spans="1:9" ht="12.75">
      <c r="A102" s="197">
        <v>590</v>
      </c>
      <c r="B102" s="198"/>
      <c r="C102" s="199" t="s">
        <v>508</v>
      </c>
      <c r="D102" s="200">
        <v>5203674</v>
      </c>
      <c r="E102" s="200">
        <v>1300308</v>
      </c>
      <c r="F102" s="230">
        <v>0.982325289537059</v>
      </c>
      <c r="G102" s="200">
        <v>25019616</v>
      </c>
      <c r="H102" s="200">
        <v>6491897</v>
      </c>
      <c r="I102" s="230">
        <v>9.50766650169409</v>
      </c>
    </row>
    <row r="103" spans="1:9" s="194" customFormat="1" ht="24" customHeight="1">
      <c r="A103" s="195">
        <v>6</v>
      </c>
      <c r="B103" s="196" t="s">
        <v>199</v>
      </c>
      <c r="C103" s="192"/>
      <c r="D103" s="193">
        <v>232580538</v>
      </c>
      <c r="E103" s="193">
        <v>118825797</v>
      </c>
      <c r="F103" s="229">
        <v>-1.73461451626494</v>
      </c>
      <c r="G103" s="193">
        <v>1044710242</v>
      </c>
      <c r="H103" s="193">
        <v>524909797</v>
      </c>
      <c r="I103" s="229">
        <v>1.79743946653288</v>
      </c>
    </row>
    <row r="104" spans="1:9" ht="24" customHeight="1">
      <c r="A104" s="197">
        <v>602</v>
      </c>
      <c r="B104" s="198"/>
      <c r="C104" s="199" t="s">
        <v>507</v>
      </c>
      <c r="D104" s="200">
        <v>584999</v>
      </c>
      <c r="E104" s="200">
        <v>1435449</v>
      </c>
      <c r="F104" s="230">
        <v>-29.6255386742363</v>
      </c>
      <c r="G104" s="200">
        <v>2285853</v>
      </c>
      <c r="H104" s="200">
        <v>6161433</v>
      </c>
      <c r="I104" s="230">
        <v>-36.1574699370064</v>
      </c>
    </row>
    <row r="105" spans="1:9" ht="12.75">
      <c r="A105" s="197">
        <v>603</v>
      </c>
      <c r="B105" s="198"/>
      <c r="C105" s="199" t="s">
        <v>259</v>
      </c>
      <c r="D105" s="200">
        <v>87002</v>
      </c>
      <c r="E105" s="200">
        <v>609532</v>
      </c>
      <c r="F105" s="230">
        <v>7.4366210092343</v>
      </c>
      <c r="G105" s="200">
        <v>498256</v>
      </c>
      <c r="H105" s="200">
        <v>3777778</v>
      </c>
      <c r="I105" s="230">
        <v>3.14121402540842</v>
      </c>
    </row>
    <row r="106" spans="1:9" ht="12.75">
      <c r="A106" s="197">
        <v>604</v>
      </c>
      <c r="B106" s="198"/>
      <c r="C106" s="199" t="s">
        <v>890</v>
      </c>
      <c r="D106" s="200">
        <v>40663</v>
      </c>
      <c r="E106" s="200">
        <v>643139</v>
      </c>
      <c r="F106" s="230">
        <v>43.9988088521096</v>
      </c>
      <c r="G106" s="200">
        <v>146717</v>
      </c>
      <c r="H106" s="200">
        <v>2398948</v>
      </c>
      <c r="I106" s="230">
        <v>-14.6533638296744</v>
      </c>
    </row>
    <row r="107" spans="1:9" ht="12.75">
      <c r="A107" s="197">
        <v>605</v>
      </c>
      <c r="B107" s="198"/>
      <c r="C107" s="199" t="s">
        <v>260</v>
      </c>
      <c r="D107" s="200">
        <v>3011</v>
      </c>
      <c r="E107" s="200">
        <v>30419</v>
      </c>
      <c r="F107" s="230">
        <v>21.6565349544073</v>
      </c>
      <c r="G107" s="200">
        <v>15597</v>
      </c>
      <c r="H107" s="200">
        <v>154965</v>
      </c>
      <c r="I107" s="230">
        <v>-12.2930639273283</v>
      </c>
    </row>
    <row r="108" spans="1:9" ht="12.75">
      <c r="A108" s="197">
        <v>606</v>
      </c>
      <c r="B108" s="198"/>
      <c r="C108" s="199" t="s">
        <v>261</v>
      </c>
      <c r="D108" s="200" t="s">
        <v>106</v>
      </c>
      <c r="E108" s="200" t="s">
        <v>106</v>
      </c>
      <c r="F108" s="230" t="s">
        <v>1109</v>
      </c>
      <c r="G108" s="200" t="s">
        <v>106</v>
      </c>
      <c r="H108" s="200" t="s">
        <v>106</v>
      </c>
      <c r="I108" s="230" t="s">
        <v>1109</v>
      </c>
    </row>
    <row r="109" spans="1:9" ht="12.75">
      <c r="A109" s="197">
        <v>607</v>
      </c>
      <c r="B109" s="198"/>
      <c r="C109" s="199" t="s">
        <v>262</v>
      </c>
      <c r="D109" s="200">
        <v>60230543</v>
      </c>
      <c r="E109" s="200">
        <v>27914814</v>
      </c>
      <c r="F109" s="230">
        <v>-17.2341671375737</v>
      </c>
      <c r="G109" s="200">
        <v>302957363</v>
      </c>
      <c r="H109" s="200">
        <v>138238026</v>
      </c>
      <c r="I109" s="230">
        <v>3.73304885178992</v>
      </c>
    </row>
    <row r="110" spans="1:9" ht="12.75">
      <c r="A110" s="197">
        <v>608</v>
      </c>
      <c r="B110" s="198"/>
      <c r="C110" s="199" t="s">
        <v>264</v>
      </c>
      <c r="D110" s="200">
        <v>39669330</v>
      </c>
      <c r="E110" s="200">
        <v>21401828</v>
      </c>
      <c r="F110" s="230">
        <v>-3.02524517564615</v>
      </c>
      <c r="G110" s="200">
        <v>178561950</v>
      </c>
      <c r="H110" s="200">
        <v>95376370</v>
      </c>
      <c r="I110" s="230">
        <v>-8.58085400502604</v>
      </c>
    </row>
    <row r="111" spans="1:9" ht="12.75">
      <c r="A111" s="197">
        <v>609</v>
      </c>
      <c r="B111" s="198"/>
      <c r="C111" s="199" t="s">
        <v>265</v>
      </c>
      <c r="D111" s="200">
        <v>4637024</v>
      </c>
      <c r="E111" s="200">
        <v>20300564</v>
      </c>
      <c r="F111" s="230">
        <v>-0.179136593188915</v>
      </c>
      <c r="G111" s="200">
        <v>23293770</v>
      </c>
      <c r="H111" s="200">
        <v>92920214</v>
      </c>
      <c r="I111" s="230">
        <v>10.6269909568239</v>
      </c>
    </row>
    <row r="112" spans="1:9" ht="12.75">
      <c r="A112" s="197">
        <v>611</v>
      </c>
      <c r="B112" s="198"/>
      <c r="C112" s="199" t="s">
        <v>266</v>
      </c>
      <c r="D112" s="200">
        <v>48653052</v>
      </c>
      <c r="E112" s="200">
        <v>4133984</v>
      </c>
      <c r="F112" s="230">
        <v>7.59253866019964</v>
      </c>
      <c r="G112" s="200">
        <v>211515002</v>
      </c>
      <c r="H112" s="200">
        <v>18125773</v>
      </c>
      <c r="I112" s="230">
        <v>16.4474774247683</v>
      </c>
    </row>
    <row r="113" spans="1:9" ht="12.75">
      <c r="A113" s="197">
        <v>612</v>
      </c>
      <c r="B113" s="198"/>
      <c r="C113" s="199" t="s">
        <v>267</v>
      </c>
      <c r="D113" s="200">
        <v>30266842</v>
      </c>
      <c r="E113" s="200">
        <v>9497984</v>
      </c>
      <c r="F113" s="230">
        <v>8.52959744684206</v>
      </c>
      <c r="G113" s="200">
        <v>111590087</v>
      </c>
      <c r="H113" s="200">
        <v>36099298</v>
      </c>
      <c r="I113" s="230">
        <v>8.24358386423197</v>
      </c>
    </row>
    <row r="114" spans="1:9" ht="12.75">
      <c r="A114" s="197">
        <v>641</v>
      </c>
      <c r="B114" s="198"/>
      <c r="C114" s="199" t="s">
        <v>268</v>
      </c>
      <c r="D114" s="200" t="s">
        <v>106</v>
      </c>
      <c r="E114" s="200" t="s">
        <v>106</v>
      </c>
      <c r="F114" s="230" t="s">
        <v>1109</v>
      </c>
      <c r="G114" s="200" t="s">
        <v>106</v>
      </c>
      <c r="H114" s="200" t="s">
        <v>106</v>
      </c>
      <c r="I114" s="230" t="s">
        <v>1109</v>
      </c>
    </row>
    <row r="115" spans="1:9" ht="12.75">
      <c r="A115" s="197">
        <v>642</v>
      </c>
      <c r="B115" s="198"/>
      <c r="C115" s="199" t="s">
        <v>481</v>
      </c>
      <c r="D115" s="200">
        <v>7056827</v>
      </c>
      <c r="E115" s="200">
        <v>4015138</v>
      </c>
      <c r="F115" s="230">
        <v>7.02280000405153</v>
      </c>
      <c r="G115" s="200">
        <v>27458337</v>
      </c>
      <c r="H115" s="200">
        <v>13196905</v>
      </c>
      <c r="I115" s="230">
        <v>-27.7804468188117</v>
      </c>
    </row>
    <row r="116" spans="1:9" ht="12.75">
      <c r="A116" s="197">
        <v>643</v>
      </c>
      <c r="B116" s="198"/>
      <c r="C116" s="199" t="s">
        <v>269</v>
      </c>
      <c r="D116" s="200" t="s">
        <v>1109</v>
      </c>
      <c r="E116" s="200" t="s">
        <v>1109</v>
      </c>
      <c r="F116" s="230">
        <v>-100</v>
      </c>
      <c r="G116" s="200">
        <v>6840</v>
      </c>
      <c r="H116" s="200">
        <v>27177</v>
      </c>
      <c r="I116" s="230">
        <v>396.564955234789</v>
      </c>
    </row>
    <row r="117" spans="1:9" ht="12.75">
      <c r="A117" s="197">
        <v>644</v>
      </c>
      <c r="B117" s="198"/>
      <c r="C117" s="199" t="s">
        <v>270</v>
      </c>
      <c r="D117" s="200">
        <v>96549</v>
      </c>
      <c r="E117" s="200">
        <v>130626</v>
      </c>
      <c r="F117" s="230">
        <v>591.252579774567</v>
      </c>
      <c r="G117" s="200">
        <v>253077</v>
      </c>
      <c r="H117" s="200">
        <v>364083</v>
      </c>
      <c r="I117" s="230">
        <v>-38.9186024272643</v>
      </c>
    </row>
    <row r="118" spans="1:9" ht="12.75">
      <c r="A118" s="197">
        <v>645</v>
      </c>
      <c r="B118" s="198"/>
      <c r="C118" s="199" t="s">
        <v>271</v>
      </c>
      <c r="D118" s="200">
        <v>3220587</v>
      </c>
      <c r="E118" s="200">
        <v>4105803</v>
      </c>
      <c r="F118" s="230">
        <v>16.0574910705503</v>
      </c>
      <c r="G118" s="200">
        <v>13060717</v>
      </c>
      <c r="H118" s="200">
        <v>16291840</v>
      </c>
      <c r="I118" s="230">
        <v>21.8939811225579</v>
      </c>
    </row>
    <row r="119" spans="1:9" ht="12.75">
      <c r="A119" s="197">
        <v>646</v>
      </c>
      <c r="B119" s="198"/>
      <c r="C119" s="199" t="s">
        <v>272</v>
      </c>
      <c r="D119" s="200">
        <v>942250</v>
      </c>
      <c r="E119" s="200">
        <v>2022119</v>
      </c>
      <c r="F119" s="230">
        <v>88.7692632270736</v>
      </c>
      <c r="G119" s="200">
        <v>3270927</v>
      </c>
      <c r="H119" s="200">
        <v>5786518</v>
      </c>
      <c r="I119" s="230">
        <v>-1.38404459646235</v>
      </c>
    </row>
    <row r="120" spans="1:9" ht="12.75">
      <c r="A120" s="197">
        <v>647</v>
      </c>
      <c r="B120" s="198"/>
      <c r="C120" s="199" t="s">
        <v>273</v>
      </c>
      <c r="D120" s="200" t="s">
        <v>106</v>
      </c>
      <c r="E120" s="200" t="s">
        <v>106</v>
      </c>
      <c r="F120" s="230" t="s">
        <v>1109</v>
      </c>
      <c r="G120" s="200" t="s">
        <v>106</v>
      </c>
      <c r="H120" s="200" t="s">
        <v>106</v>
      </c>
      <c r="I120" s="230" t="s">
        <v>1109</v>
      </c>
    </row>
    <row r="121" spans="1:9" ht="12.75">
      <c r="A121" s="197">
        <v>648</v>
      </c>
      <c r="B121" s="198"/>
      <c r="C121" s="199" t="s">
        <v>274</v>
      </c>
      <c r="D121" s="200">
        <v>24817</v>
      </c>
      <c r="E121" s="200">
        <v>50800</v>
      </c>
      <c r="F121" s="232">
        <v>41.3348913557577</v>
      </c>
      <c r="G121" s="200">
        <v>463171</v>
      </c>
      <c r="H121" s="200">
        <v>807828</v>
      </c>
      <c r="I121" s="230" t="s">
        <v>719</v>
      </c>
    </row>
    <row r="122" spans="1:9" ht="12.75">
      <c r="A122" s="197">
        <v>649</v>
      </c>
      <c r="B122" s="198"/>
      <c r="C122" s="199" t="s">
        <v>275</v>
      </c>
      <c r="D122" s="200" t="s">
        <v>1109</v>
      </c>
      <c r="E122" s="200" t="s">
        <v>1109</v>
      </c>
      <c r="F122" s="230" t="s">
        <v>1109</v>
      </c>
      <c r="G122" s="200">
        <v>46</v>
      </c>
      <c r="H122" s="200">
        <v>786</v>
      </c>
      <c r="I122" s="230" t="s">
        <v>719</v>
      </c>
    </row>
    <row r="123" spans="1:9" ht="12.75">
      <c r="A123" s="197">
        <v>650</v>
      </c>
      <c r="B123" s="198"/>
      <c r="C123" s="199" t="s">
        <v>276</v>
      </c>
      <c r="D123" s="200" t="s">
        <v>1109</v>
      </c>
      <c r="E123" s="200" t="s">
        <v>1109</v>
      </c>
      <c r="F123" s="230">
        <v>-100</v>
      </c>
      <c r="G123" s="200">
        <v>44491</v>
      </c>
      <c r="H123" s="200">
        <v>65872</v>
      </c>
      <c r="I123" s="230">
        <v>-60.0041287940885</v>
      </c>
    </row>
    <row r="124" spans="1:9" ht="12.75">
      <c r="A124" s="197">
        <v>656</v>
      </c>
      <c r="B124" s="198"/>
      <c r="C124" s="199" t="s">
        <v>277</v>
      </c>
      <c r="D124" s="200" t="s">
        <v>106</v>
      </c>
      <c r="E124" s="200" t="s">
        <v>106</v>
      </c>
      <c r="F124" s="230" t="s">
        <v>1109</v>
      </c>
      <c r="G124" s="200" t="s">
        <v>106</v>
      </c>
      <c r="H124" s="200" t="s">
        <v>106</v>
      </c>
      <c r="I124" s="230" t="s">
        <v>1109</v>
      </c>
    </row>
    <row r="125" spans="1:9" ht="12.75">
      <c r="A125" s="197">
        <v>659</v>
      </c>
      <c r="B125" s="198"/>
      <c r="C125" s="199" t="s">
        <v>278</v>
      </c>
      <c r="D125" s="200">
        <v>599854</v>
      </c>
      <c r="E125" s="200">
        <v>4786747</v>
      </c>
      <c r="F125" s="230">
        <v>-14.0363580593782</v>
      </c>
      <c r="G125" s="200">
        <v>2225998</v>
      </c>
      <c r="H125" s="200">
        <v>22532048</v>
      </c>
      <c r="I125" s="230">
        <v>-8.31208656700869</v>
      </c>
    </row>
    <row r="126" spans="1:9" ht="12.75">
      <c r="A126" s="197">
        <v>661</v>
      </c>
      <c r="B126" s="198"/>
      <c r="C126" s="199" t="s">
        <v>506</v>
      </c>
      <c r="D126" s="200">
        <v>4561</v>
      </c>
      <c r="E126" s="200">
        <v>16637</v>
      </c>
      <c r="F126" s="230">
        <v>-76.2213074922105</v>
      </c>
      <c r="G126" s="200">
        <v>21125</v>
      </c>
      <c r="H126" s="200">
        <v>92484</v>
      </c>
      <c r="I126" s="230">
        <v>-45.3197426922713</v>
      </c>
    </row>
    <row r="127" spans="1:9" ht="12.75">
      <c r="A127" s="197">
        <v>665</v>
      </c>
      <c r="B127" s="198"/>
      <c r="C127" s="199" t="s">
        <v>879</v>
      </c>
      <c r="D127" s="200" t="s">
        <v>106</v>
      </c>
      <c r="E127" s="200" t="s">
        <v>106</v>
      </c>
      <c r="F127" s="230" t="s">
        <v>1109</v>
      </c>
      <c r="G127" s="200" t="s">
        <v>106</v>
      </c>
      <c r="H127" s="200" t="s">
        <v>106</v>
      </c>
      <c r="I127" s="230" t="s">
        <v>1109</v>
      </c>
    </row>
    <row r="128" spans="1:9" ht="12.75">
      <c r="A128" s="197">
        <v>667</v>
      </c>
      <c r="B128" s="198"/>
      <c r="C128" s="199" t="s">
        <v>878</v>
      </c>
      <c r="D128" s="200">
        <v>106280</v>
      </c>
      <c r="E128" s="200">
        <v>51096</v>
      </c>
      <c r="F128" s="232">
        <v>203.060498220641</v>
      </c>
      <c r="G128" s="200">
        <v>1818998</v>
      </c>
      <c r="H128" s="200">
        <v>990685</v>
      </c>
      <c r="I128" s="230">
        <v>292.331849575466</v>
      </c>
    </row>
    <row r="129" spans="1:9" ht="12.75">
      <c r="A129" s="197">
        <v>669</v>
      </c>
      <c r="B129" s="198"/>
      <c r="C129" s="199" t="s">
        <v>536</v>
      </c>
      <c r="D129" s="213">
        <v>562828</v>
      </c>
      <c r="E129" s="213">
        <v>825669</v>
      </c>
      <c r="F129" s="230">
        <v>-25.5690704754041</v>
      </c>
      <c r="G129" s="200">
        <v>3182236</v>
      </c>
      <c r="H129" s="200">
        <v>4279245</v>
      </c>
      <c r="I129" s="230">
        <v>-23.9942829353756</v>
      </c>
    </row>
    <row r="130" spans="1:9" ht="12.75">
      <c r="A130" s="197">
        <v>671</v>
      </c>
      <c r="B130" s="198"/>
      <c r="C130" s="199" t="s">
        <v>279</v>
      </c>
      <c r="D130" s="200">
        <v>1589</v>
      </c>
      <c r="E130" s="200">
        <v>2770</v>
      </c>
      <c r="F130" s="230">
        <v>32.2827125119389</v>
      </c>
      <c r="G130" s="200">
        <v>5704</v>
      </c>
      <c r="H130" s="200">
        <v>10361</v>
      </c>
      <c r="I130" s="230">
        <v>-14.1021389487647</v>
      </c>
    </row>
    <row r="131" spans="1:9" ht="12.75">
      <c r="A131" s="197">
        <v>673</v>
      </c>
      <c r="B131" s="198"/>
      <c r="C131" s="199" t="s">
        <v>505</v>
      </c>
      <c r="D131" s="200">
        <v>25154095</v>
      </c>
      <c r="E131" s="200">
        <v>5039251</v>
      </c>
      <c r="F131" s="230">
        <v>5.10219788012397</v>
      </c>
      <c r="G131" s="200">
        <v>92636685</v>
      </c>
      <c r="H131" s="200">
        <v>22221509</v>
      </c>
      <c r="I131" s="230">
        <v>-6.42929027520216</v>
      </c>
    </row>
    <row r="132" spans="1:9" ht="12.75">
      <c r="A132" s="197">
        <v>679</v>
      </c>
      <c r="B132" s="198"/>
      <c r="C132" s="199" t="s">
        <v>280</v>
      </c>
      <c r="D132" s="200">
        <v>9619402</v>
      </c>
      <c r="E132" s="200">
        <v>10930494</v>
      </c>
      <c r="F132" s="230">
        <v>32.3230987918588</v>
      </c>
      <c r="G132" s="200">
        <v>64223670</v>
      </c>
      <c r="H132" s="200">
        <v>41209434</v>
      </c>
      <c r="I132" s="230">
        <v>22.2968428195706</v>
      </c>
    </row>
    <row r="133" spans="1:9" ht="12.75">
      <c r="A133" s="197">
        <v>683</v>
      </c>
      <c r="B133" s="198"/>
      <c r="C133" s="199" t="s">
        <v>504</v>
      </c>
      <c r="D133" s="200" t="s">
        <v>106</v>
      </c>
      <c r="E133" s="200" t="s">
        <v>106</v>
      </c>
      <c r="F133" s="230" t="s">
        <v>1109</v>
      </c>
      <c r="G133" s="200" t="s">
        <v>106</v>
      </c>
      <c r="H133" s="200" t="s">
        <v>106</v>
      </c>
      <c r="I133" s="230">
        <v>-100</v>
      </c>
    </row>
    <row r="134" spans="1:9" ht="12.75">
      <c r="A134" s="197">
        <v>690</v>
      </c>
      <c r="B134" s="198"/>
      <c r="C134" s="199" t="s">
        <v>281</v>
      </c>
      <c r="D134" s="200">
        <v>1018433</v>
      </c>
      <c r="E134" s="200">
        <v>880934</v>
      </c>
      <c r="F134" s="230">
        <v>14.885803302334</v>
      </c>
      <c r="G134" s="200">
        <v>5173625</v>
      </c>
      <c r="H134" s="200">
        <v>3780217</v>
      </c>
      <c r="I134" s="230">
        <v>54.8428414897648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65</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620354473</v>
      </c>
      <c r="E146" s="193">
        <v>3004003224</v>
      </c>
      <c r="F146" s="229">
        <v>5.72046914545278</v>
      </c>
      <c r="G146" s="193">
        <v>2606615867</v>
      </c>
      <c r="H146" s="193">
        <v>12182493189</v>
      </c>
      <c r="I146" s="229">
        <v>5.50735248404922</v>
      </c>
    </row>
    <row r="147" spans="1:12" s="194" customFormat="1" ht="24" customHeight="1">
      <c r="A147" s="195">
        <v>7</v>
      </c>
      <c r="B147" s="196" t="s">
        <v>283</v>
      </c>
      <c r="C147" s="192"/>
      <c r="D147" s="193">
        <v>278680689</v>
      </c>
      <c r="E147" s="193">
        <v>283598803</v>
      </c>
      <c r="F147" s="229">
        <v>12.5991062428071</v>
      </c>
      <c r="G147" s="193">
        <v>1189013583</v>
      </c>
      <c r="H147" s="193">
        <v>1171363524</v>
      </c>
      <c r="I147" s="229">
        <v>5.34258621494388</v>
      </c>
      <c r="K147" s="228"/>
      <c r="L147" s="228"/>
    </row>
    <row r="148" spans="1:9" ht="24" customHeight="1">
      <c r="A148" s="197">
        <v>701</v>
      </c>
      <c r="B148" s="198"/>
      <c r="C148" s="199" t="s">
        <v>856</v>
      </c>
      <c r="D148" s="200">
        <v>7043</v>
      </c>
      <c r="E148" s="200">
        <v>201838</v>
      </c>
      <c r="F148" s="230">
        <v>44.7365401715286</v>
      </c>
      <c r="G148" s="200">
        <v>38036</v>
      </c>
      <c r="H148" s="200">
        <v>758385</v>
      </c>
      <c r="I148" s="230">
        <v>53.5207846233261</v>
      </c>
    </row>
    <row r="149" spans="1:9" ht="12.75">
      <c r="A149" s="197">
        <v>702</v>
      </c>
      <c r="B149" s="198"/>
      <c r="C149" s="199" t="s">
        <v>857</v>
      </c>
      <c r="D149" s="200">
        <v>150697</v>
      </c>
      <c r="E149" s="200">
        <v>1167656</v>
      </c>
      <c r="F149" s="230">
        <v>-17.9303355023539</v>
      </c>
      <c r="G149" s="200">
        <v>740157</v>
      </c>
      <c r="H149" s="200">
        <v>5897896</v>
      </c>
      <c r="I149" s="230">
        <v>38.0399756588494</v>
      </c>
    </row>
    <row r="150" spans="1:9" ht="12.75">
      <c r="A150" s="197">
        <v>703</v>
      </c>
      <c r="B150" s="198"/>
      <c r="C150" s="199" t="s">
        <v>858</v>
      </c>
      <c r="D150" s="200">
        <v>396</v>
      </c>
      <c r="E150" s="200">
        <v>17271</v>
      </c>
      <c r="F150" s="230">
        <v>-31.5972909818211</v>
      </c>
      <c r="G150" s="200">
        <v>938</v>
      </c>
      <c r="H150" s="200">
        <v>38784</v>
      </c>
      <c r="I150" s="230">
        <v>-7.98358205414127</v>
      </c>
    </row>
    <row r="151" spans="1:9" ht="12.75">
      <c r="A151" s="197">
        <v>704</v>
      </c>
      <c r="B151" s="198"/>
      <c r="C151" s="199" t="s">
        <v>859</v>
      </c>
      <c r="D151" s="200">
        <v>530953</v>
      </c>
      <c r="E151" s="200">
        <v>8945343</v>
      </c>
      <c r="F151" s="230">
        <v>221.422750468372</v>
      </c>
      <c r="G151" s="200">
        <v>1578668</v>
      </c>
      <c r="H151" s="200">
        <v>27209848</v>
      </c>
      <c r="I151" s="230">
        <v>135.519030234373</v>
      </c>
    </row>
    <row r="152" spans="1:9" ht="12.75">
      <c r="A152" s="197">
        <v>705</v>
      </c>
      <c r="B152" s="198"/>
      <c r="C152" s="199" t="s">
        <v>891</v>
      </c>
      <c r="D152" s="200">
        <v>1355</v>
      </c>
      <c r="E152" s="200">
        <v>30220</v>
      </c>
      <c r="F152" s="230">
        <v>-48.6778866565902</v>
      </c>
      <c r="G152" s="200">
        <v>8945</v>
      </c>
      <c r="H152" s="200">
        <v>132147</v>
      </c>
      <c r="I152" s="230">
        <v>-31.8457507710398</v>
      </c>
    </row>
    <row r="153" spans="1:9" ht="12.75">
      <c r="A153" s="197">
        <v>706</v>
      </c>
      <c r="B153" s="198"/>
      <c r="C153" s="199" t="s">
        <v>284</v>
      </c>
      <c r="D153" s="200">
        <v>9685</v>
      </c>
      <c r="E153" s="200">
        <v>385035</v>
      </c>
      <c r="F153" s="230">
        <v>-53.6196287980264</v>
      </c>
      <c r="G153" s="200">
        <v>16885</v>
      </c>
      <c r="H153" s="200">
        <v>655067</v>
      </c>
      <c r="I153" s="230">
        <v>-85.4050410956462</v>
      </c>
    </row>
    <row r="154" spans="1:9" ht="12.75">
      <c r="A154" s="197">
        <v>707</v>
      </c>
      <c r="B154" s="198"/>
      <c r="C154" s="199" t="s">
        <v>877</v>
      </c>
      <c r="D154" s="200" t="s">
        <v>106</v>
      </c>
      <c r="E154" s="200" t="s">
        <v>106</v>
      </c>
      <c r="F154" s="232" t="s">
        <v>1109</v>
      </c>
      <c r="G154" s="200" t="s">
        <v>106</v>
      </c>
      <c r="H154" s="200" t="s">
        <v>106</v>
      </c>
      <c r="I154" s="230" t="s">
        <v>1109</v>
      </c>
    </row>
    <row r="155" spans="1:9" ht="12.75">
      <c r="A155" s="197">
        <v>708</v>
      </c>
      <c r="B155" s="198"/>
      <c r="C155" s="199" t="s">
        <v>286</v>
      </c>
      <c r="D155" s="200">
        <v>48817423</v>
      </c>
      <c r="E155" s="200">
        <v>30944936</v>
      </c>
      <c r="F155" s="230">
        <v>7.67682174805583</v>
      </c>
      <c r="G155" s="200">
        <v>215916199</v>
      </c>
      <c r="H155" s="200">
        <v>138011281</v>
      </c>
      <c r="I155" s="230">
        <v>0.934246347923363</v>
      </c>
    </row>
    <row r="156" spans="1:9" ht="12.75">
      <c r="A156" s="197">
        <v>709</v>
      </c>
      <c r="B156" s="198"/>
      <c r="C156" s="199" t="s">
        <v>287</v>
      </c>
      <c r="D156" s="213">
        <v>15215136</v>
      </c>
      <c r="E156" s="213">
        <v>9621588</v>
      </c>
      <c r="F156" s="230">
        <v>-15.5695621819683</v>
      </c>
      <c r="G156" s="200">
        <v>70042973</v>
      </c>
      <c r="H156" s="200">
        <v>46441905</v>
      </c>
      <c r="I156" s="230">
        <v>6.47052424609684</v>
      </c>
    </row>
    <row r="157" spans="1:9" ht="12.75">
      <c r="A157" s="197">
        <v>711</v>
      </c>
      <c r="B157" s="198"/>
      <c r="C157" s="199" t="s">
        <v>288</v>
      </c>
      <c r="D157" s="200">
        <v>5523358</v>
      </c>
      <c r="E157" s="200">
        <v>18809777</v>
      </c>
      <c r="F157" s="230">
        <v>4.92201067316607</v>
      </c>
      <c r="G157" s="200">
        <v>23181315</v>
      </c>
      <c r="H157" s="200">
        <v>80083174</v>
      </c>
      <c r="I157" s="230">
        <v>-5.09049946029472</v>
      </c>
    </row>
    <row r="158" spans="1:9" ht="12.75">
      <c r="A158" s="197">
        <v>732</v>
      </c>
      <c r="B158" s="198"/>
      <c r="C158" s="199" t="s">
        <v>290</v>
      </c>
      <c r="D158" s="200">
        <v>19209154</v>
      </c>
      <c r="E158" s="200">
        <v>28702207</v>
      </c>
      <c r="F158" s="230">
        <v>-16.7722630415955</v>
      </c>
      <c r="G158" s="200">
        <v>83472446</v>
      </c>
      <c r="H158" s="200">
        <v>131497861</v>
      </c>
      <c r="I158" s="230">
        <v>-16.5729544710207</v>
      </c>
    </row>
    <row r="159" spans="1:9" ht="12.75">
      <c r="A159" s="197">
        <v>734</v>
      </c>
      <c r="B159" s="198"/>
      <c r="C159" s="199" t="s">
        <v>293</v>
      </c>
      <c r="D159" s="200">
        <v>9376438</v>
      </c>
      <c r="E159" s="200">
        <v>14418750</v>
      </c>
      <c r="F159" s="230">
        <v>24.7309660653917</v>
      </c>
      <c r="G159" s="200">
        <v>47632854</v>
      </c>
      <c r="H159" s="200">
        <v>54949009</v>
      </c>
      <c r="I159" s="230">
        <v>29.938408320143</v>
      </c>
    </row>
    <row r="160" spans="1:9" ht="12.75">
      <c r="A160" s="197">
        <v>736</v>
      </c>
      <c r="B160" s="198"/>
      <c r="C160" s="199" t="s">
        <v>294</v>
      </c>
      <c r="D160" s="200">
        <v>7013784</v>
      </c>
      <c r="E160" s="200">
        <v>10282644</v>
      </c>
      <c r="F160" s="230">
        <v>984.318230948904</v>
      </c>
      <c r="G160" s="200">
        <v>18060182</v>
      </c>
      <c r="H160" s="200">
        <v>27028540</v>
      </c>
      <c r="I160" s="230">
        <v>508.631916102888</v>
      </c>
    </row>
    <row r="161" spans="1:9" ht="12.75">
      <c r="A161" s="197">
        <v>738</v>
      </c>
      <c r="B161" s="198"/>
      <c r="C161" s="199" t="s">
        <v>503</v>
      </c>
      <c r="D161" s="200">
        <v>2184073</v>
      </c>
      <c r="E161" s="200">
        <v>2728244</v>
      </c>
      <c r="F161" s="230">
        <v>-38.0153743566092</v>
      </c>
      <c r="G161" s="200">
        <v>8668593</v>
      </c>
      <c r="H161" s="200">
        <v>11314180</v>
      </c>
      <c r="I161" s="230">
        <v>-18.1000557596989</v>
      </c>
    </row>
    <row r="162" spans="1:9" ht="12.75">
      <c r="A162" s="197">
        <v>740</v>
      </c>
      <c r="B162" s="198"/>
      <c r="C162" s="199" t="s">
        <v>295</v>
      </c>
      <c r="D162" s="200">
        <v>13138</v>
      </c>
      <c r="E162" s="200">
        <v>1142164</v>
      </c>
      <c r="F162" s="230">
        <v>-12.1520428254984</v>
      </c>
      <c r="G162" s="200">
        <v>90533</v>
      </c>
      <c r="H162" s="200">
        <v>5330483</v>
      </c>
      <c r="I162" s="230">
        <v>30.342500740293</v>
      </c>
    </row>
    <row r="163" spans="1:9" ht="12.75">
      <c r="A163" s="197">
        <v>749</v>
      </c>
      <c r="B163" s="198"/>
      <c r="C163" s="199" t="s">
        <v>296</v>
      </c>
      <c r="D163" s="200">
        <v>11075831</v>
      </c>
      <c r="E163" s="200">
        <v>24663889</v>
      </c>
      <c r="F163" s="230">
        <v>-0.466575117887757</v>
      </c>
      <c r="G163" s="200">
        <v>46266184</v>
      </c>
      <c r="H163" s="200">
        <v>100902549</v>
      </c>
      <c r="I163" s="230">
        <v>-9.11165516835047</v>
      </c>
    </row>
    <row r="164" spans="1:9" ht="12.75">
      <c r="A164" s="197">
        <v>751</v>
      </c>
      <c r="B164" s="198"/>
      <c r="C164" s="199" t="s">
        <v>297</v>
      </c>
      <c r="D164" s="200">
        <v>8492074</v>
      </c>
      <c r="E164" s="200">
        <v>17060647</v>
      </c>
      <c r="F164" s="230">
        <v>10.5893306215559</v>
      </c>
      <c r="G164" s="200">
        <v>37640070</v>
      </c>
      <c r="H164" s="200">
        <v>72360257</v>
      </c>
      <c r="I164" s="230">
        <v>17.7577446028462</v>
      </c>
    </row>
    <row r="165" spans="1:9" ht="12.75">
      <c r="A165" s="197">
        <v>753</v>
      </c>
      <c r="B165" s="198"/>
      <c r="C165" s="199" t="s">
        <v>502</v>
      </c>
      <c r="D165" s="200">
        <v>123166370</v>
      </c>
      <c r="E165" s="200">
        <v>60982379</v>
      </c>
      <c r="F165" s="230">
        <v>20.1959401216569</v>
      </c>
      <c r="G165" s="200">
        <v>522477083</v>
      </c>
      <c r="H165" s="200">
        <v>256089274</v>
      </c>
      <c r="I165" s="230">
        <v>-0.846417169464331</v>
      </c>
    </row>
    <row r="166" spans="1:9" ht="12.75">
      <c r="A166" s="197">
        <v>755</v>
      </c>
      <c r="B166" s="198"/>
      <c r="C166" s="199" t="s">
        <v>298</v>
      </c>
      <c r="D166" s="213">
        <v>21464941</v>
      </c>
      <c r="E166" s="213">
        <v>30778082</v>
      </c>
      <c r="F166" s="230">
        <v>16.6405459693765</v>
      </c>
      <c r="G166" s="200">
        <v>85420667</v>
      </c>
      <c r="H166" s="200">
        <v>116992040</v>
      </c>
      <c r="I166" s="230">
        <v>28.7616421101141</v>
      </c>
    </row>
    <row r="167" spans="1:9" ht="12.75">
      <c r="A167" s="197">
        <v>757</v>
      </c>
      <c r="B167" s="198"/>
      <c r="C167" s="199" t="s">
        <v>299</v>
      </c>
      <c r="D167" s="200">
        <v>2950991</v>
      </c>
      <c r="E167" s="200">
        <v>5800924</v>
      </c>
      <c r="F167" s="230">
        <v>39.4026969163989</v>
      </c>
      <c r="G167" s="200">
        <v>13880878</v>
      </c>
      <c r="H167" s="200">
        <v>25240260</v>
      </c>
      <c r="I167" s="230">
        <v>13.0950281939327</v>
      </c>
    </row>
    <row r="168" spans="1:9" ht="12.75">
      <c r="A168" s="197">
        <v>759</v>
      </c>
      <c r="B168" s="198"/>
      <c r="C168" s="199" t="s">
        <v>300</v>
      </c>
      <c r="D168" s="213">
        <v>2251611</v>
      </c>
      <c r="E168" s="213">
        <v>4601230</v>
      </c>
      <c r="F168" s="230">
        <v>0.392845649078978</v>
      </c>
      <c r="G168" s="200">
        <v>8269651</v>
      </c>
      <c r="H168" s="200">
        <v>20015573</v>
      </c>
      <c r="I168" s="230">
        <v>30.9255902782797</v>
      </c>
    </row>
    <row r="169" spans="1:9" ht="12.75">
      <c r="A169" s="197">
        <v>771</v>
      </c>
      <c r="B169" s="198"/>
      <c r="C169" s="199" t="s">
        <v>301</v>
      </c>
      <c r="D169" s="200">
        <v>146896</v>
      </c>
      <c r="E169" s="200">
        <v>2933281</v>
      </c>
      <c r="F169" s="230">
        <v>6.90321611915451</v>
      </c>
      <c r="G169" s="200">
        <v>695876</v>
      </c>
      <c r="H169" s="200">
        <v>12949902</v>
      </c>
      <c r="I169" s="230">
        <v>11.4124556454624</v>
      </c>
    </row>
    <row r="170" spans="1:9" ht="12.75">
      <c r="A170" s="197">
        <v>772</v>
      </c>
      <c r="B170" s="198"/>
      <c r="C170" s="199" t="s">
        <v>302</v>
      </c>
      <c r="D170" s="200">
        <v>1020205</v>
      </c>
      <c r="E170" s="200">
        <v>4950735</v>
      </c>
      <c r="F170" s="230">
        <v>31.4533340909586</v>
      </c>
      <c r="G170" s="200">
        <v>4677363</v>
      </c>
      <c r="H170" s="200">
        <v>20714637</v>
      </c>
      <c r="I170" s="230">
        <v>19.6518373767006</v>
      </c>
    </row>
    <row r="171" spans="1:9" ht="12.75">
      <c r="A171" s="197">
        <v>779</v>
      </c>
      <c r="B171" s="198"/>
      <c r="C171" s="199" t="s">
        <v>304</v>
      </c>
      <c r="D171" s="200">
        <v>40296</v>
      </c>
      <c r="E171" s="200">
        <v>1732615</v>
      </c>
      <c r="F171" s="230">
        <v>65.2891103409261</v>
      </c>
      <c r="G171" s="200">
        <v>159695</v>
      </c>
      <c r="H171" s="200">
        <v>5697897</v>
      </c>
      <c r="I171" s="230">
        <v>7.94104698267304</v>
      </c>
    </row>
    <row r="172" spans="1:9" ht="12.75">
      <c r="A172" s="197">
        <v>781</v>
      </c>
      <c r="B172" s="198"/>
      <c r="C172" s="199" t="s">
        <v>305</v>
      </c>
      <c r="D172" s="200">
        <v>14211</v>
      </c>
      <c r="E172" s="200">
        <v>2579651</v>
      </c>
      <c r="F172" s="230">
        <v>17.9467448695369</v>
      </c>
      <c r="G172" s="200">
        <v>72053</v>
      </c>
      <c r="H172" s="200">
        <v>10658466</v>
      </c>
      <c r="I172" s="230">
        <v>3.26315917972062</v>
      </c>
    </row>
    <row r="173" spans="1:9" ht="12.75">
      <c r="A173" s="197">
        <v>790</v>
      </c>
      <c r="B173" s="198"/>
      <c r="C173" s="199" t="s">
        <v>306</v>
      </c>
      <c r="D173" s="200">
        <v>4630</v>
      </c>
      <c r="E173" s="200">
        <v>117697</v>
      </c>
      <c r="F173" s="230">
        <v>307.453437651457</v>
      </c>
      <c r="G173" s="200">
        <v>5339</v>
      </c>
      <c r="H173" s="200">
        <v>394109</v>
      </c>
      <c r="I173" s="230">
        <v>114.596707886154</v>
      </c>
    </row>
    <row r="174" spans="1:12" s="194" customFormat="1" ht="24" customHeight="1">
      <c r="A174" s="195">
        <v>8</v>
      </c>
      <c r="B174" s="196" t="s">
        <v>307</v>
      </c>
      <c r="C174" s="192"/>
      <c r="D174" s="359">
        <v>341673784</v>
      </c>
      <c r="E174" s="359">
        <v>2720404421</v>
      </c>
      <c r="F174" s="361">
        <v>5.05144712102977</v>
      </c>
      <c r="G174" s="359">
        <v>1417602284</v>
      </c>
      <c r="H174" s="359">
        <v>11011129665</v>
      </c>
      <c r="I174" s="361">
        <v>5.52491064977477</v>
      </c>
      <c r="K174" s="228"/>
      <c r="L174" s="228"/>
    </row>
    <row r="175" spans="1:9" ht="24" customHeight="1">
      <c r="A175" s="197">
        <v>801</v>
      </c>
      <c r="B175" s="198"/>
      <c r="C175" s="199" t="s">
        <v>892</v>
      </c>
      <c r="D175" s="200">
        <v>19824</v>
      </c>
      <c r="E175" s="200">
        <v>1010428</v>
      </c>
      <c r="F175" s="230">
        <v>-64.577247261421</v>
      </c>
      <c r="G175" s="200">
        <v>113705</v>
      </c>
      <c r="H175" s="200">
        <v>8271229</v>
      </c>
      <c r="I175" s="230">
        <v>-10.5044096267798</v>
      </c>
    </row>
    <row r="176" spans="1:9" ht="12.75">
      <c r="A176" s="197">
        <v>802</v>
      </c>
      <c r="B176" s="198"/>
      <c r="C176" s="199" t="s">
        <v>860</v>
      </c>
      <c r="D176" s="200">
        <v>512</v>
      </c>
      <c r="E176" s="200">
        <v>67291</v>
      </c>
      <c r="F176" s="230">
        <v>-9.90869169388958</v>
      </c>
      <c r="G176" s="200">
        <v>3337</v>
      </c>
      <c r="H176" s="200">
        <v>388944</v>
      </c>
      <c r="I176" s="230">
        <v>43.3419326306479</v>
      </c>
    </row>
    <row r="177" spans="1:9" ht="12.75">
      <c r="A177" s="197">
        <v>803</v>
      </c>
      <c r="B177" s="198"/>
      <c r="C177" s="199" t="s">
        <v>861</v>
      </c>
      <c r="D177" s="200">
        <v>43432</v>
      </c>
      <c r="E177" s="200">
        <v>2752560</v>
      </c>
      <c r="F177" s="230">
        <v>325.574416307069</v>
      </c>
      <c r="G177" s="200">
        <v>70430</v>
      </c>
      <c r="H177" s="200">
        <v>4608508</v>
      </c>
      <c r="I177" s="230">
        <v>164.457663319611</v>
      </c>
    </row>
    <row r="178" spans="1:9" ht="12.75">
      <c r="A178" s="197">
        <v>804</v>
      </c>
      <c r="B178" s="198"/>
      <c r="C178" s="199" t="s">
        <v>862</v>
      </c>
      <c r="D178" s="360">
        <v>21980</v>
      </c>
      <c r="E178" s="360">
        <v>1186869</v>
      </c>
      <c r="F178" s="362">
        <v>-12.6728158068613</v>
      </c>
      <c r="G178" s="360">
        <v>90278</v>
      </c>
      <c r="H178" s="360">
        <v>4252389</v>
      </c>
      <c r="I178" s="362">
        <v>17.5967491842679</v>
      </c>
    </row>
    <row r="179" spans="1:9" ht="12.75">
      <c r="A179" s="197">
        <v>805</v>
      </c>
      <c r="B179" s="198"/>
      <c r="C179" s="199" t="s">
        <v>863</v>
      </c>
      <c r="D179" s="200">
        <v>81</v>
      </c>
      <c r="E179" s="200">
        <v>9169</v>
      </c>
      <c r="F179" s="232">
        <v>-42.2679763253998</v>
      </c>
      <c r="G179" s="200">
        <v>351</v>
      </c>
      <c r="H179" s="200">
        <v>24644</v>
      </c>
      <c r="I179" s="230">
        <v>-54.8056997194154</v>
      </c>
    </row>
    <row r="180" spans="1:9" ht="12.75">
      <c r="A180" s="197">
        <v>806</v>
      </c>
      <c r="B180" s="198"/>
      <c r="C180" s="199" t="s">
        <v>864</v>
      </c>
      <c r="D180" s="200">
        <v>2389</v>
      </c>
      <c r="E180" s="200">
        <v>160189</v>
      </c>
      <c r="F180" s="230">
        <v>-18.2575726649249</v>
      </c>
      <c r="G180" s="200">
        <v>8867</v>
      </c>
      <c r="H180" s="200">
        <v>466589</v>
      </c>
      <c r="I180" s="230">
        <v>-22.6814237161185</v>
      </c>
    </row>
    <row r="181" spans="1:9" ht="12.75">
      <c r="A181" s="197">
        <v>807</v>
      </c>
      <c r="B181" s="198"/>
      <c r="C181" s="199" t="s">
        <v>308</v>
      </c>
      <c r="D181" s="200">
        <v>1479</v>
      </c>
      <c r="E181" s="200">
        <v>20723</v>
      </c>
      <c r="F181" s="230">
        <v>-10.8764837433339</v>
      </c>
      <c r="G181" s="200">
        <v>2333</v>
      </c>
      <c r="H181" s="200">
        <v>45401</v>
      </c>
      <c r="I181" s="230">
        <v>26.9886999328709</v>
      </c>
    </row>
    <row r="182" spans="1:9" ht="12.75">
      <c r="A182" s="197">
        <v>808</v>
      </c>
      <c r="B182" s="198"/>
      <c r="C182" s="199" t="s">
        <v>309</v>
      </c>
      <c r="D182" s="200">
        <v>2557</v>
      </c>
      <c r="E182" s="200">
        <v>71557</v>
      </c>
      <c r="F182" s="230">
        <v>-12.0780960104194</v>
      </c>
      <c r="G182" s="200">
        <v>8130</v>
      </c>
      <c r="H182" s="200">
        <v>242109</v>
      </c>
      <c r="I182" s="230">
        <v>78.9595452630334</v>
      </c>
    </row>
    <row r="183" spans="1:9" ht="12.75">
      <c r="A183" s="197">
        <v>809</v>
      </c>
      <c r="B183" s="198"/>
      <c r="C183" s="199" t="s">
        <v>310</v>
      </c>
      <c r="D183" s="200">
        <v>2100443</v>
      </c>
      <c r="E183" s="200">
        <v>16296313</v>
      </c>
      <c r="F183" s="230">
        <v>-3.78667383647638</v>
      </c>
      <c r="G183" s="200">
        <v>9729933</v>
      </c>
      <c r="H183" s="200">
        <v>67722150</v>
      </c>
      <c r="I183" s="230">
        <v>6.73342158471814</v>
      </c>
    </row>
    <row r="184" spans="1:9" ht="12.75">
      <c r="A184" s="197">
        <v>810</v>
      </c>
      <c r="B184" s="198"/>
      <c r="C184" s="199" t="s">
        <v>311</v>
      </c>
      <c r="D184" s="200">
        <v>5134</v>
      </c>
      <c r="E184" s="200">
        <v>409755</v>
      </c>
      <c r="F184" s="232">
        <v>109.852042671529</v>
      </c>
      <c r="G184" s="200">
        <v>14691</v>
      </c>
      <c r="H184" s="200">
        <v>1013870</v>
      </c>
      <c r="I184" s="230">
        <v>14.2417051464938</v>
      </c>
    </row>
    <row r="185" spans="1:9" ht="12.75">
      <c r="A185" s="197">
        <v>811</v>
      </c>
      <c r="B185" s="198"/>
      <c r="C185" s="199" t="s">
        <v>312</v>
      </c>
      <c r="D185" s="200">
        <v>20446</v>
      </c>
      <c r="E185" s="200">
        <v>1349905</v>
      </c>
      <c r="F185" s="230">
        <v>-6.32477197150962</v>
      </c>
      <c r="G185" s="360">
        <v>83067</v>
      </c>
      <c r="H185" s="360">
        <v>5351032</v>
      </c>
      <c r="I185" s="362">
        <v>64.4205921809888</v>
      </c>
    </row>
    <row r="186" spans="1:9" ht="12.75">
      <c r="A186" s="197">
        <v>812</v>
      </c>
      <c r="B186" s="198"/>
      <c r="C186" s="199" t="s">
        <v>893</v>
      </c>
      <c r="D186" s="200">
        <v>200398</v>
      </c>
      <c r="E186" s="200">
        <v>1438687</v>
      </c>
      <c r="F186" s="230">
        <v>-3.20489099939313</v>
      </c>
      <c r="G186" s="200">
        <v>884365</v>
      </c>
      <c r="H186" s="200">
        <v>6405094</v>
      </c>
      <c r="I186" s="230">
        <v>5.47776444435442</v>
      </c>
    </row>
    <row r="187" spans="1:9" ht="12.75">
      <c r="A187" s="197">
        <v>813</v>
      </c>
      <c r="B187" s="198"/>
      <c r="C187" s="199" t="s">
        <v>313</v>
      </c>
      <c r="D187" s="200">
        <v>23692270</v>
      </c>
      <c r="E187" s="200">
        <v>40179601</v>
      </c>
      <c r="F187" s="230">
        <v>8.45819556378361</v>
      </c>
      <c r="G187" s="200">
        <v>90336363</v>
      </c>
      <c r="H187" s="200">
        <v>166496368</v>
      </c>
      <c r="I187" s="230">
        <v>0.806730573271622</v>
      </c>
    </row>
    <row r="188" spans="1:9" ht="12.75">
      <c r="A188" s="197">
        <v>814</v>
      </c>
      <c r="B188" s="198"/>
      <c r="C188" s="199" t="s">
        <v>314</v>
      </c>
      <c r="D188" s="200">
        <v>4976265</v>
      </c>
      <c r="E188" s="200">
        <v>25828668</v>
      </c>
      <c r="F188" s="230">
        <v>-10.2032577421091</v>
      </c>
      <c r="G188" s="200">
        <v>21621710</v>
      </c>
      <c r="H188" s="200">
        <v>102076811</v>
      </c>
      <c r="I188" s="230">
        <v>-9.78420747607903</v>
      </c>
    </row>
    <row r="189" spans="1:9" ht="12.75">
      <c r="A189" s="197">
        <v>815</v>
      </c>
      <c r="B189" s="198"/>
      <c r="C189" s="199" t="s">
        <v>501</v>
      </c>
      <c r="D189" s="200">
        <v>9909383</v>
      </c>
      <c r="E189" s="200">
        <v>10368874</v>
      </c>
      <c r="F189" s="230">
        <v>0.93797821761359</v>
      </c>
      <c r="G189" s="200">
        <v>39424866</v>
      </c>
      <c r="H189" s="200">
        <v>45105153</v>
      </c>
      <c r="I189" s="230">
        <v>8.89795785333773</v>
      </c>
    </row>
    <row r="190" spans="1:9" ht="12.75">
      <c r="A190" s="197">
        <v>816</v>
      </c>
      <c r="B190" s="198"/>
      <c r="C190" s="199" t="s">
        <v>315</v>
      </c>
      <c r="D190" s="200">
        <v>7264364</v>
      </c>
      <c r="E190" s="200">
        <v>45525738</v>
      </c>
      <c r="F190" s="230">
        <v>-5.74608317402212</v>
      </c>
      <c r="G190" s="200">
        <v>20752854</v>
      </c>
      <c r="H190" s="200">
        <v>151952736</v>
      </c>
      <c r="I190" s="230">
        <v>-13.5600294847432</v>
      </c>
    </row>
    <row r="191" spans="1:9" ht="12.75">
      <c r="A191" s="197">
        <v>817</v>
      </c>
      <c r="B191" s="198"/>
      <c r="C191" s="199" t="s">
        <v>316</v>
      </c>
      <c r="D191" s="200">
        <v>38056</v>
      </c>
      <c r="E191" s="200">
        <v>584523</v>
      </c>
      <c r="F191" s="230">
        <v>83.9702008327904</v>
      </c>
      <c r="G191" s="200">
        <v>202249</v>
      </c>
      <c r="H191" s="200">
        <v>1771591</v>
      </c>
      <c r="I191" s="230">
        <v>109.537456370782</v>
      </c>
    </row>
    <row r="192" spans="1:9" ht="12.75">
      <c r="A192" s="197">
        <v>818</v>
      </c>
      <c r="B192" s="198"/>
      <c r="C192" s="199" t="s">
        <v>317</v>
      </c>
      <c r="D192" s="200">
        <v>1957340</v>
      </c>
      <c r="E192" s="200">
        <v>12737833</v>
      </c>
      <c r="F192" s="230">
        <v>-30.9470542146458</v>
      </c>
      <c r="G192" s="200">
        <v>9589523</v>
      </c>
      <c r="H192" s="200">
        <v>52958718</v>
      </c>
      <c r="I192" s="230">
        <v>-27.3014407539484</v>
      </c>
    </row>
    <row r="193" spans="1:9" ht="12.75">
      <c r="A193" s="197">
        <v>819</v>
      </c>
      <c r="B193" s="198"/>
      <c r="C193" s="199" t="s">
        <v>318</v>
      </c>
      <c r="D193" s="200">
        <v>54941535</v>
      </c>
      <c r="E193" s="200">
        <v>63305543</v>
      </c>
      <c r="F193" s="230">
        <v>0.72364637442692</v>
      </c>
      <c r="G193" s="200">
        <v>240770471</v>
      </c>
      <c r="H193" s="200">
        <v>267834169</v>
      </c>
      <c r="I193" s="230">
        <v>2.56789547779164</v>
      </c>
    </row>
    <row r="194" spans="1:9" ht="12.75">
      <c r="A194" s="197">
        <v>820</v>
      </c>
      <c r="B194" s="198"/>
      <c r="C194" s="199" t="s">
        <v>865</v>
      </c>
      <c r="D194" s="360">
        <v>1151786</v>
      </c>
      <c r="E194" s="360">
        <v>45674586</v>
      </c>
      <c r="F194" s="362">
        <v>33.166891917797</v>
      </c>
      <c r="G194" s="360">
        <v>4993239</v>
      </c>
      <c r="H194" s="360">
        <v>157185869</v>
      </c>
      <c r="I194" s="362">
        <v>14.383139870672</v>
      </c>
    </row>
    <row r="195" spans="1:9" ht="12.75">
      <c r="A195" s="197">
        <v>823</v>
      </c>
      <c r="B195" s="198"/>
      <c r="C195" s="199" t="s">
        <v>319</v>
      </c>
      <c r="D195" s="360">
        <v>61559</v>
      </c>
      <c r="E195" s="360">
        <v>1681697</v>
      </c>
      <c r="F195" s="362">
        <v>17.4139832993549</v>
      </c>
      <c r="G195" s="360">
        <v>319525</v>
      </c>
      <c r="H195" s="360">
        <v>7418055</v>
      </c>
      <c r="I195" s="362">
        <v>31.5296458141063</v>
      </c>
    </row>
    <row r="196" spans="1:9" ht="12.75">
      <c r="A196" s="197">
        <v>829</v>
      </c>
      <c r="B196" s="198"/>
      <c r="C196" s="199" t="s">
        <v>320</v>
      </c>
      <c r="D196" s="360">
        <v>26898637</v>
      </c>
      <c r="E196" s="360">
        <v>115139924</v>
      </c>
      <c r="F196" s="362">
        <v>-3.26244876325907</v>
      </c>
      <c r="G196" s="360">
        <v>113698971</v>
      </c>
      <c r="H196" s="360">
        <v>481457638</v>
      </c>
      <c r="I196" s="362">
        <v>1.47538784339166</v>
      </c>
    </row>
    <row r="197" spans="1:9" ht="12.75">
      <c r="A197" s="197">
        <v>831</v>
      </c>
      <c r="B197" s="198"/>
      <c r="C197" s="199" t="s">
        <v>321</v>
      </c>
      <c r="D197" s="213">
        <v>429945</v>
      </c>
      <c r="E197" s="213">
        <v>535349</v>
      </c>
      <c r="F197" s="230">
        <v>-17.6529311058231</v>
      </c>
      <c r="G197" s="200">
        <v>1558995</v>
      </c>
      <c r="H197" s="200">
        <v>2015120</v>
      </c>
      <c r="I197" s="230">
        <v>-29.9991767142841</v>
      </c>
    </row>
    <row r="198" spans="1:9" ht="12.75">
      <c r="A198" s="197">
        <v>832</v>
      </c>
      <c r="B198" s="198"/>
      <c r="C198" s="199" t="s">
        <v>322</v>
      </c>
      <c r="D198" s="200">
        <v>61784948</v>
      </c>
      <c r="E198" s="200">
        <v>226887077</v>
      </c>
      <c r="F198" s="230">
        <v>13.5925742292402</v>
      </c>
      <c r="G198" s="200">
        <v>251572241</v>
      </c>
      <c r="H198" s="200">
        <v>920972325</v>
      </c>
      <c r="I198" s="230">
        <v>10.189356887413</v>
      </c>
    </row>
    <row r="199" spans="1:9" ht="12.75">
      <c r="A199" s="197">
        <v>833</v>
      </c>
      <c r="B199" s="198"/>
      <c r="C199" s="199" t="s">
        <v>323</v>
      </c>
      <c r="D199" s="213">
        <v>18068</v>
      </c>
      <c r="E199" s="213">
        <v>42183</v>
      </c>
      <c r="F199" s="230">
        <v>401.164310324344</v>
      </c>
      <c r="G199" s="200">
        <v>57091</v>
      </c>
      <c r="H199" s="200">
        <v>145548</v>
      </c>
      <c r="I199" s="230">
        <v>-26.7524546191126</v>
      </c>
    </row>
    <row r="200" spans="1:9" ht="12.75">
      <c r="A200" s="197">
        <v>834</v>
      </c>
      <c r="B200" s="198"/>
      <c r="C200" s="199" t="s">
        <v>324</v>
      </c>
      <c r="D200" s="200">
        <v>1074543</v>
      </c>
      <c r="E200" s="200">
        <v>121756486</v>
      </c>
      <c r="F200" s="230">
        <v>-22.6628289316874</v>
      </c>
      <c r="G200" s="200">
        <v>3938393</v>
      </c>
      <c r="H200" s="200">
        <v>531924322</v>
      </c>
      <c r="I200" s="230">
        <v>-7.52780950495516</v>
      </c>
    </row>
    <row r="201" spans="1:9" ht="12.75">
      <c r="A201" s="197">
        <v>835</v>
      </c>
      <c r="B201" s="198"/>
      <c r="C201" s="199" t="s">
        <v>500</v>
      </c>
      <c r="D201" s="200">
        <v>532146</v>
      </c>
      <c r="E201" s="200">
        <v>4899316</v>
      </c>
      <c r="F201" s="230">
        <v>-8.83034400880561</v>
      </c>
      <c r="G201" s="200">
        <v>1683443</v>
      </c>
      <c r="H201" s="200">
        <v>15106553</v>
      </c>
      <c r="I201" s="230">
        <v>-16.3585752576395</v>
      </c>
    </row>
    <row r="202" spans="1:9" ht="12.75">
      <c r="A202" s="197">
        <v>839</v>
      </c>
      <c r="B202" s="198"/>
      <c r="C202" s="199" t="s">
        <v>325</v>
      </c>
      <c r="D202" s="360">
        <v>4796656</v>
      </c>
      <c r="E202" s="360">
        <v>16886489</v>
      </c>
      <c r="F202" s="362">
        <v>2.65467041212231</v>
      </c>
      <c r="G202" s="360">
        <v>25113475</v>
      </c>
      <c r="H202" s="360">
        <v>73302192</v>
      </c>
      <c r="I202" s="362">
        <v>-2.47808027575448</v>
      </c>
    </row>
    <row r="203" spans="1:9" ht="12.75">
      <c r="A203" s="197">
        <v>841</v>
      </c>
      <c r="B203" s="198"/>
      <c r="C203" s="199" t="s">
        <v>866</v>
      </c>
      <c r="D203" s="200">
        <v>244209</v>
      </c>
      <c r="E203" s="200">
        <v>2381715</v>
      </c>
      <c r="F203" s="230">
        <v>-45.0343103565258</v>
      </c>
      <c r="G203" s="200">
        <v>1432890</v>
      </c>
      <c r="H203" s="200">
        <v>10218250</v>
      </c>
      <c r="I203" s="230">
        <v>-9.67918775839094</v>
      </c>
    </row>
    <row r="204" spans="1:9" ht="12.75">
      <c r="A204" s="197">
        <v>842</v>
      </c>
      <c r="B204" s="198"/>
      <c r="C204" s="199" t="s">
        <v>326</v>
      </c>
      <c r="D204" s="200">
        <v>2355225</v>
      </c>
      <c r="E204" s="200">
        <v>57958427</v>
      </c>
      <c r="F204" s="230">
        <v>-7.31148037162581</v>
      </c>
      <c r="G204" s="200">
        <v>10079647</v>
      </c>
      <c r="H204" s="200">
        <v>217107441</v>
      </c>
      <c r="I204" s="230">
        <v>-12.9054237429738</v>
      </c>
    </row>
    <row r="205" spans="1:9" ht="12.75">
      <c r="A205" s="197">
        <v>843</v>
      </c>
      <c r="B205" s="198"/>
      <c r="C205" s="199" t="s">
        <v>327</v>
      </c>
      <c r="D205" s="200">
        <v>446922</v>
      </c>
      <c r="E205" s="200">
        <v>11348297</v>
      </c>
      <c r="F205" s="230">
        <v>6.60274364308066</v>
      </c>
      <c r="G205" s="200">
        <v>1792185</v>
      </c>
      <c r="H205" s="200">
        <v>43937169</v>
      </c>
      <c r="I205" s="230">
        <v>10.5629832771143</v>
      </c>
    </row>
    <row r="207" spans="1:9" ht="16.5">
      <c r="A207" s="550" t="s">
        <v>65</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4217853</v>
      </c>
      <c r="E218" s="200">
        <v>41092785</v>
      </c>
      <c r="F218" s="230">
        <v>-6.40130673051081</v>
      </c>
      <c r="G218" s="200">
        <v>20704174</v>
      </c>
      <c r="H218" s="200">
        <v>198298725</v>
      </c>
      <c r="I218" s="230">
        <v>4.55646947472701</v>
      </c>
    </row>
    <row r="219" spans="1:9" ht="12.75">
      <c r="A219" s="197">
        <v>845</v>
      </c>
      <c r="B219" s="201"/>
      <c r="C219" s="199" t="s">
        <v>837</v>
      </c>
      <c r="D219" s="200">
        <v>1695173</v>
      </c>
      <c r="E219" s="200">
        <v>10753994</v>
      </c>
      <c r="F219" s="230">
        <v>-11.1764664584425</v>
      </c>
      <c r="G219" s="200">
        <v>6580848</v>
      </c>
      <c r="H219" s="200">
        <v>37594642</v>
      </c>
      <c r="I219" s="230">
        <v>-12.1986223168214</v>
      </c>
    </row>
    <row r="220" spans="1:9" ht="12.75">
      <c r="A220" s="197">
        <v>846</v>
      </c>
      <c r="B220" s="201"/>
      <c r="C220" s="199" t="s">
        <v>328</v>
      </c>
      <c r="D220" s="363">
        <v>3087855</v>
      </c>
      <c r="E220" s="363">
        <v>20109654</v>
      </c>
      <c r="F220" s="362">
        <v>42.1945615690065</v>
      </c>
      <c r="G220" s="360">
        <v>18084645</v>
      </c>
      <c r="H220" s="360">
        <v>125524645</v>
      </c>
      <c r="I220" s="362">
        <v>31.6296077807249</v>
      </c>
    </row>
    <row r="221" spans="1:9" ht="12.75">
      <c r="A221" s="197">
        <v>847</v>
      </c>
      <c r="B221" s="201"/>
      <c r="C221" s="199" t="s">
        <v>868</v>
      </c>
      <c r="D221" s="200">
        <v>291401</v>
      </c>
      <c r="E221" s="200">
        <v>1438467</v>
      </c>
      <c r="F221" s="230">
        <v>-24.4539922923973</v>
      </c>
      <c r="G221" s="200">
        <v>879529</v>
      </c>
      <c r="H221" s="200">
        <v>5039906</v>
      </c>
      <c r="I221" s="230">
        <v>-21.8388861585407</v>
      </c>
    </row>
    <row r="222" spans="1:9" ht="12.75">
      <c r="A222" s="197">
        <v>848</v>
      </c>
      <c r="B222" s="201"/>
      <c r="C222" s="199" t="s">
        <v>869</v>
      </c>
      <c r="D222" s="213">
        <v>529939</v>
      </c>
      <c r="E222" s="213">
        <v>10456353</v>
      </c>
      <c r="F222" s="230">
        <v>8.09821180827647</v>
      </c>
      <c r="G222" s="200">
        <v>3235975</v>
      </c>
      <c r="H222" s="200">
        <v>45964299</v>
      </c>
      <c r="I222" s="230">
        <v>11.881715089482</v>
      </c>
    </row>
    <row r="223" spans="1:9" ht="12.75">
      <c r="A223" s="197">
        <v>849</v>
      </c>
      <c r="B223" s="201"/>
      <c r="C223" s="199" t="s">
        <v>329</v>
      </c>
      <c r="D223" s="360">
        <v>3767198</v>
      </c>
      <c r="E223" s="360">
        <v>18693203</v>
      </c>
      <c r="F223" s="362">
        <v>-26.7966674498747</v>
      </c>
      <c r="G223" s="360">
        <v>17756257</v>
      </c>
      <c r="H223" s="360">
        <v>70731301</v>
      </c>
      <c r="I223" s="362">
        <v>-4.91346114550218</v>
      </c>
    </row>
    <row r="224" spans="1:9" ht="12.75">
      <c r="A224" s="197">
        <v>850</v>
      </c>
      <c r="B224" s="201"/>
      <c r="C224" s="199" t="s">
        <v>330</v>
      </c>
      <c r="D224" s="200" t="s">
        <v>1109</v>
      </c>
      <c r="E224" s="200" t="s">
        <v>1109</v>
      </c>
      <c r="F224" s="230">
        <v>-100</v>
      </c>
      <c r="G224" s="200">
        <v>159273</v>
      </c>
      <c r="H224" s="200">
        <v>196897</v>
      </c>
      <c r="I224" s="230">
        <v>-21.3041566746603</v>
      </c>
    </row>
    <row r="225" spans="1:9" ht="12.75">
      <c r="A225" s="197">
        <v>851</v>
      </c>
      <c r="B225" s="201"/>
      <c r="C225" s="199" t="s">
        <v>882</v>
      </c>
      <c r="D225" s="200">
        <v>977749</v>
      </c>
      <c r="E225" s="200">
        <v>14536855</v>
      </c>
      <c r="F225" s="230">
        <v>23.6477461130994</v>
      </c>
      <c r="G225" s="200">
        <v>3306884</v>
      </c>
      <c r="H225" s="200">
        <v>47592447</v>
      </c>
      <c r="I225" s="230">
        <v>4.08659393139654</v>
      </c>
    </row>
    <row r="226" spans="1:9" ht="12.75">
      <c r="A226" s="197">
        <v>852</v>
      </c>
      <c r="B226" s="201"/>
      <c r="C226" s="199" t="s">
        <v>331</v>
      </c>
      <c r="D226" s="200">
        <v>6815442</v>
      </c>
      <c r="E226" s="200">
        <v>100911208</v>
      </c>
      <c r="F226" s="230">
        <v>79.6469732669063</v>
      </c>
      <c r="G226" s="200">
        <v>20950341</v>
      </c>
      <c r="H226" s="200">
        <v>345310563</v>
      </c>
      <c r="I226" s="230">
        <v>39.0856822392727</v>
      </c>
    </row>
    <row r="227" spans="1:9" ht="12.75">
      <c r="A227" s="197">
        <v>853</v>
      </c>
      <c r="B227" s="201"/>
      <c r="C227" s="199" t="s">
        <v>720</v>
      </c>
      <c r="D227" s="200">
        <v>152964</v>
      </c>
      <c r="E227" s="200">
        <v>19004968</v>
      </c>
      <c r="F227" s="230">
        <v>10.1860811525188</v>
      </c>
      <c r="G227" s="200">
        <v>684495</v>
      </c>
      <c r="H227" s="200">
        <v>73431142</v>
      </c>
      <c r="I227" s="230">
        <v>13.1703921822499</v>
      </c>
    </row>
    <row r="228" spans="1:9" ht="12.75">
      <c r="A228" s="197">
        <v>854</v>
      </c>
      <c r="B228" s="201"/>
      <c r="C228" s="199" t="s">
        <v>537</v>
      </c>
      <c r="D228" s="200">
        <v>383568</v>
      </c>
      <c r="E228" s="200">
        <v>4849701</v>
      </c>
      <c r="F228" s="230">
        <v>27.4800271168049</v>
      </c>
      <c r="G228" s="200">
        <v>1538612</v>
      </c>
      <c r="H228" s="200">
        <v>19490760</v>
      </c>
      <c r="I228" s="230">
        <v>49.3722471821936</v>
      </c>
    </row>
    <row r="229" spans="1:9" ht="12.75">
      <c r="A229" s="197">
        <v>859</v>
      </c>
      <c r="B229" s="201"/>
      <c r="C229" s="199" t="s">
        <v>332</v>
      </c>
      <c r="D229" s="213">
        <v>5169422</v>
      </c>
      <c r="E229" s="213">
        <v>107731458</v>
      </c>
      <c r="F229" s="230">
        <v>7.81676585965113</v>
      </c>
      <c r="G229" s="200">
        <v>21211540</v>
      </c>
      <c r="H229" s="200">
        <v>386811733</v>
      </c>
      <c r="I229" s="230">
        <v>1.48918849814676</v>
      </c>
    </row>
    <row r="230" spans="1:9" ht="12.75">
      <c r="A230" s="197">
        <v>860</v>
      </c>
      <c r="B230" s="201"/>
      <c r="C230" s="199" t="s">
        <v>850</v>
      </c>
      <c r="D230" s="200">
        <v>982164</v>
      </c>
      <c r="E230" s="200">
        <v>2701660</v>
      </c>
      <c r="F230" s="230">
        <v>-12.3232207844133</v>
      </c>
      <c r="G230" s="200">
        <v>4537944</v>
      </c>
      <c r="H230" s="200">
        <v>12822980</v>
      </c>
      <c r="I230" s="230">
        <v>-8.7375514779942</v>
      </c>
    </row>
    <row r="231" spans="1:9" ht="12.75">
      <c r="A231" s="197">
        <v>861</v>
      </c>
      <c r="B231" s="201"/>
      <c r="C231" s="199" t="s">
        <v>875</v>
      </c>
      <c r="D231" s="213">
        <v>16565701</v>
      </c>
      <c r="E231" s="213">
        <v>188328560</v>
      </c>
      <c r="F231" s="230">
        <v>34.4910703795017</v>
      </c>
      <c r="G231" s="200">
        <v>47534966</v>
      </c>
      <c r="H231" s="200">
        <v>660061734</v>
      </c>
      <c r="I231" s="230">
        <v>13.5928736266286</v>
      </c>
    </row>
    <row r="232" spans="1:9" ht="12.75">
      <c r="A232" s="197">
        <v>862</v>
      </c>
      <c r="B232" s="201"/>
      <c r="C232" s="199" t="s">
        <v>333</v>
      </c>
      <c r="D232" s="200">
        <v>361884</v>
      </c>
      <c r="E232" s="200">
        <v>7429669</v>
      </c>
      <c r="F232" s="230">
        <v>9.36626125746186</v>
      </c>
      <c r="G232" s="200">
        <v>1228577</v>
      </c>
      <c r="H232" s="200">
        <v>30138651</v>
      </c>
      <c r="I232" s="230">
        <v>5.39738129989114</v>
      </c>
    </row>
    <row r="233" spans="1:9" ht="12.75">
      <c r="A233" s="197">
        <v>863</v>
      </c>
      <c r="B233" s="201"/>
      <c r="C233" s="199" t="s">
        <v>499</v>
      </c>
      <c r="D233" s="200">
        <v>31082</v>
      </c>
      <c r="E233" s="200">
        <v>21483458</v>
      </c>
      <c r="F233" s="230">
        <v>-18.3072130877245</v>
      </c>
      <c r="G233" s="200">
        <v>127552</v>
      </c>
      <c r="H233" s="200">
        <v>88434283</v>
      </c>
      <c r="I233" s="230">
        <v>-28.984734697875</v>
      </c>
    </row>
    <row r="234" spans="1:9" ht="12.75">
      <c r="A234" s="197">
        <v>864</v>
      </c>
      <c r="B234" s="201"/>
      <c r="C234" s="199" t="s">
        <v>876</v>
      </c>
      <c r="D234" s="200">
        <v>111103</v>
      </c>
      <c r="E234" s="200">
        <v>14691725</v>
      </c>
      <c r="F234" s="230">
        <v>-2.49281790279177</v>
      </c>
      <c r="G234" s="200">
        <v>400186</v>
      </c>
      <c r="H234" s="200">
        <v>55609107</v>
      </c>
      <c r="I234" s="230">
        <v>30.5503347234276</v>
      </c>
    </row>
    <row r="235" spans="1:9" ht="12.75">
      <c r="A235" s="197">
        <v>865</v>
      </c>
      <c r="B235" s="201"/>
      <c r="C235" s="199" t="s">
        <v>334</v>
      </c>
      <c r="D235" s="200">
        <v>1275129</v>
      </c>
      <c r="E235" s="200">
        <v>95484242</v>
      </c>
      <c r="F235" s="230">
        <v>-24.9770606024928</v>
      </c>
      <c r="G235" s="200">
        <v>13507948</v>
      </c>
      <c r="H235" s="200">
        <v>502370958</v>
      </c>
      <c r="I235" s="230">
        <v>10.2404138997929</v>
      </c>
    </row>
    <row r="236" spans="1:9" ht="12.75">
      <c r="A236" s="197">
        <v>869</v>
      </c>
      <c r="B236" s="201"/>
      <c r="C236" s="199" t="s">
        <v>335</v>
      </c>
      <c r="D236" s="200">
        <v>2128132</v>
      </c>
      <c r="E236" s="200">
        <v>84054496</v>
      </c>
      <c r="F236" s="230">
        <v>-10.4283240817828</v>
      </c>
      <c r="G236" s="200">
        <v>8797983</v>
      </c>
      <c r="H236" s="200">
        <v>348191469</v>
      </c>
      <c r="I236" s="230">
        <v>3.95170101736069</v>
      </c>
    </row>
    <row r="237" spans="1:9" ht="12.75">
      <c r="A237" s="197">
        <v>871</v>
      </c>
      <c r="B237" s="201"/>
      <c r="C237" s="199" t="s">
        <v>498</v>
      </c>
      <c r="D237" s="200">
        <v>673100</v>
      </c>
      <c r="E237" s="200">
        <v>96879973</v>
      </c>
      <c r="F237" s="230">
        <v>-8.98643639176476</v>
      </c>
      <c r="G237" s="360">
        <v>2974068</v>
      </c>
      <c r="H237" s="360">
        <v>364615591</v>
      </c>
      <c r="I237" s="362">
        <v>-2.14045582363131</v>
      </c>
    </row>
    <row r="238" spans="1:9" ht="12.75">
      <c r="A238" s="197">
        <v>872</v>
      </c>
      <c r="B238" s="201"/>
      <c r="C238" s="199" t="s">
        <v>839</v>
      </c>
      <c r="D238" s="360">
        <v>1498061</v>
      </c>
      <c r="E238" s="360">
        <v>172956917</v>
      </c>
      <c r="F238" s="362">
        <v>20.3664113240088</v>
      </c>
      <c r="G238" s="360">
        <v>5165207</v>
      </c>
      <c r="H238" s="360">
        <v>645498732</v>
      </c>
      <c r="I238" s="362">
        <v>15.5879563151087</v>
      </c>
    </row>
    <row r="239" spans="1:9" ht="12.75">
      <c r="A239" s="197">
        <v>873</v>
      </c>
      <c r="B239" s="201"/>
      <c r="C239" s="199" t="s">
        <v>497</v>
      </c>
      <c r="D239" s="200">
        <v>524936</v>
      </c>
      <c r="E239" s="200">
        <v>76509594</v>
      </c>
      <c r="F239" s="230">
        <v>0.799405049796363</v>
      </c>
      <c r="G239" s="200">
        <v>2263865</v>
      </c>
      <c r="H239" s="200">
        <v>302160691</v>
      </c>
      <c r="I239" s="230">
        <v>6.95900089562383</v>
      </c>
    </row>
    <row r="240" spans="1:9" ht="12.75">
      <c r="A240" s="197">
        <v>874</v>
      </c>
      <c r="B240" s="201"/>
      <c r="C240" s="199" t="s">
        <v>336</v>
      </c>
      <c r="D240" s="200">
        <v>300</v>
      </c>
      <c r="E240" s="200">
        <v>62537</v>
      </c>
      <c r="F240" s="230">
        <v>-45.6322918296733</v>
      </c>
      <c r="G240" s="200">
        <v>1698</v>
      </c>
      <c r="H240" s="200">
        <v>328803</v>
      </c>
      <c r="I240" s="230">
        <v>-43.9056846156602</v>
      </c>
    </row>
    <row r="241" spans="1:9" ht="12.75">
      <c r="A241" s="197">
        <v>875</v>
      </c>
      <c r="B241" s="201"/>
      <c r="C241" s="199" t="s">
        <v>841</v>
      </c>
      <c r="D241" s="213">
        <v>6782285</v>
      </c>
      <c r="E241" s="213">
        <v>21242838</v>
      </c>
      <c r="F241" s="230">
        <v>6.72837529365223</v>
      </c>
      <c r="G241" s="200">
        <v>28193120</v>
      </c>
      <c r="H241" s="200">
        <v>86867529</v>
      </c>
      <c r="I241" s="230">
        <v>-0.494471890858932</v>
      </c>
    </row>
    <row r="242" spans="1:9" ht="12.75">
      <c r="A242" s="197">
        <v>876</v>
      </c>
      <c r="B242" s="201"/>
      <c r="C242" s="199" t="s">
        <v>337</v>
      </c>
      <c r="D242" s="200">
        <v>25345</v>
      </c>
      <c r="E242" s="200">
        <v>2524494</v>
      </c>
      <c r="F242" s="230">
        <v>10.7725399288895</v>
      </c>
      <c r="G242" s="200">
        <v>111723</v>
      </c>
      <c r="H242" s="200">
        <v>9435573</v>
      </c>
      <c r="I242" s="230">
        <v>2.38218625590412</v>
      </c>
    </row>
    <row r="243" spans="1:9" ht="12.75">
      <c r="A243" s="197">
        <v>877</v>
      </c>
      <c r="B243" s="201"/>
      <c r="C243" s="199" t="s">
        <v>338</v>
      </c>
      <c r="D243" s="213">
        <v>655148</v>
      </c>
      <c r="E243" s="213">
        <v>8860435</v>
      </c>
      <c r="F243" s="230">
        <v>-2.87846000422228</v>
      </c>
      <c r="G243" s="200">
        <v>3278889</v>
      </c>
      <c r="H243" s="200">
        <v>31962100</v>
      </c>
      <c r="I243" s="230">
        <v>-13.4352384969261</v>
      </c>
    </row>
    <row r="244" spans="1:9" ht="12.75">
      <c r="A244" s="197">
        <v>878</v>
      </c>
      <c r="B244" s="201"/>
      <c r="C244" s="199" t="s">
        <v>339</v>
      </c>
      <c r="D244" s="200">
        <v>14</v>
      </c>
      <c r="E244" s="200">
        <v>5147</v>
      </c>
      <c r="F244" s="230">
        <v>-70.4382287059905</v>
      </c>
      <c r="G244" s="200">
        <v>38</v>
      </c>
      <c r="H244" s="200">
        <v>17948</v>
      </c>
      <c r="I244" s="230">
        <v>-77.3174769674068</v>
      </c>
    </row>
    <row r="245" spans="1:9" ht="12.75">
      <c r="A245" s="197">
        <v>881</v>
      </c>
      <c r="B245" s="201"/>
      <c r="C245" s="199" t="s">
        <v>340</v>
      </c>
      <c r="D245" s="200">
        <v>2356129</v>
      </c>
      <c r="E245" s="200">
        <v>4404670</v>
      </c>
      <c r="F245" s="230">
        <v>-32.1487355689728</v>
      </c>
      <c r="G245" s="200">
        <v>14062764</v>
      </c>
      <c r="H245" s="200">
        <v>28041742</v>
      </c>
      <c r="I245" s="230">
        <v>-10.2055118926916</v>
      </c>
    </row>
    <row r="246" spans="1:9" ht="12.75">
      <c r="A246" s="197">
        <v>882</v>
      </c>
      <c r="B246" s="201"/>
      <c r="C246" s="199" t="s">
        <v>341</v>
      </c>
      <c r="D246" s="200">
        <v>7990</v>
      </c>
      <c r="E246" s="200">
        <v>360000</v>
      </c>
      <c r="F246" s="230" t="s">
        <v>719</v>
      </c>
      <c r="G246" s="200">
        <v>8120</v>
      </c>
      <c r="H246" s="200">
        <v>429500</v>
      </c>
      <c r="I246" s="230" t="s">
        <v>719</v>
      </c>
    </row>
    <row r="247" spans="1:9" ht="12.75">
      <c r="A247" s="197">
        <v>883</v>
      </c>
      <c r="B247" s="201"/>
      <c r="C247" s="199" t="s">
        <v>342</v>
      </c>
      <c r="D247" s="200">
        <v>49513</v>
      </c>
      <c r="E247" s="200">
        <v>41089683</v>
      </c>
      <c r="F247" s="230">
        <v>340.410688010619</v>
      </c>
      <c r="G247" s="200">
        <v>239830</v>
      </c>
      <c r="H247" s="200">
        <v>206595944</v>
      </c>
      <c r="I247" s="230">
        <v>30.6187220539362</v>
      </c>
    </row>
    <row r="248" spans="1:9" ht="12.75">
      <c r="A248" s="197">
        <v>884</v>
      </c>
      <c r="B248" s="201"/>
      <c r="C248" s="199" t="s">
        <v>343</v>
      </c>
      <c r="D248" s="200">
        <v>62001238</v>
      </c>
      <c r="E248" s="200">
        <v>594010983</v>
      </c>
      <c r="F248" s="230">
        <v>4.82828975078648</v>
      </c>
      <c r="G248" s="200">
        <v>262525485</v>
      </c>
      <c r="H248" s="200">
        <v>2505325454</v>
      </c>
      <c r="I248" s="230">
        <v>8.35556888938746</v>
      </c>
    </row>
    <row r="249" spans="1:9" ht="12.75">
      <c r="A249" s="197">
        <v>885</v>
      </c>
      <c r="B249" s="201"/>
      <c r="C249" s="199" t="s">
        <v>344</v>
      </c>
      <c r="D249" s="200">
        <v>1286530</v>
      </c>
      <c r="E249" s="200">
        <v>14806592</v>
      </c>
      <c r="F249" s="230">
        <v>6.74549628218846</v>
      </c>
      <c r="G249" s="200">
        <v>5656203</v>
      </c>
      <c r="H249" s="200">
        <v>60152964</v>
      </c>
      <c r="I249" s="230">
        <v>-21.5064916674341</v>
      </c>
    </row>
    <row r="250" spans="1:9" ht="12.75">
      <c r="A250" s="197">
        <v>886</v>
      </c>
      <c r="B250" s="201"/>
      <c r="C250" s="199" t="s">
        <v>345</v>
      </c>
      <c r="D250" s="200">
        <v>132073</v>
      </c>
      <c r="E250" s="200">
        <v>107210</v>
      </c>
      <c r="F250" s="230">
        <v>-38.7269890438987</v>
      </c>
      <c r="G250" s="200">
        <v>804565</v>
      </c>
      <c r="H250" s="200">
        <v>1013431</v>
      </c>
      <c r="I250" s="230">
        <v>52.5911393243675</v>
      </c>
    </row>
    <row r="251" spans="1:9" ht="12.75">
      <c r="A251" s="197">
        <v>887</v>
      </c>
      <c r="B251" s="201"/>
      <c r="C251" s="199" t="s">
        <v>346</v>
      </c>
      <c r="D251" s="200">
        <v>2825834</v>
      </c>
      <c r="E251" s="200">
        <v>25767460</v>
      </c>
      <c r="F251" s="230">
        <v>-11.9343879668848</v>
      </c>
      <c r="G251" s="200">
        <v>11917503</v>
      </c>
      <c r="H251" s="200">
        <v>106171010</v>
      </c>
      <c r="I251" s="230">
        <v>-29.2762390201107</v>
      </c>
    </row>
    <row r="252" spans="1:9" ht="12.75">
      <c r="A252" s="197">
        <v>888</v>
      </c>
      <c r="B252" s="201"/>
      <c r="C252" s="199" t="s">
        <v>496</v>
      </c>
      <c r="D252" s="200">
        <v>10754</v>
      </c>
      <c r="E252" s="200">
        <v>827756</v>
      </c>
      <c r="F252" s="230">
        <v>38.1227786213686</v>
      </c>
      <c r="G252" s="200">
        <v>81990</v>
      </c>
      <c r="H252" s="200">
        <v>4135886</v>
      </c>
      <c r="I252" s="230">
        <v>47.1650728088666</v>
      </c>
    </row>
    <row r="253" spans="1:9" ht="12.75">
      <c r="A253" s="197">
        <v>889</v>
      </c>
      <c r="B253" s="201"/>
      <c r="C253" s="199" t="s">
        <v>347</v>
      </c>
      <c r="D253" s="360">
        <v>7856484</v>
      </c>
      <c r="E253" s="360">
        <v>31089162</v>
      </c>
      <c r="F253" s="362">
        <v>27.8562421169814</v>
      </c>
      <c r="G253" s="360">
        <v>33663697</v>
      </c>
      <c r="H253" s="360">
        <v>133632942</v>
      </c>
      <c r="I253" s="362">
        <v>13.5551251853749</v>
      </c>
    </row>
    <row r="254" spans="1:9" ht="12.75">
      <c r="A254" s="197">
        <v>891</v>
      </c>
      <c r="B254" s="201"/>
      <c r="C254" s="199" t="s">
        <v>480</v>
      </c>
      <c r="D254" s="200">
        <v>160727</v>
      </c>
      <c r="E254" s="200">
        <v>4788299</v>
      </c>
      <c r="F254" s="230">
        <v>-32.4117981757124</v>
      </c>
      <c r="G254" s="200">
        <v>1486414</v>
      </c>
      <c r="H254" s="200">
        <v>34033599</v>
      </c>
      <c r="I254" s="230">
        <v>96.0080949751442</v>
      </c>
    </row>
    <row r="255" spans="1:9" ht="12.75">
      <c r="A255" s="197">
        <v>896</v>
      </c>
      <c r="B255" s="201"/>
      <c r="C255" s="199" t="s">
        <v>348</v>
      </c>
      <c r="D255" s="360">
        <v>1291032</v>
      </c>
      <c r="E255" s="360">
        <v>31862443</v>
      </c>
      <c r="F255" s="362">
        <v>41.5128114125729</v>
      </c>
      <c r="G255" s="360">
        <v>3991758</v>
      </c>
      <c r="H255" s="360">
        <v>89315997</v>
      </c>
      <c r="I255" s="362">
        <v>-1.52824603968314</v>
      </c>
    </row>
    <row r="256" spans="1:9" s="194" customFormat="1" ht="24" customHeight="1">
      <c r="A256" s="221"/>
      <c r="B256" s="196" t="s">
        <v>201</v>
      </c>
      <c r="C256" s="192"/>
      <c r="D256" s="359">
        <v>1152404060</v>
      </c>
      <c r="E256" s="359">
        <v>3608039404</v>
      </c>
      <c r="F256" s="361">
        <v>7.78324540689479</v>
      </c>
      <c r="G256" s="359">
        <v>4748997309</v>
      </c>
      <c r="H256" s="359">
        <v>14368788928</v>
      </c>
      <c r="I256" s="361">
        <v>6.63534271494066</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85" zoomScaleNormal="85"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8" width="12.71093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66</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156700706</v>
      </c>
      <c r="E10" s="193">
        <v>233789958</v>
      </c>
      <c r="F10" s="229">
        <v>-10.8626695915795</v>
      </c>
      <c r="G10" s="193">
        <v>609242085</v>
      </c>
      <c r="H10" s="193">
        <v>958209556</v>
      </c>
      <c r="I10" s="229">
        <v>-6.34412994870833</v>
      </c>
    </row>
    <row r="11" spans="1:9" s="194" customFormat="1" ht="24" customHeight="1">
      <c r="A11" s="195">
        <v>1</v>
      </c>
      <c r="B11" s="196" t="s">
        <v>209</v>
      </c>
      <c r="C11" s="192"/>
      <c r="D11" s="193">
        <v>1181724</v>
      </c>
      <c r="E11" s="193">
        <v>2109054</v>
      </c>
      <c r="F11" s="229">
        <v>-1.16203107060009</v>
      </c>
      <c r="G11" s="193">
        <v>4616597</v>
      </c>
      <c r="H11" s="193">
        <v>7754922</v>
      </c>
      <c r="I11" s="229">
        <v>-8.29811653907107</v>
      </c>
    </row>
    <row r="12" spans="1:9" ht="24" customHeight="1">
      <c r="A12" s="197">
        <v>101</v>
      </c>
      <c r="B12" s="198"/>
      <c r="C12" s="199" t="s">
        <v>210</v>
      </c>
      <c r="D12" s="200">
        <v>1200</v>
      </c>
      <c r="E12" s="200">
        <v>5895</v>
      </c>
      <c r="F12" s="231" t="s">
        <v>719</v>
      </c>
      <c r="G12" s="200">
        <v>1600</v>
      </c>
      <c r="H12" s="200">
        <v>10395</v>
      </c>
      <c r="I12" s="230" t="s">
        <v>719</v>
      </c>
    </row>
    <row r="13" spans="1:9" ht="12.75">
      <c r="A13" s="197">
        <v>102</v>
      </c>
      <c r="B13" s="198"/>
      <c r="C13" s="199" t="s">
        <v>211</v>
      </c>
      <c r="D13" s="200" t="s">
        <v>106</v>
      </c>
      <c r="E13" s="200" t="s">
        <v>106</v>
      </c>
      <c r="F13" s="230" t="s">
        <v>1109</v>
      </c>
      <c r="G13" s="200" t="s">
        <v>106</v>
      </c>
      <c r="H13" s="200" t="s">
        <v>106</v>
      </c>
      <c r="I13" s="230" t="s">
        <v>1109</v>
      </c>
    </row>
    <row r="14" spans="1:9" ht="12.75">
      <c r="A14" s="197">
        <v>103</v>
      </c>
      <c r="B14" s="198"/>
      <c r="C14" s="199" t="s">
        <v>212</v>
      </c>
      <c r="D14" s="200">
        <v>1178769</v>
      </c>
      <c r="E14" s="200">
        <v>2064836</v>
      </c>
      <c r="F14" s="230">
        <v>7.06015391962022</v>
      </c>
      <c r="G14" s="200">
        <v>4593227</v>
      </c>
      <c r="H14" s="200">
        <v>7444003</v>
      </c>
      <c r="I14" s="230">
        <v>-9.5585428385436</v>
      </c>
    </row>
    <row r="15" spans="1:9" ht="12.75">
      <c r="A15" s="197">
        <v>105</v>
      </c>
      <c r="B15" s="198"/>
      <c r="C15" s="199" t="s">
        <v>213</v>
      </c>
      <c r="D15" s="200" t="s">
        <v>106</v>
      </c>
      <c r="E15" s="200" t="s">
        <v>106</v>
      </c>
      <c r="F15" s="231" t="s">
        <v>1109</v>
      </c>
      <c r="G15" s="200" t="s">
        <v>106</v>
      </c>
      <c r="H15" s="200" t="s">
        <v>106</v>
      </c>
      <c r="I15" s="231" t="s">
        <v>1109</v>
      </c>
    </row>
    <row r="16" spans="1:9" ht="12.75">
      <c r="A16" s="197">
        <v>107</v>
      </c>
      <c r="B16" s="198"/>
      <c r="C16" s="199" t="s">
        <v>533</v>
      </c>
      <c r="D16" s="200">
        <v>1734</v>
      </c>
      <c r="E16" s="200">
        <v>33248</v>
      </c>
      <c r="F16" s="232">
        <v>-83.3918607729618</v>
      </c>
      <c r="G16" s="200">
        <v>20740</v>
      </c>
      <c r="H16" s="200">
        <v>263741</v>
      </c>
      <c r="I16" s="230">
        <v>31.7446838269453</v>
      </c>
    </row>
    <row r="17" spans="1:9" ht="12.75">
      <c r="A17" s="197">
        <v>109</v>
      </c>
      <c r="B17" s="198"/>
      <c r="C17" s="199" t="s">
        <v>214</v>
      </c>
      <c r="D17" s="200">
        <v>21</v>
      </c>
      <c r="E17" s="200">
        <v>5075</v>
      </c>
      <c r="F17" s="232">
        <v>1.70340681362725</v>
      </c>
      <c r="G17" s="200">
        <v>1030</v>
      </c>
      <c r="H17" s="200">
        <v>36783</v>
      </c>
      <c r="I17" s="232">
        <v>42.9409707379629</v>
      </c>
    </row>
    <row r="18" spans="1:9" s="194" customFormat="1" ht="24" customHeight="1">
      <c r="A18" s="195">
        <v>2</v>
      </c>
      <c r="B18" s="196" t="s">
        <v>215</v>
      </c>
      <c r="C18" s="192"/>
      <c r="D18" s="193">
        <v>24824769</v>
      </c>
      <c r="E18" s="193">
        <v>68904493</v>
      </c>
      <c r="F18" s="229">
        <v>17.3968704648512</v>
      </c>
      <c r="G18" s="193">
        <v>94898742</v>
      </c>
      <c r="H18" s="193">
        <v>244467557</v>
      </c>
      <c r="I18" s="229">
        <v>2.00319895275837</v>
      </c>
    </row>
    <row r="19" spans="1:9" ht="24" customHeight="1">
      <c r="A19" s="197">
        <v>201</v>
      </c>
      <c r="B19" s="198"/>
      <c r="C19" s="199" t="s">
        <v>532</v>
      </c>
      <c r="D19" s="200">
        <v>6000577</v>
      </c>
      <c r="E19" s="200">
        <v>12269558</v>
      </c>
      <c r="F19" s="230">
        <v>60.2698534738534</v>
      </c>
      <c r="G19" s="200">
        <v>19696113</v>
      </c>
      <c r="H19" s="200">
        <v>32722001</v>
      </c>
      <c r="I19" s="230">
        <v>25.6986894715423</v>
      </c>
    </row>
    <row r="20" spans="1:9" ht="12.75">
      <c r="A20" s="197">
        <v>202</v>
      </c>
      <c r="B20" s="198"/>
      <c r="C20" s="199" t="s">
        <v>216</v>
      </c>
      <c r="D20" s="200">
        <v>581635</v>
      </c>
      <c r="E20" s="200">
        <v>1933966</v>
      </c>
      <c r="F20" s="230">
        <v>-41.0417202706641</v>
      </c>
      <c r="G20" s="200">
        <v>5860223</v>
      </c>
      <c r="H20" s="200">
        <v>16564863</v>
      </c>
      <c r="I20" s="230">
        <v>-2.8255444513015</v>
      </c>
    </row>
    <row r="21" spans="1:9" ht="12.75">
      <c r="A21" s="197">
        <v>203</v>
      </c>
      <c r="B21" s="198"/>
      <c r="C21" s="199" t="s">
        <v>531</v>
      </c>
      <c r="D21" s="200">
        <v>3905335</v>
      </c>
      <c r="E21" s="200">
        <v>16373310</v>
      </c>
      <c r="F21" s="230">
        <v>18.238198266821</v>
      </c>
      <c r="G21" s="200">
        <v>13726948</v>
      </c>
      <c r="H21" s="200">
        <v>55756490</v>
      </c>
      <c r="I21" s="230">
        <v>-22.2787363120907</v>
      </c>
    </row>
    <row r="22" spans="1:9" ht="12.75">
      <c r="A22" s="197">
        <v>204</v>
      </c>
      <c r="B22" s="198"/>
      <c r="C22" s="199" t="s">
        <v>218</v>
      </c>
      <c r="D22" s="200">
        <v>11505124</v>
      </c>
      <c r="E22" s="200">
        <v>34770575</v>
      </c>
      <c r="F22" s="230">
        <v>16.2662796850289</v>
      </c>
      <c r="G22" s="200">
        <v>41821930</v>
      </c>
      <c r="H22" s="200">
        <v>122132925</v>
      </c>
      <c r="I22" s="230">
        <v>11.2386387634902</v>
      </c>
    </row>
    <row r="23" spans="1:9" ht="12.75">
      <c r="A23" s="197">
        <v>206</v>
      </c>
      <c r="B23" s="198"/>
      <c r="C23" s="199" t="s">
        <v>851</v>
      </c>
      <c r="D23" s="200">
        <v>70986</v>
      </c>
      <c r="E23" s="200">
        <v>412457</v>
      </c>
      <c r="F23" s="230">
        <v>20.5993462103004</v>
      </c>
      <c r="G23" s="200">
        <v>215487</v>
      </c>
      <c r="H23" s="200">
        <v>1222603</v>
      </c>
      <c r="I23" s="230">
        <v>-17.7573356294313</v>
      </c>
    </row>
    <row r="24" spans="1:9" ht="12.75">
      <c r="A24" s="197">
        <v>208</v>
      </c>
      <c r="B24" s="198"/>
      <c r="C24" s="199" t="s">
        <v>540</v>
      </c>
      <c r="D24" s="200">
        <v>2683</v>
      </c>
      <c r="E24" s="200">
        <v>22912</v>
      </c>
      <c r="F24" s="230">
        <v>-33.6268829663963</v>
      </c>
      <c r="G24" s="200">
        <v>11989</v>
      </c>
      <c r="H24" s="200">
        <v>121646</v>
      </c>
      <c r="I24" s="230">
        <v>29.1770202824679</v>
      </c>
    </row>
    <row r="25" spans="1:9" ht="12.75">
      <c r="A25" s="201">
        <v>209</v>
      </c>
      <c r="B25" s="202"/>
      <c r="C25" s="199" t="s">
        <v>541</v>
      </c>
      <c r="D25" s="200">
        <v>1385619</v>
      </c>
      <c r="E25" s="200">
        <v>1594483</v>
      </c>
      <c r="F25" s="230">
        <v>-11.9621253657241</v>
      </c>
      <c r="G25" s="200">
        <v>6719858</v>
      </c>
      <c r="H25" s="200">
        <v>8526776</v>
      </c>
      <c r="I25" s="230">
        <v>35.9979227354563</v>
      </c>
    </row>
    <row r="26" spans="1:9" ht="12.75">
      <c r="A26" s="201">
        <v>211</v>
      </c>
      <c r="B26" s="202"/>
      <c r="C26" s="199" t="s">
        <v>530</v>
      </c>
      <c r="D26" s="200">
        <v>831747</v>
      </c>
      <c r="E26" s="200">
        <v>547820</v>
      </c>
      <c r="F26" s="230">
        <v>-21.4796489503052</v>
      </c>
      <c r="G26" s="200">
        <v>4005816</v>
      </c>
      <c r="H26" s="200">
        <v>2603760</v>
      </c>
      <c r="I26" s="230">
        <v>-7.82155241539353</v>
      </c>
    </row>
    <row r="27" spans="1:9" ht="12.75">
      <c r="A27" s="201">
        <v>219</v>
      </c>
      <c r="B27" s="202"/>
      <c r="C27" s="199" t="s">
        <v>219</v>
      </c>
      <c r="D27" s="200">
        <v>541063</v>
      </c>
      <c r="E27" s="200">
        <v>979412</v>
      </c>
      <c r="F27" s="230">
        <v>-12.458079786055</v>
      </c>
      <c r="G27" s="200">
        <v>2840378</v>
      </c>
      <c r="H27" s="200">
        <v>4816493</v>
      </c>
      <c r="I27" s="230">
        <v>9.96416256683418</v>
      </c>
    </row>
    <row r="28" spans="1:9" s="194" customFormat="1" ht="24" customHeight="1">
      <c r="A28" s="203">
        <v>3</v>
      </c>
      <c r="B28" s="204" t="s">
        <v>220</v>
      </c>
      <c r="C28" s="192"/>
      <c r="D28" s="193">
        <v>110237953</v>
      </c>
      <c r="E28" s="193">
        <v>146382284</v>
      </c>
      <c r="F28" s="229">
        <v>-21.223182221003</v>
      </c>
      <c r="G28" s="193">
        <v>444162832</v>
      </c>
      <c r="H28" s="193">
        <v>644679432</v>
      </c>
      <c r="I28" s="229">
        <v>-9.21434830776815</v>
      </c>
    </row>
    <row r="29" spans="1:9" ht="24" customHeight="1">
      <c r="A29" s="201">
        <v>301</v>
      </c>
      <c r="B29" s="202"/>
      <c r="C29" s="199" t="s">
        <v>221</v>
      </c>
      <c r="D29" s="200">
        <v>10687813</v>
      </c>
      <c r="E29" s="200">
        <v>2458979</v>
      </c>
      <c r="F29" s="230">
        <v>-51.4947114186843</v>
      </c>
      <c r="G29" s="200">
        <v>34625616</v>
      </c>
      <c r="H29" s="200">
        <v>9346283</v>
      </c>
      <c r="I29" s="230">
        <v>-50.398543015914</v>
      </c>
    </row>
    <row r="30" spans="1:9" ht="12.75">
      <c r="A30" s="201">
        <v>302</v>
      </c>
      <c r="B30" s="202"/>
      <c r="C30" s="199" t="s">
        <v>222</v>
      </c>
      <c r="D30" s="200">
        <v>800</v>
      </c>
      <c r="E30" s="200">
        <v>563</v>
      </c>
      <c r="F30" s="230">
        <v>19.7872340425532</v>
      </c>
      <c r="G30" s="200">
        <v>800</v>
      </c>
      <c r="H30" s="200">
        <v>563</v>
      </c>
      <c r="I30" s="230">
        <v>-98.9749098721824</v>
      </c>
    </row>
    <row r="31" spans="1:9" ht="12.75">
      <c r="A31" s="201">
        <v>303</v>
      </c>
      <c r="B31" s="202"/>
      <c r="C31" s="199" t="s">
        <v>223</v>
      </c>
      <c r="D31" s="200">
        <v>83126</v>
      </c>
      <c r="E31" s="200">
        <v>10092</v>
      </c>
      <c r="F31" s="230">
        <v>-98.8601723294748</v>
      </c>
      <c r="G31" s="200">
        <v>7292516</v>
      </c>
      <c r="H31" s="200">
        <v>1228701</v>
      </c>
      <c r="I31" s="230">
        <v>-24.2405875773655</v>
      </c>
    </row>
    <row r="32" spans="1:9" ht="12.75">
      <c r="A32" s="201">
        <v>304</v>
      </c>
      <c r="B32" s="202"/>
      <c r="C32" s="199" t="s">
        <v>224</v>
      </c>
      <c r="D32" s="200">
        <v>1021885</v>
      </c>
      <c r="E32" s="200">
        <v>138758</v>
      </c>
      <c r="F32" s="230" t="s">
        <v>719</v>
      </c>
      <c r="G32" s="200">
        <v>1854860</v>
      </c>
      <c r="H32" s="200">
        <v>267590</v>
      </c>
      <c r="I32" s="230">
        <v>211.542402086341</v>
      </c>
    </row>
    <row r="33" spans="1:9" ht="12.75">
      <c r="A33" s="201">
        <v>305</v>
      </c>
      <c r="B33" s="202"/>
      <c r="C33" s="199" t="s">
        <v>225</v>
      </c>
      <c r="D33" s="200">
        <v>7586934</v>
      </c>
      <c r="E33" s="200">
        <v>1224875</v>
      </c>
      <c r="F33" s="230">
        <v>8.71909621689942</v>
      </c>
      <c r="G33" s="200">
        <v>12900621</v>
      </c>
      <c r="H33" s="200">
        <v>2709916</v>
      </c>
      <c r="I33" s="230">
        <v>15.8854844869</v>
      </c>
    </row>
    <row r="34" spans="1:9" ht="12.75">
      <c r="A34" s="201">
        <v>308</v>
      </c>
      <c r="B34" s="202"/>
      <c r="C34" s="199" t="s">
        <v>852</v>
      </c>
      <c r="D34" s="200">
        <v>80870</v>
      </c>
      <c r="E34" s="200">
        <v>15162</v>
      </c>
      <c r="F34" s="230" t="s">
        <v>719</v>
      </c>
      <c r="G34" s="200">
        <v>1704931</v>
      </c>
      <c r="H34" s="200">
        <v>231826</v>
      </c>
      <c r="I34" s="230">
        <v>-15.3038744679685</v>
      </c>
    </row>
    <row r="35" spans="1:9" ht="12.75">
      <c r="A35" s="201">
        <v>309</v>
      </c>
      <c r="B35" s="202"/>
      <c r="C35" s="199" t="s">
        <v>226</v>
      </c>
      <c r="D35" s="200">
        <v>825960</v>
      </c>
      <c r="E35" s="200">
        <v>551753</v>
      </c>
      <c r="F35" s="230">
        <v>-29.4484026719314</v>
      </c>
      <c r="G35" s="200">
        <v>3264852</v>
      </c>
      <c r="H35" s="200">
        <v>2075099</v>
      </c>
      <c r="I35" s="230">
        <v>-18.4657118507479</v>
      </c>
    </row>
    <row r="36" spans="1:9" ht="12.75">
      <c r="A36" s="201">
        <v>310</v>
      </c>
      <c r="B36" s="202"/>
      <c r="C36" s="199" t="s">
        <v>227</v>
      </c>
      <c r="D36" s="200">
        <v>1044655</v>
      </c>
      <c r="E36" s="200">
        <v>392519</v>
      </c>
      <c r="F36" s="230">
        <v>-0.667331383048719</v>
      </c>
      <c r="G36" s="200">
        <v>6713652</v>
      </c>
      <c r="H36" s="200">
        <v>2267060</v>
      </c>
      <c r="I36" s="230">
        <v>55.5960950325872</v>
      </c>
    </row>
    <row r="37" spans="1:9" ht="12.75">
      <c r="A37" s="201">
        <v>315</v>
      </c>
      <c r="B37" s="202"/>
      <c r="C37" s="199" t="s">
        <v>842</v>
      </c>
      <c r="D37" s="200">
        <v>4692228</v>
      </c>
      <c r="E37" s="200">
        <v>9990384</v>
      </c>
      <c r="F37" s="230">
        <v>16.7364273412612</v>
      </c>
      <c r="G37" s="200">
        <v>16840418</v>
      </c>
      <c r="H37" s="200">
        <v>37633182</v>
      </c>
      <c r="I37" s="230">
        <v>1.07022247641768</v>
      </c>
    </row>
    <row r="38" spans="1:9" ht="12.75">
      <c r="A38" s="201">
        <v>316</v>
      </c>
      <c r="B38" s="202"/>
      <c r="C38" s="199" t="s">
        <v>228</v>
      </c>
      <c r="D38" s="200">
        <v>11000</v>
      </c>
      <c r="E38" s="200">
        <v>7799</v>
      </c>
      <c r="F38" s="230" t="s">
        <v>719</v>
      </c>
      <c r="G38" s="200">
        <v>77000</v>
      </c>
      <c r="H38" s="200">
        <v>56242</v>
      </c>
      <c r="I38" s="230" t="s">
        <v>719</v>
      </c>
    </row>
    <row r="39" spans="1:9" ht="12.75">
      <c r="A39" s="201">
        <v>320</v>
      </c>
      <c r="B39" s="202"/>
      <c r="C39" s="199" t="s">
        <v>889</v>
      </c>
      <c r="D39" s="200">
        <v>50322</v>
      </c>
      <c r="E39" s="200">
        <v>404775</v>
      </c>
      <c r="F39" s="230">
        <v>-6.81889335997569</v>
      </c>
      <c r="G39" s="200">
        <v>434409</v>
      </c>
      <c r="H39" s="200">
        <v>1805677</v>
      </c>
      <c r="I39" s="230">
        <v>17.555412617788</v>
      </c>
    </row>
    <row r="40" spans="1:9" ht="12.75">
      <c r="A40" s="201">
        <v>325</v>
      </c>
      <c r="B40" s="202"/>
      <c r="C40" s="199" t="s">
        <v>881</v>
      </c>
      <c r="D40" s="200">
        <v>726899</v>
      </c>
      <c r="E40" s="200">
        <v>478996</v>
      </c>
      <c r="F40" s="230">
        <v>52.0231305600782</v>
      </c>
      <c r="G40" s="200">
        <v>3937391</v>
      </c>
      <c r="H40" s="200">
        <v>2292411</v>
      </c>
      <c r="I40" s="230">
        <v>38.8218487730821</v>
      </c>
    </row>
    <row r="41" spans="1:9" ht="12.75">
      <c r="A41" s="201">
        <v>335</v>
      </c>
      <c r="B41" s="202"/>
      <c r="C41" s="199" t="s">
        <v>529</v>
      </c>
      <c r="D41" s="200">
        <v>182094</v>
      </c>
      <c r="E41" s="200">
        <v>42154</v>
      </c>
      <c r="F41" s="230">
        <v>19.5247816717704</v>
      </c>
      <c r="G41" s="200">
        <v>744720</v>
      </c>
      <c r="H41" s="200">
        <v>171950</v>
      </c>
      <c r="I41" s="230">
        <v>2.66529739799148</v>
      </c>
    </row>
    <row r="42" spans="1:9" ht="12.75">
      <c r="A42" s="201">
        <v>340</v>
      </c>
      <c r="B42" s="202"/>
      <c r="C42" s="199" t="s">
        <v>229</v>
      </c>
      <c r="D42" s="200">
        <v>4450826</v>
      </c>
      <c r="E42" s="200">
        <v>5122025</v>
      </c>
      <c r="F42" s="230">
        <v>26.7582611484609</v>
      </c>
      <c r="G42" s="200">
        <v>13309118</v>
      </c>
      <c r="H42" s="200">
        <v>15223296</v>
      </c>
      <c r="I42" s="230">
        <v>5.35484681351558</v>
      </c>
    </row>
    <row r="43" spans="1:9" ht="12.75">
      <c r="A43" s="201">
        <v>345</v>
      </c>
      <c r="B43" s="202"/>
      <c r="C43" s="199" t="s">
        <v>853</v>
      </c>
      <c r="D43" s="200">
        <v>12824713</v>
      </c>
      <c r="E43" s="200">
        <v>20397057</v>
      </c>
      <c r="F43" s="230">
        <v>-15.3277723881387</v>
      </c>
      <c r="G43" s="200">
        <v>57269075</v>
      </c>
      <c r="H43" s="200">
        <v>96252696</v>
      </c>
      <c r="I43" s="230">
        <v>-10.5999310361642</v>
      </c>
    </row>
    <row r="44" spans="1:9" ht="12.75">
      <c r="A44" s="201">
        <v>350</v>
      </c>
      <c r="B44" s="202"/>
      <c r="C44" s="199" t="s">
        <v>528</v>
      </c>
      <c r="D44" s="200">
        <v>4592839</v>
      </c>
      <c r="E44" s="200">
        <v>5707831</v>
      </c>
      <c r="F44" s="232">
        <v>-12.6355562691584</v>
      </c>
      <c r="G44" s="200">
        <v>31540274</v>
      </c>
      <c r="H44" s="200">
        <v>38405161</v>
      </c>
      <c r="I44" s="232">
        <v>-5.88081549293555</v>
      </c>
    </row>
    <row r="45" spans="1:9" ht="12.75">
      <c r="A45" s="201">
        <v>355</v>
      </c>
      <c r="B45" s="202"/>
      <c r="C45" s="199" t="s">
        <v>527</v>
      </c>
      <c r="D45" s="200">
        <v>6870588</v>
      </c>
      <c r="E45" s="200">
        <v>6763830</v>
      </c>
      <c r="F45" s="230">
        <v>-16.0579765542199</v>
      </c>
      <c r="G45" s="200">
        <v>18571974</v>
      </c>
      <c r="H45" s="200">
        <v>20278041</v>
      </c>
      <c r="I45" s="230">
        <v>-4.67066267435719</v>
      </c>
    </row>
    <row r="46" spans="1:9" ht="12.75">
      <c r="A46" s="201">
        <v>360</v>
      </c>
      <c r="B46" s="202"/>
      <c r="C46" s="199" t="s">
        <v>526</v>
      </c>
      <c r="D46" s="200">
        <v>1181496</v>
      </c>
      <c r="E46" s="200">
        <v>7261673</v>
      </c>
      <c r="F46" s="230">
        <v>-48.1335115815256</v>
      </c>
      <c r="G46" s="200">
        <v>4107586</v>
      </c>
      <c r="H46" s="200">
        <v>26555765</v>
      </c>
      <c r="I46" s="230">
        <v>-41.3746749291224</v>
      </c>
    </row>
    <row r="47" spans="1:9" ht="12.75">
      <c r="A47" s="201">
        <v>370</v>
      </c>
      <c r="B47" s="202"/>
      <c r="C47" s="199" t="s">
        <v>840</v>
      </c>
      <c r="D47" s="200">
        <v>12729442</v>
      </c>
      <c r="E47" s="200">
        <v>16493394</v>
      </c>
      <c r="F47" s="230">
        <v>-2.47008579506269</v>
      </c>
      <c r="G47" s="200">
        <v>40988534</v>
      </c>
      <c r="H47" s="200">
        <v>52189239</v>
      </c>
      <c r="I47" s="230">
        <v>-9.78556689768283</v>
      </c>
    </row>
    <row r="48" spans="1:9" ht="12.75">
      <c r="A48" s="201">
        <v>372</v>
      </c>
      <c r="B48" s="202"/>
      <c r="C48" s="199" t="s">
        <v>230</v>
      </c>
      <c r="D48" s="200">
        <v>2543724</v>
      </c>
      <c r="E48" s="200">
        <v>4405658</v>
      </c>
      <c r="F48" s="230">
        <v>-21.8312772973027</v>
      </c>
      <c r="G48" s="200">
        <v>13081158</v>
      </c>
      <c r="H48" s="200">
        <v>21914559</v>
      </c>
      <c r="I48" s="230">
        <v>-0.341574020892537</v>
      </c>
    </row>
    <row r="49" spans="1:9" ht="12.75">
      <c r="A49" s="201">
        <v>375</v>
      </c>
      <c r="B49" s="202"/>
      <c r="C49" s="199" t="s">
        <v>525</v>
      </c>
      <c r="D49" s="200">
        <v>3300598</v>
      </c>
      <c r="E49" s="200">
        <v>5512683</v>
      </c>
      <c r="F49" s="230">
        <v>-0.972849947187271</v>
      </c>
      <c r="G49" s="200">
        <v>12653008</v>
      </c>
      <c r="H49" s="200">
        <v>20102731</v>
      </c>
      <c r="I49" s="230">
        <v>-25.630398370099</v>
      </c>
    </row>
    <row r="50" spans="1:9" ht="12.75">
      <c r="A50" s="201">
        <v>377</v>
      </c>
      <c r="B50" s="202"/>
      <c r="C50" s="199" t="s">
        <v>232</v>
      </c>
      <c r="D50" s="200">
        <v>3411963</v>
      </c>
      <c r="E50" s="200">
        <v>16838527</v>
      </c>
      <c r="F50" s="230">
        <v>-50.3742386759962</v>
      </c>
      <c r="G50" s="200">
        <v>22041733</v>
      </c>
      <c r="H50" s="200">
        <v>92657648</v>
      </c>
      <c r="I50" s="230">
        <v>-1.54482492289519</v>
      </c>
    </row>
    <row r="51" spans="1:9" ht="12.75">
      <c r="A51" s="201">
        <v>379</v>
      </c>
      <c r="B51" s="202"/>
      <c r="C51" s="199" t="s">
        <v>524</v>
      </c>
      <c r="D51" s="200">
        <v>439893</v>
      </c>
      <c r="E51" s="200">
        <v>1836906</v>
      </c>
      <c r="F51" s="230">
        <v>-0.64822642329915</v>
      </c>
      <c r="G51" s="200">
        <v>1745976</v>
      </c>
      <c r="H51" s="200">
        <v>6839663</v>
      </c>
      <c r="I51" s="230">
        <v>5.71989833077986</v>
      </c>
    </row>
    <row r="52" spans="1:9" ht="12.75">
      <c r="A52" s="201">
        <v>381</v>
      </c>
      <c r="B52" s="202"/>
      <c r="C52" s="199" t="s">
        <v>523</v>
      </c>
      <c r="D52" s="200">
        <v>3937294</v>
      </c>
      <c r="E52" s="200">
        <v>2762603</v>
      </c>
      <c r="F52" s="230">
        <v>-35.3151107867426</v>
      </c>
      <c r="G52" s="200">
        <v>21192063</v>
      </c>
      <c r="H52" s="200">
        <v>15497261</v>
      </c>
      <c r="I52" s="230">
        <v>-10.259499538218</v>
      </c>
    </row>
    <row r="53" spans="1:9" ht="12.75">
      <c r="A53" s="201">
        <v>383</v>
      </c>
      <c r="B53" s="202"/>
      <c r="C53" s="199" t="s">
        <v>512</v>
      </c>
      <c r="D53" s="200">
        <v>913374</v>
      </c>
      <c r="E53" s="200">
        <v>556999</v>
      </c>
      <c r="F53" s="230">
        <v>-44.555643041223</v>
      </c>
      <c r="G53" s="200">
        <v>7119856</v>
      </c>
      <c r="H53" s="200">
        <v>3584166</v>
      </c>
      <c r="I53" s="230">
        <v>-19.3047834692338</v>
      </c>
    </row>
    <row r="54" spans="1:9" ht="12.75">
      <c r="A54" s="201">
        <v>385</v>
      </c>
      <c r="B54" s="202"/>
      <c r="C54" s="199" t="s">
        <v>522</v>
      </c>
      <c r="D54" s="200">
        <v>2866796</v>
      </c>
      <c r="E54" s="200">
        <v>4286850</v>
      </c>
      <c r="F54" s="230">
        <v>-17.0399387231328</v>
      </c>
      <c r="G54" s="200">
        <v>14551162</v>
      </c>
      <c r="H54" s="200">
        <v>18352669</v>
      </c>
      <c r="I54" s="230">
        <v>-3.19166786626484</v>
      </c>
    </row>
    <row r="55" spans="1:9" ht="12.75">
      <c r="A55" s="201">
        <v>389</v>
      </c>
      <c r="B55" s="202"/>
      <c r="C55" s="199" t="s">
        <v>511</v>
      </c>
      <c r="D55" s="200">
        <v>1439959</v>
      </c>
      <c r="E55" s="200">
        <v>577390</v>
      </c>
      <c r="F55" s="230">
        <v>356.434782608696</v>
      </c>
      <c r="G55" s="200">
        <v>4975984</v>
      </c>
      <c r="H55" s="200">
        <v>1687225</v>
      </c>
      <c r="I55" s="230">
        <v>199.888734254386</v>
      </c>
    </row>
    <row r="56" spans="1:9" ht="12.75">
      <c r="A56" s="201">
        <v>393</v>
      </c>
      <c r="B56" s="202"/>
      <c r="C56" s="199" t="s">
        <v>534</v>
      </c>
      <c r="D56" s="200">
        <v>9783773</v>
      </c>
      <c r="E56" s="200">
        <v>12011353</v>
      </c>
      <c r="F56" s="230">
        <v>-25.577929780246</v>
      </c>
      <c r="G56" s="200">
        <v>40135502</v>
      </c>
      <c r="H56" s="200">
        <v>55089394</v>
      </c>
      <c r="I56" s="230">
        <v>0.0221707054262339</v>
      </c>
    </row>
    <row r="57" spans="1:9" ht="12.75">
      <c r="A57" s="201">
        <v>395</v>
      </c>
      <c r="B57" s="202"/>
      <c r="C57" s="199" t="s">
        <v>843</v>
      </c>
      <c r="D57" s="200">
        <v>7960521</v>
      </c>
      <c r="E57" s="200">
        <v>9300765</v>
      </c>
      <c r="F57" s="230">
        <v>0.0999087120870428</v>
      </c>
      <c r="G57" s="200">
        <v>32042262</v>
      </c>
      <c r="H57" s="200">
        <v>38745235</v>
      </c>
      <c r="I57" s="230">
        <v>-7.05386702505666</v>
      </c>
    </row>
    <row r="58" spans="1:9" ht="12.75">
      <c r="A58" s="201">
        <v>396</v>
      </c>
      <c r="B58" s="202"/>
      <c r="C58" s="199" t="s">
        <v>844</v>
      </c>
      <c r="D58" s="200">
        <v>3995568</v>
      </c>
      <c r="E58" s="200">
        <v>10829931</v>
      </c>
      <c r="F58" s="230">
        <v>-6.57616545250852</v>
      </c>
      <c r="G58" s="200">
        <v>18445781</v>
      </c>
      <c r="H58" s="200">
        <v>61218183</v>
      </c>
      <c r="I58" s="230">
        <v>-9.12906799949573</v>
      </c>
    </row>
    <row r="59" spans="1:9" s="194" customFormat="1" ht="24" customHeight="1">
      <c r="A59" s="203">
        <v>4</v>
      </c>
      <c r="B59" s="204" t="s">
        <v>233</v>
      </c>
      <c r="C59" s="192"/>
      <c r="D59" s="193">
        <v>20456260</v>
      </c>
      <c r="E59" s="193">
        <v>16394127</v>
      </c>
      <c r="F59" s="229">
        <v>4.860912294383</v>
      </c>
      <c r="G59" s="193">
        <v>65563914</v>
      </c>
      <c r="H59" s="193">
        <v>61307645</v>
      </c>
      <c r="I59" s="229">
        <v>-5.50994799919147</v>
      </c>
    </row>
    <row r="60" spans="1:9" ht="24" customHeight="1">
      <c r="A60" s="201">
        <v>401</v>
      </c>
      <c r="B60" s="202"/>
      <c r="C60" s="199" t="s">
        <v>234</v>
      </c>
      <c r="D60" s="200" t="s">
        <v>106</v>
      </c>
      <c r="E60" s="200" t="s">
        <v>106</v>
      </c>
      <c r="F60" s="231" t="s">
        <v>1109</v>
      </c>
      <c r="G60" s="200" t="s">
        <v>106</v>
      </c>
      <c r="H60" s="200" t="s">
        <v>106</v>
      </c>
      <c r="I60" s="231" t="s">
        <v>1109</v>
      </c>
    </row>
    <row r="61" spans="1:9" ht="12.75">
      <c r="A61" s="201">
        <v>402</v>
      </c>
      <c r="B61" s="202"/>
      <c r="C61" s="199" t="s">
        <v>235</v>
      </c>
      <c r="D61" s="200">
        <v>128691</v>
      </c>
      <c r="E61" s="200">
        <v>901839</v>
      </c>
      <c r="F61" s="230">
        <v>150.780422287292</v>
      </c>
      <c r="G61" s="200">
        <v>441544</v>
      </c>
      <c r="H61" s="200">
        <v>3235046</v>
      </c>
      <c r="I61" s="230">
        <v>200.892246763478</v>
      </c>
    </row>
    <row r="62" spans="1:9" ht="12.75">
      <c r="A62" s="201">
        <v>403</v>
      </c>
      <c r="B62" s="202"/>
      <c r="C62" s="199" t="s">
        <v>236</v>
      </c>
      <c r="D62" s="200">
        <v>974</v>
      </c>
      <c r="E62" s="200">
        <v>6510</v>
      </c>
      <c r="F62" s="232">
        <v>-28.1853281853282</v>
      </c>
      <c r="G62" s="200">
        <v>25884</v>
      </c>
      <c r="H62" s="200">
        <v>502831</v>
      </c>
      <c r="I62" s="232" t="s">
        <v>719</v>
      </c>
    </row>
    <row r="63" spans="1:9" ht="12.75">
      <c r="A63" s="201">
        <v>411</v>
      </c>
      <c r="B63" s="202"/>
      <c r="C63" s="199" t="s">
        <v>237</v>
      </c>
      <c r="D63" s="200">
        <v>535931</v>
      </c>
      <c r="E63" s="200">
        <v>3489988</v>
      </c>
      <c r="F63" s="230">
        <v>2.31343491421326</v>
      </c>
      <c r="G63" s="200">
        <v>2466058</v>
      </c>
      <c r="H63" s="200">
        <v>15383158</v>
      </c>
      <c r="I63" s="230">
        <v>-8.57295515586063</v>
      </c>
    </row>
    <row r="64" spans="1:9" ht="12.75">
      <c r="A64" s="201">
        <v>421</v>
      </c>
      <c r="B64" s="202"/>
      <c r="C64" s="199" t="s">
        <v>238</v>
      </c>
      <c r="D64" s="200">
        <v>9563161</v>
      </c>
      <c r="E64" s="200">
        <v>5761304</v>
      </c>
      <c r="F64" s="230">
        <v>-0.881609923909451</v>
      </c>
      <c r="G64" s="200">
        <v>38754583</v>
      </c>
      <c r="H64" s="200">
        <v>23016139</v>
      </c>
      <c r="I64" s="230">
        <v>6.90908815589532</v>
      </c>
    </row>
    <row r="65" spans="1:9" ht="12.75">
      <c r="A65" s="201">
        <v>423</v>
      </c>
      <c r="B65" s="202"/>
      <c r="C65" s="199" t="s">
        <v>239</v>
      </c>
      <c r="D65" s="200">
        <v>2099144</v>
      </c>
      <c r="E65" s="200">
        <v>3614901</v>
      </c>
      <c r="F65" s="230">
        <v>14.8686346654753</v>
      </c>
      <c r="G65" s="200">
        <v>7214590</v>
      </c>
      <c r="H65" s="200">
        <v>12609741</v>
      </c>
      <c r="I65" s="230">
        <v>-6.28624840243013</v>
      </c>
    </row>
    <row r="66" spans="1:9" ht="12.75">
      <c r="A66" s="201">
        <v>425</v>
      </c>
      <c r="B66" s="202"/>
      <c r="C66" s="199" t="s">
        <v>240</v>
      </c>
      <c r="D66" s="200">
        <v>8128359</v>
      </c>
      <c r="E66" s="200">
        <v>2619585</v>
      </c>
      <c r="F66" s="230">
        <v>-9.50959557507817</v>
      </c>
      <c r="G66" s="200">
        <v>16661255</v>
      </c>
      <c r="H66" s="200">
        <v>6560730</v>
      </c>
      <c r="I66" s="230">
        <v>-45.2305636884313</v>
      </c>
    </row>
    <row r="67" spans="1:9" ht="16.5">
      <c r="A67" s="550" t="s">
        <v>67</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797361426</v>
      </c>
      <c r="E76" s="193">
        <v>1924144834</v>
      </c>
      <c r="F76" s="229">
        <v>2.53962975349492</v>
      </c>
      <c r="G76" s="193">
        <v>3317638156</v>
      </c>
      <c r="H76" s="193">
        <v>8064030585</v>
      </c>
      <c r="I76" s="229">
        <v>4.93941629403668</v>
      </c>
    </row>
    <row r="77" spans="1:9" s="194" customFormat="1" ht="24" customHeight="1">
      <c r="A77" s="195">
        <v>5</v>
      </c>
      <c r="B77" s="196" t="s">
        <v>198</v>
      </c>
      <c r="C77" s="192"/>
      <c r="D77" s="193">
        <v>95434591</v>
      </c>
      <c r="E77" s="193">
        <v>18486310</v>
      </c>
      <c r="F77" s="229">
        <v>-6.83637958715792</v>
      </c>
      <c r="G77" s="193">
        <v>353917043</v>
      </c>
      <c r="H77" s="193">
        <v>76303024</v>
      </c>
      <c r="I77" s="229">
        <v>2.66137243800736</v>
      </c>
    </row>
    <row r="78" spans="1:9" ht="24" customHeight="1">
      <c r="A78" s="197">
        <v>502</v>
      </c>
      <c r="B78" s="198"/>
      <c r="C78" s="199" t="s">
        <v>854</v>
      </c>
      <c r="D78" s="200">
        <v>864439</v>
      </c>
      <c r="E78" s="200">
        <v>1737462</v>
      </c>
      <c r="F78" s="230">
        <v>6.53531009964566</v>
      </c>
      <c r="G78" s="200">
        <v>3125493</v>
      </c>
      <c r="H78" s="200">
        <v>6827059</v>
      </c>
      <c r="I78" s="230">
        <v>1.03795735486186</v>
      </c>
    </row>
    <row r="79" spans="1:9" ht="12.75">
      <c r="A79" s="197">
        <v>503</v>
      </c>
      <c r="B79" s="198"/>
      <c r="C79" s="199" t="s">
        <v>242</v>
      </c>
      <c r="D79" s="200">
        <v>4</v>
      </c>
      <c r="E79" s="200">
        <v>101</v>
      </c>
      <c r="F79" s="230" t="s">
        <v>719</v>
      </c>
      <c r="G79" s="200">
        <v>9918</v>
      </c>
      <c r="H79" s="200">
        <v>126415</v>
      </c>
      <c r="I79" s="230">
        <v>-61.3654353360411</v>
      </c>
    </row>
    <row r="80" spans="1:9" ht="12.75">
      <c r="A80" s="197">
        <v>504</v>
      </c>
      <c r="B80" s="198"/>
      <c r="C80" s="212" t="s">
        <v>855</v>
      </c>
      <c r="D80" s="200">
        <v>20180</v>
      </c>
      <c r="E80" s="200">
        <v>87159</v>
      </c>
      <c r="F80" s="230">
        <v>-71.7527069552789</v>
      </c>
      <c r="G80" s="200">
        <v>139088</v>
      </c>
      <c r="H80" s="200">
        <v>654755</v>
      </c>
      <c r="I80" s="230">
        <v>-25.1485300186684</v>
      </c>
    </row>
    <row r="81" spans="1:9" ht="12.75">
      <c r="A81" s="197">
        <v>505</v>
      </c>
      <c r="B81" s="198"/>
      <c r="C81" s="199" t="s">
        <v>243</v>
      </c>
      <c r="D81" s="200">
        <v>47970</v>
      </c>
      <c r="E81" s="200">
        <v>25104</v>
      </c>
      <c r="F81" s="232">
        <v>-42.70847596878</v>
      </c>
      <c r="G81" s="200">
        <v>173353</v>
      </c>
      <c r="H81" s="200">
        <v>134705</v>
      </c>
      <c r="I81" s="232">
        <v>-51.5425237242163</v>
      </c>
    </row>
    <row r="82" spans="1:9" ht="12.75">
      <c r="A82" s="197">
        <v>506</v>
      </c>
      <c r="B82" s="198"/>
      <c r="C82" s="199" t="s">
        <v>838</v>
      </c>
      <c r="D82" s="200">
        <v>1337487</v>
      </c>
      <c r="E82" s="200">
        <v>668102</v>
      </c>
      <c r="F82" s="230">
        <v>25.9289138027553</v>
      </c>
      <c r="G82" s="200">
        <v>4639820</v>
      </c>
      <c r="H82" s="200">
        <v>2268262</v>
      </c>
      <c r="I82" s="230">
        <v>2.25055976616717</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401656</v>
      </c>
      <c r="E84" s="200">
        <v>874341</v>
      </c>
      <c r="F84" s="230">
        <v>78.9035484385806</v>
      </c>
      <c r="G84" s="200">
        <v>690238</v>
      </c>
      <c r="H84" s="200">
        <v>1464535</v>
      </c>
      <c r="I84" s="230">
        <v>-56.6255964763471</v>
      </c>
    </row>
    <row r="85" spans="1:9" ht="12.75">
      <c r="A85" s="197">
        <v>511</v>
      </c>
      <c r="B85" s="198"/>
      <c r="C85" s="199" t="s">
        <v>245</v>
      </c>
      <c r="D85" s="200">
        <v>56917641</v>
      </c>
      <c r="E85" s="200">
        <v>4903265</v>
      </c>
      <c r="F85" s="230">
        <v>-0.392719534018326</v>
      </c>
      <c r="G85" s="200">
        <v>180378751</v>
      </c>
      <c r="H85" s="200">
        <v>16109770</v>
      </c>
      <c r="I85" s="230">
        <v>3.29505676404091</v>
      </c>
    </row>
    <row r="86" spans="1:9" ht="12.75">
      <c r="A86" s="197">
        <v>513</v>
      </c>
      <c r="B86" s="198"/>
      <c r="C86" s="199" t="s">
        <v>246</v>
      </c>
      <c r="D86" s="213">
        <v>3136398</v>
      </c>
      <c r="E86" s="213">
        <v>4530277</v>
      </c>
      <c r="F86" s="230">
        <v>-26.1889050948374</v>
      </c>
      <c r="G86" s="200">
        <v>18838149</v>
      </c>
      <c r="H86" s="200">
        <v>26183138</v>
      </c>
      <c r="I86" s="230">
        <v>18.3650046845316</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v>196820</v>
      </c>
      <c r="E88" s="200">
        <v>15778</v>
      </c>
      <c r="F88" s="231" t="s">
        <v>719</v>
      </c>
      <c r="G88" s="200">
        <v>835540</v>
      </c>
      <c r="H88" s="200">
        <v>66978</v>
      </c>
      <c r="I88" s="231" t="s">
        <v>719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1" t="s">
        <v>1109</v>
      </c>
      <c r="G90" s="200">
        <v>4400</v>
      </c>
      <c r="H90" s="200">
        <v>1573</v>
      </c>
      <c r="I90" s="231" t="s">
        <v>719</v>
      </c>
    </row>
    <row r="91" spans="1:9" ht="12.75">
      <c r="A91" s="197">
        <v>520</v>
      </c>
      <c r="B91" s="198"/>
      <c r="C91" s="199" t="s">
        <v>509</v>
      </c>
      <c r="D91" s="200" t="s">
        <v>106</v>
      </c>
      <c r="E91" s="200" t="s">
        <v>106</v>
      </c>
      <c r="F91" s="231" t="s">
        <v>1109</v>
      </c>
      <c r="G91" s="200" t="s">
        <v>106</v>
      </c>
      <c r="H91" s="200" t="s">
        <v>106</v>
      </c>
      <c r="I91" s="230">
        <v>-100</v>
      </c>
    </row>
    <row r="92" spans="1:9" ht="12.75">
      <c r="A92" s="197">
        <v>522</v>
      </c>
      <c r="B92" s="198"/>
      <c r="C92" s="199" t="s">
        <v>250</v>
      </c>
      <c r="D92" s="200" t="s">
        <v>1109</v>
      </c>
      <c r="E92" s="200" t="s">
        <v>1109</v>
      </c>
      <c r="F92" s="231" t="s">
        <v>1109</v>
      </c>
      <c r="G92" s="200">
        <v>240</v>
      </c>
      <c r="H92" s="200">
        <v>1210</v>
      </c>
      <c r="I92" s="231" t="s">
        <v>719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398840</v>
      </c>
      <c r="E96" s="213">
        <v>106363</v>
      </c>
      <c r="F96" s="230">
        <v>-14.7793828970667</v>
      </c>
      <c r="G96" s="200">
        <v>1711745</v>
      </c>
      <c r="H96" s="200">
        <v>517675</v>
      </c>
      <c r="I96" s="230">
        <v>-17.9177012675248</v>
      </c>
    </row>
    <row r="97" spans="1:9" ht="12.75">
      <c r="A97" s="197">
        <v>529</v>
      </c>
      <c r="B97" s="198"/>
      <c r="C97" s="199" t="s">
        <v>255</v>
      </c>
      <c r="D97" s="200" t="s">
        <v>1109</v>
      </c>
      <c r="E97" s="200" t="s">
        <v>1109</v>
      </c>
      <c r="F97" s="230">
        <v>-100</v>
      </c>
      <c r="G97" s="200">
        <v>1268840</v>
      </c>
      <c r="H97" s="200">
        <v>375508</v>
      </c>
      <c r="I97" s="230">
        <v>-50.3625243059824</v>
      </c>
    </row>
    <row r="98" spans="1:9" ht="12.75">
      <c r="A98" s="197">
        <v>530</v>
      </c>
      <c r="B98" s="198"/>
      <c r="C98" s="199" t="s">
        <v>256</v>
      </c>
      <c r="D98" s="213">
        <v>1730367</v>
      </c>
      <c r="E98" s="213">
        <v>256626</v>
      </c>
      <c r="F98" s="230">
        <v>-33.5584075310103</v>
      </c>
      <c r="G98" s="200">
        <v>9505847</v>
      </c>
      <c r="H98" s="200">
        <v>1463048</v>
      </c>
      <c r="I98" s="230">
        <v>8.66781198634233</v>
      </c>
    </row>
    <row r="99" spans="1:9" ht="12.75">
      <c r="A99" s="197">
        <v>532</v>
      </c>
      <c r="B99" s="198"/>
      <c r="C99" s="199" t="s">
        <v>257</v>
      </c>
      <c r="D99" s="200">
        <v>12893591</v>
      </c>
      <c r="E99" s="200">
        <v>2345007</v>
      </c>
      <c r="F99" s="230">
        <v>18.8081626283834</v>
      </c>
      <c r="G99" s="200">
        <v>56462756</v>
      </c>
      <c r="H99" s="200">
        <v>8405641</v>
      </c>
      <c r="I99" s="230">
        <v>2.01274424909843</v>
      </c>
    </row>
    <row r="100" spans="1:9" ht="12.75">
      <c r="A100" s="197">
        <v>534</v>
      </c>
      <c r="B100" s="198"/>
      <c r="C100" s="199" t="s">
        <v>535</v>
      </c>
      <c r="D100" s="200">
        <v>519164</v>
      </c>
      <c r="E100" s="200">
        <v>1090918</v>
      </c>
      <c r="F100" s="230">
        <v>-19.0069550859437</v>
      </c>
      <c r="G100" s="200">
        <v>2297562</v>
      </c>
      <c r="H100" s="200">
        <v>3493098</v>
      </c>
      <c r="I100" s="230">
        <v>-5.65979440191798</v>
      </c>
    </row>
    <row r="101" spans="1:9" ht="12.75">
      <c r="A101" s="197">
        <v>537</v>
      </c>
      <c r="B101" s="198"/>
      <c r="C101" s="199" t="s">
        <v>258</v>
      </c>
      <c r="D101" s="200">
        <v>21</v>
      </c>
      <c r="E101" s="200">
        <v>69417</v>
      </c>
      <c r="F101" s="232">
        <v>-46.6630297814795</v>
      </c>
      <c r="G101" s="200">
        <v>92</v>
      </c>
      <c r="H101" s="200">
        <v>335141</v>
      </c>
      <c r="I101" s="232">
        <v>-56.5784478726561</v>
      </c>
    </row>
    <row r="102" spans="1:9" ht="12.75">
      <c r="A102" s="197">
        <v>590</v>
      </c>
      <c r="B102" s="198"/>
      <c r="C102" s="199" t="s">
        <v>508</v>
      </c>
      <c r="D102" s="200">
        <v>16970013</v>
      </c>
      <c r="E102" s="200">
        <v>1776390</v>
      </c>
      <c r="F102" s="230">
        <v>4.91442138461356</v>
      </c>
      <c r="G102" s="200">
        <v>73835211</v>
      </c>
      <c r="H102" s="200">
        <v>7874513</v>
      </c>
      <c r="I102" s="230">
        <v>7.6337334457623</v>
      </c>
    </row>
    <row r="103" spans="1:9" s="194" customFormat="1" ht="24" customHeight="1">
      <c r="A103" s="195">
        <v>6</v>
      </c>
      <c r="B103" s="196" t="s">
        <v>199</v>
      </c>
      <c r="C103" s="192"/>
      <c r="D103" s="193">
        <v>160843987</v>
      </c>
      <c r="E103" s="193">
        <v>92860277</v>
      </c>
      <c r="F103" s="229">
        <v>-4.53598494827087</v>
      </c>
      <c r="G103" s="193">
        <v>647979426</v>
      </c>
      <c r="H103" s="193">
        <v>390387785</v>
      </c>
      <c r="I103" s="229">
        <v>-6.9934282106445</v>
      </c>
    </row>
    <row r="104" spans="1:9" ht="24" customHeight="1">
      <c r="A104" s="197">
        <v>602</v>
      </c>
      <c r="B104" s="198"/>
      <c r="C104" s="199" t="s">
        <v>507</v>
      </c>
      <c r="D104" s="200">
        <v>760212</v>
      </c>
      <c r="E104" s="200">
        <v>2997849</v>
      </c>
      <c r="F104" s="230">
        <v>11.0440705665422</v>
      </c>
      <c r="G104" s="200">
        <v>3478181</v>
      </c>
      <c r="H104" s="200">
        <v>12417607</v>
      </c>
      <c r="I104" s="230">
        <v>7.91345793279832</v>
      </c>
    </row>
    <row r="105" spans="1:9" ht="12.75">
      <c r="A105" s="197">
        <v>603</v>
      </c>
      <c r="B105" s="198"/>
      <c r="C105" s="199" t="s">
        <v>259</v>
      </c>
      <c r="D105" s="200">
        <v>15396</v>
      </c>
      <c r="E105" s="200">
        <v>52849</v>
      </c>
      <c r="F105" s="230">
        <v>-74.2483895802676</v>
      </c>
      <c r="G105" s="200">
        <v>251311</v>
      </c>
      <c r="H105" s="200">
        <v>544491</v>
      </c>
      <c r="I105" s="230">
        <v>-11.7705965184053</v>
      </c>
    </row>
    <row r="106" spans="1:9" ht="12.75">
      <c r="A106" s="197">
        <v>604</v>
      </c>
      <c r="B106" s="198"/>
      <c r="C106" s="199" t="s">
        <v>890</v>
      </c>
      <c r="D106" s="200" t="s">
        <v>1109</v>
      </c>
      <c r="E106" s="200" t="s">
        <v>1109</v>
      </c>
      <c r="F106" s="230">
        <v>-100</v>
      </c>
      <c r="G106" s="200">
        <v>484</v>
      </c>
      <c r="H106" s="200">
        <v>9268</v>
      </c>
      <c r="I106" s="230">
        <v>-85.6904644268775</v>
      </c>
    </row>
    <row r="107" spans="1:9" ht="12.75">
      <c r="A107" s="197">
        <v>605</v>
      </c>
      <c r="B107" s="198"/>
      <c r="C107" s="199" t="s">
        <v>260</v>
      </c>
      <c r="D107" s="200">
        <v>465803</v>
      </c>
      <c r="E107" s="200">
        <v>3210639</v>
      </c>
      <c r="F107" s="230">
        <v>62.2072262325296</v>
      </c>
      <c r="G107" s="200">
        <v>1857809</v>
      </c>
      <c r="H107" s="200">
        <v>13704271</v>
      </c>
      <c r="I107" s="230">
        <v>79.6448832763936</v>
      </c>
    </row>
    <row r="108" spans="1:9" ht="12.75">
      <c r="A108" s="197">
        <v>606</v>
      </c>
      <c r="B108" s="198"/>
      <c r="C108" s="199" t="s">
        <v>261</v>
      </c>
      <c r="D108" s="200">
        <v>21</v>
      </c>
      <c r="E108" s="200">
        <v>135</v>
      </c>
      <c r="F108" s="230">
        <v>-99.6290189612531</v>
      </c>
      <c r="G108" s="200">
        <v>62571</v>
      </c>
      <c r="H108" s="200">
        <v>84913</v>
      </c>
      <c r="I108" s="230">
        <v>-30.2190080946707</v>
      </c>
    </row>
    <row r="109" spans="1:9" ht="12.75">
      <c r="A109" s="197">
        <v>607</v>
      </c>
      <c r="B109" s="198"/>
      <c r="C109" s="199" t="s">
        <v>262</v>
      </c>
      <c r="D109" s="200">
        <v>18209715</v>
      </c>
      <c r="E109" s="200">
        <v>6262846</v>
      </c>
      <c r="F109" s="230">
        <v>-7.55225020521898</v>
      </c>
      <c r="G109" s="200">
        <v>84454203</v>
      </c>
      <c r="H109" s="200">
        <v>29613848</v>
      </c>
      <c r="I109" s="230">
        <v>-8.05688083711327</v>
      </c>
    </row>
    <row r="110" spans="1:9" ht="12.75">
      <c r="A110" s="197">
        <v>608</v>
      </c>
      <c r="B110" s="198"/>
      <c r="C110" s="199" t="s">
        <v>264</v>
      </c>
      <c r="D110" s="200">
        <v>15216809</v>
      </c>
      <c r="E110" s="200">
        <v>8297896</v>
      </c>
      <c r="F110" s="230">
        <v>66.2777052827999</v>
      </c>
      <c r="G110" s="200">
        <v>58833174</v>
      </c>
      <c r="H110" s="200">
        <v>33829513</v>
      </c>
      <c r="I110" s="230">
        <v>29.0776632905548</v>
      </c>
    </row>
    <row r="111" spans="1:9" ht="12.75">
      <c r="A111" s="197">
        <v>609</v>
      </c>
      <c r="B111" s="198"/>
      <c r="C111" s="199" t="s">
        <v>265</v>
      </c>
      <c r="D111" s="200">
        <v>532241</v>
      </c>
      <c r="E111" s="200">
        <v>2323077</v>
      </c>
      <c r="F111" s="230">
        <v>2.91127817950091</v>
      </c>
      <c r="G111" s="200">
        <v>2893147</v>
      </c>
      <c r="H111" s="200">
        <v>10835268</v>
      </c>
      <c r="I111" s="230">
        <v>5.0071317800609</v>
      </c>
    </row>
    <row r="112" spans="1:9" ht="12.75">
      <c r="A112" s="197">
        <v>611</v>
      </c>
      <c r="B112" s="198"/>
      <c r="C112" s="199" t="s">
        <v>266</v>
      </c>
      <c r="D112" s="200">
        <v>119598</v>
      </c>
      <c r="E112" s="200">
        <v>27075</v>
      </c>
      <c r="F112" s="230">
        <v>-41.7403653734426</v>
      </c>
      <c r="G112" s="200">
        <v>840759</v>
      </c>
      <c r="H112" s="200">
        <v>119892</v>
      </c>
      <c r="I112" s="230">
        <v>-65.3996334829223</v>
      </c>
    </row>
    <row r="113" spans="1:9" ht="12.75">
      <c r="A113" s="197">
        <v>612</v>
      </c>
      <c r="B113" s="198"/>
      <c r="C113" s="199" t="s">
        <v>267</v>
      </c>
      <c r="D113" s="200">
        <v>5127148</v>
      </c>
      <c r="E113" s="200">
        <v>3903635</v>
      </c>
      <c r="F113" s="230">
        <v>-31.7383192801496</v>
      </c>
      <c r="G113" s="200">
        <v>27481887</v>
      </c>
      <c r="H113" s="200">
        <v>19122826</v>
      </c>
      <c r="I113" s="230">
        <v>-21.519146724005</v>
      </c>
    </row>
    <row r="114" spans="1:9" ht="12.75">
      <c r="A114" s="197">
        <v>641</v>
      </c>
      <c r="B114" s="198"/>
      <c r="C114" s="199" t="s">
        <v>268</v>
      </c>
      <c r="D114" s="200" t="s">
        <v>1109</v>
      </c>
      <c r="E114" s="200" t="s">
        <v>1109</v>
      </c>
      <c r="F114" s="230">
        <v>-100</v>
      </c>
      <c r="G114" s="200">
        <v>25700</v>
      </c>
      <c r="H114" s="200">
        <v>7018</v>
      </c>
      <c r="I114" s="230">
        <v>-98.6993539395602</v>
      </c>
    </row>
    <row r="115" spans="1:9" ht="12.75">
      <c r="A115" s="197">
        <v>642</v>
      </c>
      <c r="B115" s="198"/>
      <c r="C115" s="199" t="s">
        <v>481</v>
      </c>
      <c r="D115" s="200">
        <v>54124676</v>
      </c>
      <c r="E115" s="200">
        <v>9800736</v>
      </c>
      <c r="F115" s="230">
        <v>-1.1347167313799</v>
      </c>
      <c r="G115" s="200">
        <v>228702589</v>
      </c>
      <c r="H115" s="200">
        <v>39927820</v>
      </c>
      <c r="I115" s="230">
        <v>13.9223249845841</v>
      </c>
    </row>
    <row r="116" spans="1:9" ht="12.75">
      <c r="A116" s="197">
        <v>643</v>
      </c>
      <c r="B116" s="198"/>
      <c r="C116" s="199" t="s">
        <v>269</v>
      </c>
      <c r="D116" s="200">
        <v>1990033</v>
      </c>
      <c r="E116" s="200">
        <v>2762456</v>
      </c>
      <c r="F116" s="230">
        <v>50.4983549791097</v>
      </c>
      <c r="G116" s="200">
        <v>7514197</v>
      </c>
      <c r="H116" s="200">
        <v>10016777</v>
      </c>
      <c r="I116" s="230">
        <v>-3.95747724991833</v>
      </c>
    </row>
    <row r="117" spans="1:9" ht="12.75">
      <c r="A117" s="197">
        <v>644</v>
      </c>
      <c r="B117" s="198"/>
      <c r="C117" s="199" t="s">
        <v>270</v>
      </c>
      <c r="D117" s="200">
        <v>226191</v>
      </c>
      <c r="E117" s="200">
        <v>429965</v>
      </c>
      <c r="F117" s="230">
        <v>-16.9754594237628</v>
      </c>
      <c r="G117" s="200">
        <v>1499419</v>
      </c>
      <c r="H117" s="200">
        <v>2446856</v>
      </c>
      <c r="I117" s="230">
        <v>25.2155579379924</v>
      </c>
    </row>
    <row r="118" spans="1:9" ht="12.75">
      <c r="A118" s="197">
        <v>645</v>
      </c>
      <c r="B118" s="198"/>
      <c r="C118" s="199" t="s">
        <v>271</v>
      </c>
      <c r="D118" s="200">
        <v>16552536</v>
      </c>
      <c r="E118" s="200">
        <v>29682996</v>
      </c>
      <c r="F118" s="230">
        <v>-14.6796348197048</v>
      </c>
      <c r="G118" s="200">
        <v>74211725</v>
      </c>
      <c r="H118" s="200">
        <v>127259600</v>
      </c>
      <c r="I118" s="230">
        <v>-13.7548437742292</v>
      </c>
    </row>
    <row r="119" spans="1:9" ht="12.75">
      <c r="A119" s="197">
        <v>646</v>
      </c>
      <c r="B119" s="198"/>
      <c r="C119" s="199" t="s">
        <v>272</v>
      </c>
      <c r="D119" s="200">
        <v>1009815</v>
      </c>
      <c r="E119" s="200">
        <v>4731918</v>
      </c>
      <c r="F119" s="230">
        <v>-4.37382157688927</v>
      </c>
      <c r="G119" s="200">
        <v>3804870</v>
      </c>
      <c r="H119" s="200">
        <v>16909839</v>
      </c>
      <c r="I119" s="230">
        <v>-17.4985809718399</v>
      </c>
    </row>
    <row r="120" spans="1:9" ht="12.75">
      <c r="A120" s="197">
        <v>647</v>
      </c>
      <c r="B120" s="198"/>
      <c r="C120" s="199" t="s">
        <v>273</v>
      </c>
      <c r="D120" s="200">
        <v>3918</v>
      </c>
      <c r="E120" s="200">
        <v>36992</v>
      </c>
      <c r="F120" s="230">
        <v>-47.4014986705342</v>
      </c>
      <c r="G120" s="200">
        <v>17799</v>
      </c>
      <c r="H120" s="200">
        <v>197403</v>
      </c>
      <c r="I120" s="230">
        <v>-52.3644857783365</v>
      </c>
    </row>
    <row r="121" spans="1:9" ht="12.75">
      <c r="A121" s="197">
        <v>648</v>
      </c>
      <c r="B121" s="198"/>
      <c r="C121" s="199" t="s">
        <v>274</v>
      </c>
      <c r="D121" s="200">
        <v>885055</v>
      </c>
      <c r="E121" s="200">
        <v>1793160</v>
      </c>
      <c r="F121" s="232">
        <v>16.760735429326</v>
      </c>
      <c r="G121" s="200">
        <v>3329206</v>
      </c>
      <c r="H121" s="200">
        <v>5925922</v>
      </c>
      <c r="I121" s="230">
        <v>4.32165998613134</v>
      </c>
    </row>
    <row r="122" spans="1:9" ht="12.75">
      <c r="A122" s="197">
        <v>649</v>
      </c>
      <c r="B122" s="198"/>
      <c r="C122" s="199" t="s">
        <v>275</v>
      </c>
      <c r="D122" s="200" t="s">
        <v>1109</v>
      </c>
      <c r="E122" s="200">
        <v>8</v>
      </c>
      <c r="F122" s="230">
        <v>-99.8697068403909</v>
      </c>
      <c r="G122" s="200">
        <v>4100</v>
      </c>
      <c r="H122" s="200">
        <v>74154</v>
      </c>
      <c r="I122" s="230">
        <v>21.8515840673064</v>
      </c>
    </row>
    <row r="123" spans="1:9" ht="12.75">
      <c r="A123" s="197">
        <v>650</v>
      </c>
      <c r="B123" s="198"/>
      <c r="C123" s="199" t="s">
        <v>276</v>
      </c>
      <c r="D123" s="200">
        <v>414605</v>
      </c>
      <c r="E123" s="200">
        <v>958247</v>
      </c>
      <c r="F123" s="230">
        <v>-13.5640584113056</v>
      </c>
      <c r="G123" s="200">
        <v>1982939</v>
      </c>
      <c r="H123" s="200">
        <v>3984577</v>
      </c>
      <c r="I123" s="230">
        <v>-24.5110648972531</v>
      </c>
    </row>
    <row r="124" spans="1:9" ht="12.75">
      <c r="A124" s="197">
        <v>656</v>
      </c>
      <c r="B124" s="198"/>
      <c r="C124" s="199" t="s">
        <v>277</v>
      </c>
      <c r="D124" s="200" t="s">
        <v>1109</v>
      </c>
      <c r="E124" s="200" t="s">
        <v>1109</v>
      </c>
      <c r="F124" s="230" t="s">
        <v>1109</v>
      </c>
      <c r="G124" s="200" t="s">
        <v>1109</v>
      </c>
      <c r="H124" s="200">
        <v>4151</v>
      </c>
      <c r="I124" s="230" t="s">
        <v>719</v>
      </c>
    </row>
    <row r="125" spans="1:9" ht="12.75">
      <c r="A125" s="197">
        <v>659</v>
      </c>
      <c r="B125" s="198"/>
      <c r="C125" s="199" t="s">
        <v>278</v>
      </c>
      <c r="D125" s="200">
        <v>51745</v>
      </c>
      <c r="E125" s="200">
        <v>2870733</v>
      </c>
      <c r="F125" s="230">
        <v>7.05263146118618</v>
      </c>
      <c r="G125" s="200">
        <v>208902</v>
      </c>
      <c r="H125" s="200">
        <v>12287076</v>
      </c>
      <c r="I125" s="230">
        <v>-31.1892806700589</v>
      </c>
    </row>
    <row r="126" spans="1:9" ht="12.75">
      <c r="A126" s="197">
        <v>661</v>
      </c>
      <c r="B126" s="198"/>
      <c r="C126" s="199" t="s">
        <v>506</v>
      </c>
      <c r="D126" s="200">
        <v>1374166</v>
      </c>
      <c r="E126" s="200">
        <v>1196198</v>
      </c>
      <c r="F126" s="230">
        <v>1.47453037624193</v>
      </c>
      <c r="G126" s="200">
        <v>4896817</v>
      </c>
      <c r="H126" s="200">
        <v>4422408</v>
      </c>
      <c r="I126" s="230">
        <v>-12.3252887675504</v>
      </c>
    </row>
    <row r="127" spans="1:9" ht="12.75">
      <c r="A127" s="197">
        <v>665</v>
      </c>
      <c r="B127" s="198"/>
      <c r="C127" s="199" t="s">
        <v>879</v>
      </c>
      <c r="D127" s="200">
        <v>4000826</v>
      </c>
      <c r="E127" s="200">
        <v>527649</v>
      </c>
      <c r="F127" s="230">
        <v>-23.7607210560385</v>
      </c>
      <c r="G127" s="200">
        <v>12435939</v>
      </c>
      <c r="H127" s="200">
        <v>1638223</v>
      </c>
      <c r="I127" s="230">
        <v>-58.2209814335648</v>
      </c>
    </row>
    <row r="128" spans="1:9" ht="12.75">
      <c r="A128" s="197">
        <v>667</v>
      </c>
      <c r="B128" s="198"/>
      <c r="C128" s="199" t="s">
        <v>878</v>
      </c>
      <c r="D128" s="200">
        <v>1136004</v>
      </c>
      <c r="E128" s="200">
        <v>283609</v>
      </c>
      <c r="F128" s="232">
        <v>-24.1244896758003</v>
      </c>
      <c r="G128" s="200">
        <v>4603489</v>
      </c>
      <c r="H128" s="200">
        <v>1536163</v>
      </c>
      <c r="I128" s="230">
        <v>-26.5033868965999</v>
      </c>
    </row>
    <row r="129" spans="1:9" ht="12.75">
      <c r="A129" s="197">
        <v>669</v>
      </c>
      <c r="B129" s="198"/>
      <c r="C129" s="199" t="s">
        <v>536</v>
      </c>
      <c r="D129" s="213">
        <v>1482055</v>
      </c>
      <c r="E129" s="213">
        <v>719136</v>
      </c>
      <c r="F129" s="230">
        <v>-73.8485063920855</v>
      </c>
      <c r="G129" s="200">
        <v>9494324</v>
      </c>
      <c r="H129" s="200">
        <v>4492374</v>
      </c>
      <c r="I129" s="230">
        <v>-25.1421214809561</v>
      </c>
    </row>
    <row r="130" spans="1:9" ht="12.75">
      <c r="A130" s="197">
        <v>671</v>
      </c>
      <c r="B130" s="198"/>
      <c r="C130" s="199" t="s">
        <v>279</v>
      </c>
      <c r="D130" s="200">
        <v>3</v>
      </c>
      <c r="E130" s="200">
        <v>8596</v>
      </c>
      <c r="F130" s="230" t="s">
        <v>719</v>
      </c>
      <c r="G130" s="200">
        <v>3</v>
      </c>
      <c r="H130" s="200">
        <v>8596</v>
      </c>
      <c r="I130" s="230" t="s">
        <v>719</v>
      </c>
    </row>
    <row r="131" spans="1:9" ht="12.75">
      <c r="A131" s="197">
        <v>673</v>
      </c>
      <c r="B131" s="198"/>
      <c r="C131" s="199" t="s">
        <v>505</v>
      </c>
      <c r="D131" s="200">
        <v>17818893</v>
      </c>
      <c r="E131" s="200">
        <v>3078970</v>
      </c>
      <c r="F131" s="230">
        <v>10.4463381247686</v>
      </c>
      <c r="G131" s="200">
        <v>55799314</v>
      </c>
      <c r="H131" s="200">
        <v>10986767</v>
      </c>
      <c r="I131" s="230">
        <v>-17.8124112847815</v>
      </c>
    </row>
    <row r="132" spans="1:9" ht="12.75">
      <c r="A132" s="197">
        <v>679</v>
      </c>
      <c r="B132" s="198"/>
      <c r="C132" s="199" t="s">
        <v>280</v>
      </c>
      <c r="D132" s="200">
        <v>16136044</v>
      </c>
      <c r="E132" s="200">
        <v>4276957</v>
      </c>
      <c r="F132" s="230">
        <v>-6.19165432911115</v>
      </c>
      <c r="G132" s="200">
        <v>53557559</v>
      </c>
      <c r="H132" s="200">
        <v>20849263</v>
      </c>
      <c r="I132" s="230">
        <v>0.558512557284203</v>
      </c>
    </row>
    <row r="133" spans="1:9" ht="12.75">
      <c r="A133" s="197">
        <v>683</v>
      </c>
      <c r="B133" s="198"/>
      <c r="C133" s="199" t="s">
        <v>504</v>
      </c>
      <c r="D133" s="200">
        <v>1</v>
      </c>
      <c r="E133" s="200">
        <v>369</v>
      </c>
      <c r="F133" s="230" t="s">
        <v>719</v>
      </c>
      <c r="G133" s="200">
        <v>1</v>
      </c>
      <c r="H133" s="200">
        <v>369</v>
      </c>
      <c r="I133" s="230" t="s">
        <v>719</v>
      </c>
    </row>
    <row r="134" spans="1:9" ht="12.75">
      <c r="A134" s="197">
        <v>690</v>
      </c>
      <c r="B134" s="198"/>
      <c r="C134" s="199" t="s">
        <v>281</v>
      </c>
      <c r="D134" s="200">
        <v>3190478</v>
      </c>
      <c r="E134" s="200">
        <v>2625581</v>
      </c>
      <c r="F134" s="230">
        <v>-5.38893479262781</v>
      </c>
      <c r="G134" s="200">
        <v>5737008</v>
      </c>
      <c r="H134" s="200">
        <v>7130532</v>
      </c>
      <c r="I134" s="230">
        <v>-27.8449168006698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67</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541082848</v>
      </c>
      <c r="E146" s="193">
        <v>1812798247</v>
      </c>
      <c r="F146" s="229">
        <v>3.0365735145249</v>
      </c>
      <c r="G146" s="193">
        <v>2315741687</v>
      </c>
      <c r="H146" s="193">
        <v>7597339776</v>
      </c>
      <c r="I146" s="229">
        <v>5.65954818116497</v>
      </c>
    </row>
    <row r="147" spans="1:12" s="194" customFormat="1" ht="24" customHeight="1">
      <c r="A147" s="195">
        <v>7</v>
      </c>
      <c r="B147" s="196" t="s">
        <v>283</v>
      </c>
      <c r="C147" s="192"/>
      <c r="D147" s="193">
        <v>289663792</v>
      </c>
      <c r="E147" s="193">
        <v>343265426</v>
      </c>
      <c r="F147" s="229">
        <v>3.90577341611689</v>
      </c>
      <c r="G147" s="193">
        <v>1289752305</v>
      </c>
      <c r="H147" s="193">
        <v>1463698738</v>
      </c>
      <c r="I147" s="229">
        <v>2.83854079149847</v>
      </c>
      <c r="K147" s="228"/>
      <c r="L147" s="228"/>
    </row>
    <row r="148" spans="1:9" ht="24" customHeight="1">
      <c r="A148" s="197">
        <v>701</v>
      </c>
      <c r="B148" s="198"/>
      <c r="C148" s="199" t="s">
        <v>856</v>
      </c>
      <c r="D148" s="200">
        <v>29725</v>
      </c>
      <c r="E148" s="200">
        <v>369349</v>
      </c>
      <c r="F148" s="230">
        <v>-34.3643265105931</v>
      </c>
      <c r="G148" s="200">
        <v>265034</v>
      </c>
      <c r="H148" s="200">
        <v>2098933</v>
      </c>
      <c r="I148" s="230">
        <v>0.561707045149774</v>
      </c>
    </row>
    <row r="149" spans="1:9" ht="12.75">
      <c r="A149" s="197">
        <v>702</v>
      </c>
      <c r="B149" s="198"/>
      <c r="C149" s="199" t="s">
        <v>857</v>
      </c>
      <c r="D149" s="200">
        <v>225439</v>
      </c>
      <c r="E149" s="200">
        <v>2087166</v>
      </c>
      <c r="F149" s="230">
        <v>-7.97332099941755</v>
      </c>
      <c r="G149" s="200">
        <v>1444185</v>
      </c>
      <c r="H149" s="200">
        <v>9607031</v>
      </c>
      <c r="I149" s="230">
        <v>28.1949352021863</v>
      </c>
    </row>
    <row r="150" spans="1:9" ht="12.75">
      <c r="A150" s="197">
        <v>703</v>
      </c>
      <c r="B150" s="198"/>
      <c r="C150" s="199" t="s">
        <v>858</v>
      </c>
      <c r="D150" s="200">
        <v>481</v>
      </c>
      <c r="E150" s="200">
        <v>28476</v>
      </c>
      <c r="F150" s="230">
        <v>305.525491313016</v>
      </c>
      <c r="G150" s="200">
        <v>2051</v>
      </c>
      <c r="H150" s="200">
        <v>94158</v>
      </c>
      <c r="I150" s="230">
        <v>-22.2226811276959</v>
      </c>
    </row>
    <row r="151" spans="1:9" ht="12.75">
      <c r="A151" s="197">
        <v>704</v>
      </c>
      <c r="B151" s="198"/>
      <c r="C151" s="199" t="s">
        <v>859</v>
      </c>
      <c r="D151" s="200">
        <v>46294</v>
      </c>
      <c r="E151" s="200">
        <v>326826</v>
      </c>
      <c r="F151" s="230">
        <v>-22.0352244887249</v>
      </c>
      <c r="G151" s="200">
        <v>229760</v>
      </c>
      <c r="H151" s="200">
        <v>1501157</v>
      </c>
      <c r="I151" s="230">
        <v>-21.8568229401458</v>
      </c>
    </row>
    <row r="152" spans="1:9" ht="12.75">
      <c r="A152" s="197">
        <v>705</v>
      </c>
      <c r="B152" s="198"/>
      <c r="C152" s="199" t="s">
        <v>891</v>
      </c>
      <c r="D152" s="200">
        <v>7741</v>
      </c>
      <c r="E152" s="200">
        <v>92665</v>
      </c>
      <c r="F152" s="230">
        <v>-71.9870130262732</v>
      </c>
      <c r="G152" s="200">
        <v>110505</v>
      </c>
      <c r="H152" s="200">
        <v>946318</v>
      </c>
      <c r="I152" s="230">
        <v>-45.593583810044</v>
      </c>
    </row>
    <row r="153" spans="1:9" ht="12.75">
      <c r="A153" s="197">
        <v>706</v>
      </c>
      <c r="B153" s="198"/>
      <c r="C153" s="199" t="s">
        <v>284</v>
      </c>
      <c r="D153" s="200">
        <v>75929</v>
      </c>
      <c r="E153" s="200">
        <v>2116525</v>
      </c>
      <c r="F153" s="230">
        <v>0.874713798487449</v>
      </c>
      <c r="G153" s="200">
        <v>273511</v>
      </c>
      <c r="H153" s="200">
        <v>7292533</v>
      </c>
      <c r="I153" s="230">
        <v>-18.2113574946601</v>
      </c>
    </row>
    <row r="154" spans="1:9" ht="12.75">
      <c r="A154" s="197">
        <v>707</v>
      </c>
      <c r="B154" s="198"/>
      <c r="C154" s="199" t="s">
        <v>877</v>
      </c>
      <c r="D154" s="200">
        <v>28897</v>
      </c>
      <c r="E154" s="200">
        <v>929815</v>
      </c>
      <c r="F154" s="232">
        <v>-43.8356073364083</v>
      </c>
      <c r="G154" s="200">
        <v>116434</v>
      </c>
      <c r="H154" s="200">
        <v>3393556</v>
      </c>
      <c r="I154" s="230">
        <v>-3.47523249754816</v>
      </c>
    </row>
    <row r="155" spans="1:9" ht="12.75">
      <c r="A155" s="197">
        <v>708</v>
      </c>
      <c r="B155" s="198"/>
      <c r="C155" s="199" t="s">
        <v>286</v>
      </c>
      <c r="D155" s="200">
        <v>63107050</v>
      </c>
      <c r="E155" s="200">
        <v>54152411</v>
      </c>
      <c r="F155" s="230">
        <v>3.88596595124557</v>
      </c>
      <c r="G155" s="200">
        <v>254245445</v>
      </c>
      <c r="H155" s="200">
        <v>217083880</v>
      </c>
      <c r="I155" s="230">
        <v>-0.29936202744301</v>
      </c>
    </row>
    <row r="156" spans="1:9" ht="12.75">
      <c r="A156" s="197">
        <v>709</v>
      </c>
      <c r="B156" s="198"/>
      <c r="C156" s="199" t="s">
        <v>287</v>
      </c>
      <c r="D156" s="213">
        <v>15572913</v>
      </c>
      <c r="E156" s="213">
        <v>6621686</v>
      </c>
      <c r="F156" s="230">
        <v>-4.47533090437386</v>
      </c>
      <c r="G156" s="200">
        <v>76615817</v>
      </c>
      <c r="H156" s="200">
        <v>30012592</v>
      </c>
      <c r="I156" s="230">
        <v>11.5506128806972</v>
      </c>
    </row>
    <row r="157" spans="1:9" ht="12.75">
      <c r="A157" s="197">
        <v>711</v>
      </c>
      <c r="B157" s="198"/>
      <c r="C157" s="199" t="s">
        <v>288</v>
      </c>
      <c r="D157" s="200">
        <v>7354599</v>
      </c>
      <c r="E157" s="200">
        <v>5271236</v>
      </c>
      <c r="F157" s="230">
        <v>-4.62995328506244</v>
      </c>
      <c r="G157" s="200">
        <v>39694632</v>
      </c>
      <c r="H157" s="200">
        <v>25845422</v>
      </c>
      <c r="I157" s="230">
        <v>4.26187929644611</v>
      </c>
    </row>
    <row r="158" spans="1:9" ht="12.75">
      <c r="A158" s="197">
        <v>732</v>
      </c>
      <c r="B158" s="198"/>
      <c r="C158" s="199" t="s">
        <v>290</v>
      </c>
      <c r="D158" s="200">
        <v>65626620</v>
      </c>
      <c r="E158" s="200">
        <v>80721657</v>
      </c>
      <c r="F158" s="230">
        <v>1.14055182139657</v>
      </c>
      <c r="G158" s="200">
        <v>273095399</v>
      </c>
      <c r="H158" s="200">
        <v>339232387</v>
      </c>
      <c r="I158" s="230">
        <v>-0.814698178820621</v>
      </c>
    </row>
    <row r="159" spans="1:9" ht="12.75">
      <c r="A159" s="197">
        <v>734</v>
      </c>
      <c r="B159" s="198"/>
      <c r="C159" s="199" t="s">
        <v>293</v>
      </c>
      <c r="D159" s="200">
        <v>1036648</v>
      </c>
      <c r="E159" s="200">
        <v>9374722</v>
      </c>
      <c r="F159" s="230">
        <v>12.7275525731804</v>
      </c>
      <c r="G159" s="200">
        <v>5605969</v>
      </c>
      <c r="H159" s="200">
        <v>41854731</v>
      </c>
      <c r="I159" s="230">
        <v>18.7655752242096</v>
      </c>
    </row>
    <row r="160" spans="1:9" ht="12.75">
      <c r="A160" s="197">
        <v>736</v>
      </c>
      <c r="B160" s="198"/>
      <c r="C160" s="199" t="s">
        <v>294</v>
      </c>
      <c r="D160" s="200">
        <v>455299</v>
      </c>
      <c r="E160" s="200">
        <v>1269407</v>
      </c>
      <c r="F160" s="230">
        <v>-71.1715408765039</v>
      </c>
      <c r="G160" s="200">
        <v>4297006</v>
      </c>
      <c r="H160" s="200">
        <v>8485900</v>
      </c>
      <c r="I160" s="230">
        <v>-51.0056687097763</v>
      </c>
    </row>
    <row r="161" spans="1:9" ht="12.75">
      <c r="A161" s="197">
        <v>738</v>
      </c>
      <c r="B161" s="198"/>
      <c r="C161" s="199" t="s">
        <v>503</v>
      </c>
      <c r="D161" s="200">
        <v>2250295</v>
      </c>
      <c r="E161" s="200">
        <v>4453498</v>
      </c>
      <c r="F161" s="230">
        <v>26.9447699500915</v>
      </c>
      <c r="G161" s="200">
        <v>9322616</v>
      </c>
      <c r="H161" s="200">
        <v>17876805</v>
      </c>
      <c r="I161" s="230">
        <v>7.11487313157346</v>
      </c>
    </row>
    <row r="162" spans="1:9" ht="12.75">
      <c r="A162" s="197">
        <v>740</v>
      </c>
      <c r="B162" s="198"/>
      <c r="C162" s="199" t="s">
        <v>295</v>
      </c>
      <c r="D162" s="200">
        <v>169789</v>
      </c>
      <c r="E162" s="200">
        <v>1475468</v>
      </c>
      <c r="F162" s="230">
        <v>-41.8925214781792</v>
      </c>
      <c r="G162" s="200">
        <v>994294</v>
      </c>
      <c r="H162" s="200">
        <v>9703946</v>
      </c>
      <c r="I162" s="230">
        <v>-76.6233774367988</v>
      </c>
    </row>
    <row r="163" spans="1:9" ht="12.75">
      <c r="A163" s="197">
        <v>749</v>
      </c>
      <c r="B163" s="198"/>
      <c r="C163" s="199" t="s">
        <v>296</v>
      </c>
      <c r="D163" s="200">
        <v>16936356</v>
      </c>
      <c r="E163" s="200">
        <v>48131289</v>
      </c>
      <c r="F163" s="230">
        <v>20.0835912100766</v>
      </c>
      <c r="G163" s="200">
        <v>69423190</v>
      </c>
      <c r="H163" s="200">
        <v>183009270</v>
      </c>
      <c r="I163" s="230">
        <v>7.24789636435213</v>
      </c>
    </row>
    <row r="164" spans="1:9" ht="12.75">
      <c r="A164" s="197">
        <v>751</v>
      </c>
      <c r="B164" s="198"/>
      <c r="C164" s="199" t="s">
        <v>297</v>
      </c>
      <c r="D164" s="200">
        <v>13713699</v>
      </c>
      <c r="E164" s="200">
        <v>17410867</v>
      </c>
      <c r="F164" s="230">
        <v>18.4412882233045</v>
      </c>
      <c r="G164" s="200">
        <v>63130661</v>
      </c>
      <c r="H164" s="200">
        <v>78863772</v>
      </c>
      <c r="I164" s="230">
        <v>19.466655824392</v>
      </c>
    </row>
    <row r="165" spans="1:9" ht="12.75">
      <c r="A165" s="197">
        <v>753</v>
      </c>
      <c r="B165" s="198"/>
      <c r="C165" s="199" t="s">
        <v>502</v>
      </c>
      <c r="D165" s="200">
        <v>7055236</v>
      </c>
      <c r="E165" s="200">
        <v>6775862</v>
      </c>
      <c r="F165" s="230">
        <v>1.47514864030865</v>
      </c>
      <c r="G165" s="200">
        <v>32137666</v>
      </c>
      <c r="H165" s="200">
        <v>28807432</v>
      </c>
      <c r="I165" s="230">
        <v>8.67211770741221</v>
      </c>
    </row>
    <row r="166" spans="1:9" ht="12.75">
      <c r="A166" s="197">
        <v>755</v>
      </c>
      <c r="B166" s="198"/>
      <c r="C166" s="199" t="s">
        <v>298</v>
      </c>
      <c r="D166" s="213">
        <v>77468068</v>
      </c>
      <c r="E166" s="213">
        <v>54645190</v>
      </c>
      <c r="F166" s="230">
        <v>-4.35363348422285</v>
      </c>
      <c r="G166" s="200">
        <v>377213355</v>
      </c>
      <c r="H166" s="200">
        <v>257913362</v>
      </c>
      <c r="I166" s="230">
        <v>7.61543277903658</v>
      </c>
    </row>
    <row r="167" spans="1:9" ht="12.75">
      <c r="A167" s="197">
        <v>757</v>
      </c>
      <c r="B167" s="198"/>
      <c r="C167" s="199" t="s">
        <v>299</v>
      </c>
      <c r="D167" s="200">
        <v>7095030</v>
      </c>
      <c r="E167" s="200">
        <v>5007441</v>
      </c>
      <c r="F167" s="230">
        <v>-1.15274139298205</v>
      </c>
      <c r="G167" s="200">
        <v>33543787</v>
      </c>
      <c r="H167" s="200">
        <v>22145066</v>
      </c>
      <c r="I167" s="230">
        <v>-12.7259767784399</v>
      </c>
    </row>
    <row r="168" spans="1:9" ht="12.75">
      <c r="A168" s="197">
        <v>759</v>
      </c>
      <c r="B168" s="198"/>
      <c r="C168" s="199" t="s">
        <v>300</v>
      </c>
      <c r="D168" s="213">
        <v>294440</v>
      </c>
      <c r="E168" s="213">
        <v>360256</v>
      </c>
      <c r="F168" s="230">
        <v>121.356813252309</v>
      </c>
      <c r="G168" s="200">
        <v>1631231</v>
      </c>
      <c r="H168" s="200">
        <v>2563169</v>
      </c>
      <c r="I168" s="230">
        <v>139.351878223403</v>
      </c>
    </row>
    <row r="169" spans="1:9" ht="12.75">
      <c r="A169" s="197">
        <v>771</v>
      </c>
      <c r="B169" s="198"/>
      <c r="C169" s="199" t="s">
        <v>301</v>
      </c>
      <c r="D169" s="200">
        <v>1331480</v>
      </c>
      <c r="E169" s="200">
        <v>9850991</v>
      </c>
      <c r="F169" s="230">
        <v>84.9514077328947</v>
      </c>
      <c r="G169" s="200">
        <v>5252833</v>
      </c>
      <c r="H169" s="200">
        <v>39879749</v>
      </c>
      <c r="I169" s="230">
        <v>87.2824682594606</v>
      </c>
    </row>
    <row r="170" spans="1:9" ht="12.75">
      <c r="A170" s="197">
        <v>772</v>
      </c>
      <c r="B170" s="198"/>
      <c r="C170" s="199" t="s">
        <v>302</v>
      </c>
      <c r="D170" s="200">
        <v>9678943</v>
      </c>
      <c r="E170" s="200">
        <v>28308768</v>
      </c>
      <c r="F170" s="230">
        <v>3.46701968572215</v>
      </c>
      <c r="G170" s="200">
        <v>40599927</v>
      </c>
      <c r="H170" s="200">
        <v>119979089</v>
      </c>
      <c r="I170" s="230">
        <v>11.802394076631</v>
      </c>
    </row>
    <row r="171" spans="1:9" ht="12.75">
      <c r="A171" s="197">
        <v>779</v>
      </c>
      <c r="B171" s="198"/>
      <c r="C171" s="199" t="s">
        <v>304</v>
      </c>
      <c r="D171" s="200">
        <v>84221</v>
      </c>
      <c r="E171" s="200">
        <v>3078460</v>
      </c>
      <c r="F171" s="230">
        <v>-2.85426309180856</v>
      </c>
      <c r="G171" s="200">
        <v>434641</v>
      </c>
      <c r="H171" s="200">
        <v>14008567</v>
      </c>
      <c r="I171" s="230">
        <v>-13.0497011204453</v>
      </c>
    </row>
    <row r="172" spans="1:9" ht="12.75">
      <c r="A172" s="197">
        <v>781</v>
      </c>
      <c r="B172" s="198"/>
      <c r="C172" s="199" t="s">
        <v>305</v>
      </c>
      <c r="D172" s="200">
        <v>78</v>
      </c>
      <c r="E172" s="200">
        <v>319055</v>
      </c>
      <c r="F172" s="230">
        <v>276.292915354586</v>
      </c>
      <c r="G172" s="200">
        <v>854</v>
      </c>
      <c r="H172" s="200">
        <v>1150504</v>
      </c>
      <c r="I172" s="230">
        <v>52.3775719006404</v>
      </c>
    </row>
    <row r="173" spans="1:9" ht="12.75">
      <c r="A173" s="197">
        <v>790</v>
      </c>
      <c r="B173" s="198"/>
      <c r="C173" s="199" t="s">
        <v>306</v>
      </c>
      <c r="D173" s="200">
        <v>18522</v>
      </c>
      <c r="E173" s="200">
        <v>86340</v>
      </c>
      <c r="F173" s="230">
        <v>-10.5155152042783</v>
      </c>
      <c r="G173" s="200">
        <v>71502</v>
      </c>
      <c r="H173" s="200">
        <v>349409</v>
      </c>
      <c r="I173" s="230">
        <v>-36.3127992665407</v>
      </c>
    </row>
    <row r="174" spans="1:12" s="194" customFormat="1" ht="24" customHeight="1">
      <c r="A174" s="195">
        <v>8</v>
      </c>
      <c r="B174" s="196" t="s">
        <v>307</v>
      </c>
      <c r="C174" s="192"/>
      <c r="D174" s="359">
        <v>251419056</v>
      </c>
      <c r="E174" s="359">
        <v>1469532821</v>
      </c>
      <c r="F174" s="361">
        <v>2.8356298239588</v>
      </c>
      <c r="G174" s="359">
        <v>1025989382</v>
      </c>
      <c r="H174" s="359">
        <v>6133641038</v>
      </c>
      <c r="I174" s="361">
        <v>6.35576207243962</v>
      </c>
      <c r="K174" s="228"/>
      <c r="L174" s="228"/>
    </row>
    <row r="175" spans="1:9" ht="24" customHeight="1">
      <c r="A175" s="197">
        <v>801</v>
      </c>
      <c r="B175" s="198"/>
      <c r="C175" s="199" t="s">
        <v>892</v>
      </c>
      <c r="D175" s="200">
        <v>190817</v>
      </c>
      <c r="E175" s="200">
        <v>5597114</v>
      </c>
      <c r="F175" s="230">
        <v>-21.2748295002537</v>
      </c>
      <c r="G175" s="200">
        <v>922113</v>
      </c>
      <c r="H175" s="200">
        <v>28235140</v>
      </c>
      <c r="I175" s="230">
        <v>-5.58968803088818</v>
      </c>
    </row>
    <row r="176" spans="1:9" ht="12.75">
      <c r="A176" s="197">
        <v>802</v>
      </c>
      <c r="B176" s="198"/>
      <c r="C176" s="199" t="s">
        <v>860</v>
      </c>
      <c r="D176" s="200">
        <v>5168</v>
      </c>
      <c r="E176" s="200">
        <v>247888</v>
      </c>
      <c r="F176" s="230">
        <v>-26.1838257627644</v>
      </c>
      <c r="G176" s="200">
        <v>33468</v>
      </c>
      <c r="H176" s="200">
        <v>1626709</v>
      </c>
      <c r="I176" s="230">
        <v>-12.3315570157001</v>
      </c>
    </row>
    <row r="177" spans="1:9" ht="12.75">
      <c r="A177" s="197">
        <v>803</v>
      </c>
      <c r="B177" s="198"/>
      <c r="C177" s="199" t="s">
        <v>861</v>
      </c>
      <c r="D177" s="200">
        <v>319664</v>
      </c>
      <c r="E177" s="200">
        <v>5421246</v>
      </c>
      <c r="F177" s="230">
        <v>-12.0339581218861</v>
      </c>
      <c r="G177" s="200">
        <v>1579314</v>
      </c>
      <c r="H177" s="200">
        <v>29410196</v>
      </c>
      <c r="I177" s="230">
        <v>8.15325990728374</v>
      </c>
    </row>
    <row r="178" spans="1:9" ht="12.75">
      <c r="A178" s="197">
        <v>804</v>
      </c>
      <c r="B178" s="198"/>
      <c r="C178" s="199" t="s">
        <v>862</v>
      </c>
      <c r="D178" s="360">
        <v>157276</v>
      </c>
      <c r="E178" s="360">
        <v>5187626</v>
      </c>
      <c r="F178" s="362">
        <v>-21.0784191421452</v>
      </c>
      <c r="G178" s="360">
        <v>850164</v>
      </c>
      <c r="H178" s="360">
        <v>29164303</v>
      </c>
      <c r="I178" s="362">
        <v>-12.3403931085549</v>
      </c>
    </row>
    <row r="179" spans="1:9" ht="12.75">
      <c r="A179" s="197">
        <v>805</v>
      </c>
      <c r="B179" s="198"/>
      <c r="C179" s="199" t="s">
        <v>863</v>
      </c>
      <c r="D179" s="200">
        <v>979</v>
      </c>
      <c r="E179" s="200">
        <v>75471</v>
      </c>
      <c r="F179" s="232">
        <v>3.3877640483301</v>
      </c>
      <c r="G179" s="200">
        <v>73783</v>
      </c>
      <c r="H179" s="200">
        <v>1783272</v>
      </c>
      <c r="I179" s="230">
        <v>6.72613212391509</v>
      </c>
    </row>
    <row r="180" spans="1:9" ht="12.75">
      <c r="A180" s="197">
        <v>806</v>
      </c>
      <c r="B180" s="198"/>
      <c r="C180" s="199" t="s">
        <v>864</v>
      </c>
      <c r="D180" s="200">
        <v>102705</v>
      </c>
      <c r="E180" s="200">
        <v>2710612</v>
      </c>
      <c r="F180" s="230">
        <v>8.85602884073622</v>
      </c>
      <c r="G180" s="200">
        <v>564111</v>
      </c>
      <c r="H180" s="200">
        <v>15812549</v>
      </c>
      <c r="I180" s="230">
        <v>0.220855976310361</v>
      </c>
    </row>
    <row r="181" spans="1:9" ht="12.75">
      <c r="A181" s="197">
        <v>807</v>
      </c>
      <c r="B181" s="198"/>
      <c r="C181" s="199" t="s">
        <v>308</v>
      </c>
      <c r="D181" s="200">
        <v>5536</v>
      </c>
      <c r="E181" s="200">
        <v>296978</v>
      </c>
      <c r="F181" s="230">
        <v>-30.7139557563004</v>
      </c>
      <c r="G181" s="200">
        <v>39592</v>
      </c>
      <c r="H181" s="200">
        <v>1748366</v>
      </c>
      <c r="I181" s="230">
        <v>-10.4544101958169</v>
      </c>
    </row>
    <row r="182" spans="1:9" ht="12.75">
      <c r="A182" s="197">
        <v>808</v>
      </c>
      <c r="B182" s="198"/>
      <c r="C182" s="199" t="s">
        <v>309</v>
      </c>
      <c r="D182" s="200">
        <v>11273</v>
      </c>
      <c r="E182" s="200">
        <v>700413</v>
      </c>
      <c r="F182" s="230">
        <v>-19.1219280124617</v>
      </c>
      <c r="G182" s="200">
        <v>47202</v>
      </c>
      <c r="H182" s="200">
        <v>2062382</v>
      </c>
      <c r="I182" s="230">
        <v>-12.7203645937149</v>
      </c>
    </row>
    <row r="183" spans="1:9" ht="12.75">
      <c r="A183" s="197">
        <v>809</v>
      </c>
      <c r="B183" s="198"/>
      <c r="C183" s="199" t="s">
        <v>310</v>
      </c>
      <c r="D183" s="200">
        <v>7636578</v>
      </c>
      <c r="E183" s="200">
        <v>39249300</v>
      </c>
      <c r="F183" s="230">
        <v>21.7891993363875</v>
      </c>
      <c r="G183" s="200">
        <v>30588912</v>
      </c>
      <c r="H183" s="200">
        <v>154832394</v>
      </c>
      <c r="I183" s="230">
        <v>19.0345751000725</v>
      </c>
    </row>
    <row r="184" spans="1:9" ht="12.75">
      <c r="A184" s="197">
        <v>810</v>
      </c>
      <c r="B184" s="198"/>
      <c r="C184" s="199" t="s">
        <v>311</v>
      </c>
      <c r="D184" s="200">
        <v>611</v>
      </c>
      <c r="E184" s="200">
        <v>30451</v>
      </c>
      <c r="F184" s="232">
        <v>-75.7047001284537</v>
      </c>
      <c r="G184" s="200">
        <v>10125</v>
      </c>
      <c r="H184" s="200">
        <v>220192</v>
      </c>
      <c r="I184" s="230">
        <v>-70.7621115249534</v>
      </c>
    </row>
    <row r="185" spans="1:9" ht="12.75">
      <c r="A185" s="197">
        <v>811</v>
      </c>
      <c r="B185" s="198"/>
      <c r="C185" s="199" t="s">
        <v>312</v>
      </c>
      <c r="D185" s="200">
        <v>237033</v>
      </c>
      <c r="E185" s="200">
        <v>7710756</v>
      </c>
      <c r="F185" s="230">
        <v>24.9309139833727</v>
      </c>
      <c r="G185" s="360">
        <v>1409945</v>
      </c>
      <c r="H185" s="360">
        <v>38233832</v>
      </c>
      <c r="I185" s="362">
        <v>15.4687035523257</v>
      </c>
    </row>
    <row r="186" spans="1:9" ht="12.75">
      <c r="A186" s="197">
        <v>812</v>
      </c>
      <c r="B186" s="198"/>
      <c r="C186" s="199" t="s">
        <v>893</v>
      </c>
      <c r="D186" s="200">
        <v>139544</v>
      </c>
      <c r="E186" s="200">
        <v>1957595</v>
      </c>
      <c r="F186" s="230">
        <v>13.0329468554403</v>
      </c>
      <c r="G186" s="200">
        <v>593795</v>
      </c>
      <c r="H186" s="200">
        <v>8299339</v>
      </c>
      <c r="I186" s="230">
        <v>22.9804993702304</v>
      </c>
    </row>
    <row r="187" spans="1:9" ht="12.75">
      <c r="A187" s="197">
        <v>813</v>
      </c>
      <c r="B187" s="198"/>
      <c r="C187" s="199" t="s">
        <v>313</v>
      </c>
      <c r="D187" s="200">
        <v>13069953</v>
      </c>
      <c r="E187" s="200">
        <v>20813131</v>
      </c>
      <c r="F187" s="230">
        <v>-2.35880373422096</v>
      </c>
      <c r="G187" s="200">
        <v>52726780</v>
      </c>
      <c r="H187" s="200">
        <v>82132857</v>
      </c>
      <c r="I187" s="230">
        <v>-3.09868603061888</v>
      </c>
    </row>
    <row r="188" spans="1:9" ht="12.75">
      <c r="A188" s="197">
        <v>814</v>
      </c>
      <c r="B188" s="198"/>
      <c r="C188" s="199" t="s">
        <v>314</v>
      </c>
      <c r="D188" s="200">
        <v>1834350</v>
      </c>
      <c r="E188" s="200">
        <v>5655352</v>
      </c>
      <c r="F188" s="230">
        <v>110.178705818299</v>
      </c>
      <c r="G188" s="200">
        <v>5622337</v>
      </c>
      <c r="H188" s="200">
        <v>17974431</v>
      </c>
      <c r="I188" s="230">
        <v>58.8536001298089</v>
      </c>
    </row>
    <row r="189" spans="1:9" ht="12.75">
      <c r="A189" s="197">
        <v>815</v>
      </c>
      <c r="B189" s="198"/>
      <c r="C189" s="199" t="s">
        <v>501</v>
      </c>
      <c r="D189" s="200">
        <v>11550756</v>
      </c>
      <c r="E189" s="200">
        <v>15519331</v>
      </c>
      <c r="F189" s="230">
        <v>-1.80748451566352</v>
      </c>
      <c r="G189" s="200">
        <v>51357229</v>
      </c>
      <c r="H189" s="200">
        <v>66977767</v>
      </c>
      <c r="I189" s="230">
        <v>-0.950087147012752</v>
      </c>
    </row>
    <row r="190" spans="1:9" ht="12.75">
      <c r="A190" s="197">
        <v>816</v>
      </c>
      <c r="B190" s="198"/>
      <c r="C190" s="199" t="s">
        <v>315</v>
      </c>
      <c r="D190" s="200">
        <v>3536869</v>
      </c>
      <c r="E190" s="200">
        <v>23069581</v>
      </c>
      <c r="F190" s="230">
        <v>-4.70972576555374</v>
      </c>
      <c r="G190" s="200">
        <v>18498512</v>
      </c>
      <c r="H190" s="200">
        <v>101618892</v>
      </c>
      <c r="I190" s="230">
        <v>2.15814911381966</v>
      </c>
    </row>
    <row r="191" spans="1:9" ht="12.75">
      <c r="A191" s="197">
        <v>817</v>
      </c>
      <c r="B191" s="198"/>
      <c r="C191" s="199" t="s">
        <v>316</v>
      </c>
      <c r="D191" s="200">
        <v>1274549</v>
      </c>
      <c r="E191" s="200">
        <v>1442471</v>
      </c>
      <c r="F191" s="230">
        <v>-9.83000817641043</v>
      </c>
      <c r="G191" s="200">
        <v>5303192</v>
      </c>
      <c r="H191" s="200">
        <v>5870037</v>
      </c>
      <c r="I191" s="230">
        <v>-0.279826294328274</v>
      </c>
    </row>
    <row r="192" spans="1:9" ht="12.75">
      <c r="A192" s="197">
        <v>818</v>
      </c>
      <c r="B192" s="198"/>
      <c r="C192" s="199" t="s">
        <v>317</v>
      </c>
      <c r="D192" s="200">
        <v>2865329</v>
      </c>
      <c r="E192" s="200">
        <v>5129636</v>
      </c>
      <c r="F192" s="230">
        <v>-11.4669177755805</v>
      </c>
      <c r="G192" s="200">
        <v>15418428</v>
      </c>
      <c r="H192" s="200">
        <v>22389034</v>
      </c>
      <c r="I192" s="230">
        <v>-12.1163910238034</v>
      </c>
    </row>
    <row r="193" spans="1:9" ht="12.75">
      <c r="A193" s="197">
        <v>819</v>
      </c>
      <c r="B193" s="198"/>
      <c r="C193" s="199" t="s">
        <v>318</v>
      </c>
      <c r="D193" s="200">
        <v>14405867</v>
      </c>
      <c r="E193" s="200">
        <v>25792757</v>
      </c>
      <c r="F193" s="230">
        <v>6.39416693939546</v>
      </c>
      <c r="G193" s="200">
        <v>55542506</v>
      </c>
      <c r="H193" s="200">
        <v>101040515</v>
      </c>
      <c r="I193" s="230">
        <v>1.0928801009635</v>
      </c>
    </row>
    <row r="194" spans="1:9" ht="12.75">
      <c r="A194" s="197">
        <v>820</v>
      </c>
      <c r="B194" s="198"/>
      <c r="C194" s="199" t="s">
        <v>865</v>
      </c>
      <c r="D194" s="360">
        <v>1040253</v>
      </c>
      <c r="E194" s="360">
        <v>13366861</v>
      </c>
      <c r="F194" s="362">
        <v>-9.89384863236018</v>
      </c>
      <c r="G194" s="360">
        <v>4743685</v>
      </c>
      <c r="H194" s="360">
        <v>59838013</v>
      </c>
      <c r="I194" s="362">
        <v>19.6944924662977</v>
      </c>
    </row>
    <row r="195" spans="1:9" ht="12.75">
      <c r="A195" s="197">
        <v>823</v>
      </c>
      <c r="B195" s="198"/>
      <c r="C195" s="199" t="s">
        <v>319</v>
      </c>
      <c r="D195" s="360">
        <v>100822</v>
      </c>
      <c r="E195" s="360">
        <v>1230534</v>
      </c>
      <c r="F195" s="362">
        <v>9.55511435973682</v>
      </c>
      <c r="G195" s="360">
        <v>403098</v>
      </c>
      <c r="H195" s="360">
        <v>5167559</v>
      </c>
      <c r="I195" s="362">
        <v>13.3774170999496</v>
      </c>
    </row>
    <row r="196" spans="1:9" ht="12.75">
      <c r="A196" s="197">
        <v>829</v>
      </c>
      <c r="B196" s="198"/>
      <c r="C196" s="199" t="s">
        <v>320</v>
      </c>
      <c r="D196" s="360">
        <v>18971151</v>
      </c>
      <c r="E196" s="360">
        <v>71689718</v>
      </c>
      <c r="F196" s="362">
        <v>6.25459326155293</v>
      </c>
      <c r="G196" s="360">
        <v>75713270</v>
      </c>
      <c r="H196" s="360">
        <v>295943421</v>
      </c>
      <c r="I196" s="362">
        <v>5.41460222921843</v>
      </c>
    </row>
    <row r="197" spans="1:9" ht="12.75">
      <c r="A197" s="197">
        <v>831</v>
      </c>
      <c r="B197" s="198"/>
      <c r="C197" s="199" t="s">
        <v>321</v>
      </c>
      <c r="D197" s="213">
        <v>2118571</v>
      </c>
      <c r="E197" s="213">
        <v>3652613</v>
      </c>
      <c r="F197" s="230">
        <v>20.359918569684</v>
      </c>
      <c r="G197" s="200">
        <v>4872533</v>
      </c>
      <c r="H197" s="200">
        <v>8412126</v>
      </c>
      <c r="I197" s="230">
        <v>-0.889471855541146</v>
      </c>
    </row>
    <row r="198" spans="1:9" ht="12.75">
      <c r="A198" s="197">
        <v>832</v>
      </c>
      <c r="B198" s="198"/>
      <c r="C198" s="199" t="s">
        <v>322</v>
      </c>
      <c r="D198" s="200">
        <v>32904666</v>
      </c>
      <c r="E198" s="200">
        <v>91759292</v>
      </c>
      <c r="F198" s="230">
        <v>1.23713930322405</v>
      </c>
      <c r="G198" s="200">
        <v>137730993</v>
      </c>
      <c r="H198" s="200">
        <v>386426648</v>
      </c>
      <c r="I198" s="230">
        <v>-1.27619514527181</v>
      </c>
    </row>
    <row r="199" spans="1:9" ht="12.75">
      <c r="A199" s="197">
        <v>833</v>
      </c>
      <c r="B199" s="198"/>
      <c r="C199" s="199" t="s">
        <v>323</v>
      </c>
      <c r="D199" s="213">
        <v>244018</v>
      </c>
      <c r="E199" s="213">
        <v>1786670</v>
      </c>
      <c r="F199" s="230">
        <v>1.91942827870956</v>
      </c>
      <c r="G199" s="200">
        <v>832212</v>
      </c>
      <c r="H199" s="200">
        <v>6777544</v>
      </c>
      <c r="I199" s="230">
        <v>2.87868712012737</v>
      </c>
    </row>
    <row r="200" spans="1:9" ht="12.75">
      <c r="A200" s="197">
        <v>834</v>
      </c>
      <c r="B200" s="198"/>
      <c r="C200" s="199" t="s">
        <v>324</v>
      </c>
      <c r="D200" s="200">
        <v>93675</v>
      </c>
      <c r="E200" s="200">
        <v>9317851</v>
      </c>
      <c r="F200" s="230">
        <v>18.9789228494005</v>
      </c>
      <c r="G200" s="200">
        <v>362238</v>
      </c>
      <c r="H200" s="200">
        <v>37493319</v>
      </c>
      <c r="I200" s="230">
        <v>-5.10882616316688</v>
      </c>
    </row>
    <row r="201" spans="1:9" ht="12.75">
      <c r="A201" s="197">
        <v>835</v>
      </c>
      <c r="B201" s="198"/>
      <c r="C201" s="199" t="s">
        <v>500</v>
      </c>
      <c r="D201" s="200">
        <v>186315</v>
      </c>
      <c r="E201" s="200">
        <v>1657823</v>
      </c>
      <c r="F201" s="230">
        <v>51.376827011139</v>
      </c>
      <c r="G201" s="200">
        <v>634024</v>
      </c>
      <c r="H201" s="200">
        <v>6161298</v>
      </c>
      <c r="I201" s="230">
        <v>12.0426879997556</v>
      </c>
    </row>
    <row r="202" spans="1:9" ht="12.75">
      <c r="A202" s="197">
        <v>839</v>
      </c>
      <c r="B202" s="198"/>
      <c r="C202" s="199" t="s">
        <v>325</v>
      </c>
      <c r="D202" s="360">
        <v>6769883</v>
      </c>
      <c r="E202" s="360">
        <v>13860386</v>
      </c>
      <c r="F202" s="362">
        <v>54.8031246129332</v>
      </c>
      <c r="G202" s="360">
        <v>29530589</v>
      </c>
      <c r="H202" s="360">
        <v>51654201</v>
      </c>
      <c r="I202" s="362">
        <v>14.8771208339192</v>
      </c>
    </row>
    <row r="203" spans="1:9" ht="12.75">
      <c r="A203" s="197">
        <v>841</v>
      </c>
      <c r="B203" s="198"/>
      <c r="C203" s="199" t="s">
        <v>866</v>
      </c>
      <c r="D203" s="200">
        <v>240657</v>
      </c>
      <c r="E203" s="200">
        <v>3225388</v>
      </c>
      <c r="F203" s="230">
        <v>-53.322448521216</v>
      </c>
      <c r="G203" s="200">
        <v>1443865</v>
      </c>
      <c r="H203" s="200">
        <v>20701353</v>
      </c>
      <c r="I203" s="230">
        <v>-9.94120589196601</v>
      </c>
    </row>
    <row r="204" spans="1:9" ht="12.75">
      <c r="A204" s="197">
        <v>842</v>
      </c>
      <c r="B204" s="198"/>
      <c r="C204" s="199" t="s">
        <v>326</v>
      </c>
      <c r="D204" s="200">
        <v>2582977</v>
      </c>
      <c r="E204" s="200">
        <v>29574193</v>
      </c>
      <c r="F204" s="230">
        <v>41.4156989528354</v>
      </c>
      <c r="G204" s="200">
        <v>10296289</v>
      </c>
      <c r="H204" s="200">
        <v>116019262</v>
      </c>
      <c r="I204" s="230">
        <v>21.5741464446718</v>
      </c>
    </row>
    <row r="205" spans="1:9" ht="12.75">
      <c r="A205" s="197">
        <v>843</v>
      </c>
      <c r="B205" s="198"/>
      <c r="C205" s="199" t="s">
        <v>327</v>
      </c>
      <c r="D205" s="200">
        <v>690450</v>
      </c>
      <c r="E205" s="200">
        <v>7366659</v>
      </c>
      <c r="F205" s="230">
        <v>68.3664611831863</v>
      </c>
      <c r="G205" s="200">
        <v>2474052</v>
      </c>
      <c r="H205" s="200">
        <v>27173483</v>
      </c>
      <c r="I205" s="230">
        <v>41.2194044786954</v>
      </c>
    </row>
    <row r="207" spans="1:9" ht="16.5">
      <c r="A207" s="550" t="s">
        <v>67</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3937362</v>
      </c>
      <c r="E218" s="200">
        <v>18233745</v>
      </c>
      <c r="F218" s="230">
        <v>-32.6384375386404</v>
      </c>
      <c r="G218" s="200">
        <v>23119032</v>
      </c>
      <c r="H218" s="200">
        <v>95699725</v>
      </c>
      <c r="I218" s="230">
        <v>12.0996597185724</v>
      </c>
    </row>
    <row r="219" spans="1:9" ht="12.75">
      <c r="A219" s="197">
        <v>845</v>
      </c>
      <c r="B219" s="201"/>
      <c r="C219" s="199" t="s">
        <v>837</v>
      </c>
      <c r="D219" s="200">
        <v>1144037</v>
      </c>
      <c r="E219" s="200">
        <v>4801012</v>
      </c>
      <c r="F219" s="230">
        <v>15.7808604900791</v>
      </c>
      <c r="G219" s="200">
        <v>5060702</v>
      </c>
      <c r="H219" s="200">
        <v>21193328</v>
      </c>
      <c r="I219" s="230">
        <v>-14.9099453770694</v>
      </c>
    </row>
    <row r="220" spans="1:9" ht="12.75">
      <c r="A220" s="197">
        <v>846</v>
      </c>
      <c r="B220" s="201"/>
      <c r="C220" s="199" t="s">
        <v>328</v>
      </c>
      <c r="D220" s="363">
        <v>1256411</v>
      </c>
      <c r="E220" s="363">
        <v>9633421</v>
      </c>
      <c r="F220" s="362">
        <v>145.461304651483</v>
      </c>
      <c r="G220" s="360">
        <v>4926507</v>
      </c>
      <c r="H220" s="360">
        <v>33391220</v>
      </c>
      <c r="I220" s="362">
        <v>47.4434682700135</v>
      </c>
    </row>
    <row r="221" spans="1:9" ht="12.75">
      <c r="A221" s="197">
        <v>847</v>
      </c>
      <c r="B221" s="201"/>
      <c r="C221" s="199" t="s">
        <v>868</v>
      </c>
      <c r="D221" s="200">
        <v>313979</v>
      </c>
      <c r="E221" s="200">
        <v>3428566</v>
      </c>
      <c r="F221" s="230">
        <v>9.85761240763135</v>
      </c>
      <c r="G221" s="200">
        <v>1785021</v>
      </c>
      <c r="H221" s="200">
        <v>27382147</v>
      </c>
      <c r="I221" s="230">
        <v>296.082576018603</v>
      </c>
    </row>
    <row r="222" spans="1:9" ht="12.75">
      <c r="A222" s="197">
        <v>848</v>
      </c>
      <c r="B222" s="201"/>
      <c r="C222" s="199" t="s">
        <v>869</v>
      </c>
      <c r="D222" s="213">
        <v>59242</v>
      </c>
      <c r="E222" s="213">
        <v>1133218</v>
      </c>
      <c r="F222" s="230">
        <v>17.295174019925</v>
      </c>
      <c r="G222" s="200">
        <v>216509</v>
      </c>
      <c r="H222" s="200">
        <v>5116195</v>
      </c>
      <c r="I222" s="230">
        <v>-38.4006944707821</v>
      </c>
    </row>
    <row r="223" spans="1:9" ht="12.75">
      <c r="A223" s="197">
        <v>849</v>
      </c>
      <c r="B223" s="201"/>
      <c r="C223" s="199" t="s">
        <v>329</v>
      </c>
      <c r="D223" s="360">
        <v>1026215</v>
      </c>
      <c r="E223" s="360">
        <v>8977056</v>
      </c>
      <c r="F223" s="362">
        <v>8.94929696162367</v>
      </c>
      <c r="G223" s="360">
        <v>5839755</v>
      </c>
      <c r="H223" s="360">
        <v>41765723</v>
      </c>
      <c r="I223" s="362">
        <v>17.7249661481399</v>
      </c>
    </row>
    <row r="224" spans="1:9" ht="12.75">
      <c r="A224" s="197">
        <v>850</v>
      </c>
      <c r="B224" s="201"/>
      <c r="C224" s="199" t="s">
        <v>330</v>
      </c>
      <c r="D224" s="200">
        <v>75199</v>
      </c>
      <c r="E224" s="200">
        <v>906952</v>
      </c>
      <c r="F224" s="230">
        <v>-54.4931259407928</v>
      </c>
      <c r="G224" s="200">
        <v>736108</v>
      </c>
      <c r="H224" s="200">
        <v>6718289</v>
      </c>
      <c r="I224" s="230">
        <v>-21.1973707469025</v>
      </c>
    </row>
    <row r="225" spans="1:9" ht="12.75">
      <c r="A225" s="197">
        <v>851</v>
      </c>
      <c r="B225" s="201"/>
      <c r="C225" s="199" t="s">
        <v>882</v>
      </c>
      <c r="D225" s="200">
        <v>184993</v>
      </c>
      <c r="E225" s="200">
        <v>2228531</v>
      </c>
      <c r="F225" s="230">
        <v>-60.6332960840169</v>
      </c>
      <c r="G225" s="200">
        <v>1058253</v>
      </c>
      <c r="H225" s="200">
        <v>16511016</v>
      </c>
      <c r="I225" s="230">
        <v>-18.1366164727749</v>
      </c>
    </row>
    <row r="226" spans="1:9" ht="12.75">
      <c r="A226" s="197">
        <v>852</v>
      </c>
      <c r="B226" s="201"/>
      <c r="C226" s="199" t="s">
        <v>331</v>
      </c>
      <c r="D226" s="200">
        <v>1690131</v>
      </c>
      <c r="E226" s="200">
        <v>13961960</v>
      </c>
      <c r="F226" s="230">
        <v>-26.5990782537975</v>
      </c>
      <c r="G226" s="200">
        <v>7916607</v>
      </c>
      <c r="H226" s="200">
        <v>63509389</v>
      </c>
      <c r="I226" s="230">
        <v>-7.23801926450157</v>
      </c>
    </row>
    <row r="227" spans="1:9" ht="12.75">
      <c r="A227" s="197">
        <v>853</v>
      </c>
      <c r="B227" s="201"/>
      <c r="C227" s="199" t="s">
        <v>720</v>
      </c>
      <c r="D227" s="200">
        <v>486300</v>
      </c>
      <c r="E227" s="200">
        <v>39182974</v>
      </c>
      <c r="F227" s="230">
        <v>0.727807284026596</v>
      </c>
      <c r="G227" s="200">
        <v>1723590</v>
      </c>
      <c r="H227" s="200">
        <v>128080836</v>
      </c>
      <c r="I227" s="230">
        <v>12.9201008307852</v>
      </c>
    </row>
    <row r="228" spans="1:9" ht="12.75">
      <c r="A228" s="197">
        <v>854</v>
      </c>
      <c r="B228" s="201"/>
      <c r="C228" s="199" t="s">
        <v>537</v>
      </c>
      <c r="D228" s="200">
        <v>134696</v>
      </c>
      <c r="E228" s="200">
        <v>1964474</v>
      </c>
      <c r="F228" s="230">
        <v>-27.4042107223681</v>
      </c>
      <c r="G228" s="200">
        <v>320915</v>
      </c>
      <c r="H228" s="200">
        <v>6378968</v>
      </c>
      <c r="I228" s="230">
        <v>-28.2206462717308</v>
      </c>
    </row>
    <row r="229" spans="1:9" ht="12.75">
      <c r="A229" s="197">
        <v>859</v>
      </c>
      <c r="B229" s="201"/>
      <c r="C229" s="199" t="s">
        <v>332</v>
      </c>
      <c r="D229" s="213">
        <v>2370592</v>
      </c>
      <c r="E229" s="213">
        <v>30175614</v>
      </c>
      <c r="F229" s="230">
        <v>-11.8772969113088</v>
      </c>
      <c r="G229" s="200">
        <v>12117465</v>
      </c>
      <c r="H229" s="200">
        <v>142715815</v>
      </c>
      <c r="I229" s="230">
        <v>-5.45217363128353</v>
      </c>
    </row>
    <row r="230" spans="1:9" ht="12.75">
      <c r="A230" s="197">
        <v>860</v>
      </c>
      <c r="B230" s="201"/>
      <c r="C230" s="199" t="s">
        <v>850</v>
      </c>
      <c r="D230" s="200">
        <v>70388</v>
      </c>
      <c r="E230" s="200">
        <v>1307309</v>
      </c>
      <c r="F230" s="230">
        <v>41.9973996830524</v>
      </c>
      <c r="G230" s="200">
        <v>512835</v>
      </c>
      <c r="H230" s="200">
        <v>5400726</v>
      </c>
      <c r="I230" s="230">
        <v>14.6734221465762</v>
      </c>
    </row>
    <row r="231" spans="1:9" ht="12.75">
      <c r="A231" s="197">
        <v>861</v>
      </c>
      <c r="B231" s="201"/>
      <c r="C231" s="199" t="s">
        <v>875</v>
      </c>
      <c r="D231" s="213">
        <v>4389745</v>
      </c>
      <c r="E231" s="213">
        <v>74940639</v>
      </c>
      <c r="F231" s="230">
        <v>-3.87090626989163</v>
      </c>
      <c r="G231" s="200">
        <v>19926554</v>
      </c>
      <c r="H231" s="200">
        <v>333042604</v>
      </c>
      <c r="I231" s="230">
        <v>3.56792022934256</v>
      </c>
    </row>
    <row r="232" spans="1:9" ht="12.75">
      <c r="A232" s="197">
        <v>862</v>
      </c>
      <c r="B232" s="201"/>
      <c r="C232" s="199" t="s">
        <v>333</v>
      </c>
      <c r="D232" s="200">
        <v>3627067</v>
      </c>
      <c r="E232" s="200">
        <v>19305013</v>
      </c>
      <c r="F232" s="230">
        <v>23.4943629227248</v>
      </c>
      <c r="G232" s="200">
        <v>12215607</v>
      </c>
      <c r="H232" s="200">
        <v>68874401</v>
      </c>
      <c r="I232" s="230">
        <v>8.10109850191842</v>
      </c>
    </row>
    <row r="233" spans="1:9" ht="12.75">
      <c r="A233" s="197">
        <v>863</v>
      </c>
      <c r="B233" s="201"/>
      <c r="C233" s="199" t="s">
        <v>499</v>
      </c>
      <c r="D233" s="200">
        <v>583391</v>
      </c>
      <c r="E233" s="200">
        <v>87291445</v>
      </c>
      <c r="F233" s="230">
        <v>38.9009787193348</v>
      </c>
      <c r="G233" s="200">
        <v>2223208</v>
      </c>
      <c r="H233" s="200">
        <v>311079193</v>
      </c>
      <c r="I233" s="230">
        <v>10.9020360358969</v>
      </c>
    </row>
    <row r="234" spans="1:9" ht="12.75">
      <c r="A234" s="197">
        <v>864</v>
      </c>
      <c r="B234" s="201"/>
      <c r="C234" s="199" t="s">
        <v>876</v>
      </c>
      <c r="D234" s="200">
        <v>2569099</v>
      </c>
      <c r="E234" s="200">
        <v>64245754</v>
      </c>
      <c r="F234" s="230">
        <v>-14.567458369495</v>
      </c>
      <c r="G234" s="200">
        <v>8425060</v>
      </c>
      <c r="H234" s="200">
        <v>242967689</v>
      </c>
      <c r="I234" s="230">
        <v>-4.94502237666785</v>
      </c>
    </row>
    <row r="235" spans="1:9" ht="12.75">
      <c r="A235" s="197">
        <v>865</v>
      </c>
      <c r="B235" s="201"/>
      <c r="C235" s="199" t="s">
        <v>334</v>
      </c>
      <c r="D235" s="200">
        <v>1173178</v>
      </c>
      <c r="E235" s="200">
        <v>51293348</v>
      </c>
      <c r="F235" s="230">
        <v>-24.9485230807075</v>
      </c>
      <c r="G235" s="200">
        <v>4740492</v>
      </c>
      <c r="H235" s="200">
        <v>282923490</v>
      </c>
      <c r="I235" s="230">
        <v>24.1685397816335</v>
      </c>
    </row>
    <row r="236" spans="1:9" ht="12.75">
      <c r="A236" s="197">
        <v>869</v>
      </c>
      <c r="B236" s="201"/>
      <c r="C236" s="199" t="s">
        <v>335</v>
      </c>
      <c r="D236" s="200">
        <v>5408000</v>
      </c>
      <c r="E236" s="200">
        <v>75108843</v>
      </c>
      <c r="F236" s="230">
        <v>-2.31416381515484</v>
      </c>
      <c r="G236" s="200">
        <v>21417698</v>
      </c>
      <c r="H236" s="200">
        <v>289251023</v>
      </c>
      <c r="I236" s="230">
        <v>-0.352792241481026</v>
      </c>
    </row>
    <row r="237" spans="1:9" ht="12.75">
      <c r="A237" s="197">
        <v>871</v>
      </c>
      <c r="B237" s="201"/>
      <c r="C237" s="199" t="s">
        <v>498</v>
      </c>
      <c r="D237" s="200">
        <v>685844</v>
      </c>
      <c r="E237" s="200">
        <v>30790971</v>
      </c>
      <c r="F237" s="230">
        <v>-2.31779647319041</v>
      </c>
      <c r="G237" s="360">
        <v>2654750</v>
      </c>
      <c r="H237" s="360">
        <v>133481288</v>
      </c>
      <c r="I237" s="362">
        <v>12.4549211594816</v>
      </c>
    </row>
    <row r="238" spans="1:9" ht="12.75">
      <c r="A238" s="197">
        <v>872</v>
      </c>
      <c r="B238" s="201"/>
      <c r="C238" s="199" t="s">
        <v>839</v>
      </c>
      <c r="D238" s="360">
        <v>406979</v>
      </c>
      <c r="E238" s="360">
        <v>20153828</v>
      </c>
      <c r="F238" s="362">
        <v>-20.1486450768747</v>
      </c>
      <c r="G238" s="360">
        <v>1836083</v>
      </c>
      <c r="H238" s="360">
        <v>95230570</v>
      </c>
      <c r="I238" s="362">
        <v>-8.58928891157083</v>
      </c>
    </row>
    <row r="239" spans="1:9" ht="12.75">
      <c r="A239" s="197">
        <v>873</v>
      </c>
      <c r="B239" s="201"/>
      <c r="C239" s="199" t="s">
        <v>497</v>
      </c>
      <c r="D239" s="200">
        <v>597017</v>
      </c>
      <c r="E239" s="200">
        <v>29255862</v>
      </c>
      <c r="F239" s="230">
        <v>8.18478163237391</v>
      </c>
      <c r="G239" s="200">
        <v>2360340</v>
      </c>
      <c r="H239" s="200">
        <v>118936944</v>
      </c>
      <c r="I239" s="230">
        <v>3.87039380519009</v>
      </c>
    </row>
    <row r="240" spans="1:9" ht="12.75">
      <c r="A240" s="197">
        <v>874</v>
      </c>
      <c r="B240" s="201"/>
      <c r="C240" s="199" t="s">
        <v>336</v>
      </c>
      <c r="D240" s="200">
        <v>76102</v>
      </c>
      <c r="E240" s="200">
        <v>1944034</v>
      </c>
      <c r="F240" s="230">
        <v>26.6909921282216</v>
      </c>
      <c r="G240" s="200">
        <v>262385</v>
      </c>
      <c r="H240" s="200">
        <v>7684748</v>
      </c>
      <c r="I240" s="230">
        <v>-7.17207141836425</v>
      </c>
    </row>
    <row r="241" spans="1:9" ht="12.75">
      <c r="A241" s="197">
        <v>875</v>
      </c>
      <c r="B241" s="201"/>
      <c r="C241" s="199" t="s">
        <v>841</v>
      </c>
      <c r="D241" s="213">
        <v>65713279</v>
      </c>
      <c r="E241" s="213">
        <v>122404335</v>
      </c>
      <c r="F241" s="230">
        <v>12.3349306293046</v>
      </c>
      <c r="G241" s="200">
        <v>239948023</v>
      </c>
      <c r="H241" s="200">
        <v>455022133</v>
      </c>
      <c r="I241" s="230">
        <v>15.9956759629203</v>
      </c>
    </row>
    <row r="242" spans="1:9" ht="12.75">
      <c r="A242" s="197">
        <v>876</v>
      </c>
      <c r="B242" s="201"/>
      <c r="C242" s="199" t="s">
        <v>337</v>
      </c>
      <c r="D242" s="200">
        <v>9135</v>
      </c>
      <c r="E242" s="200">
        <v>256047</v>
      </c>
      <c r="F242" s="230">
        <v>139.690518984498</v>
      </c>
      <c r="G242" s="200">
        <v>30777</v>
      </c>
      <c r="H242" s="200">
        <v>1113193</v>
      </c>
      <c r="I242" s="230">
        <v>11.0866844826932</v>
      </c>
    </row>
    <row r="243" spans="1:9" ht="12.75">
      <c r="A243" s="197">
        <v>877</v>
      </c>
      <c r="B243" s="201"/>
      <c r="C243" s="199" t="s">
        <v>338</v>
      </c>
      <c r="D243" s="213">
        <v>2210627</v>
      </c>
      <c r="E243" s="213">
        <v>22101711</v>
      </c>
      <c r="F243" s="230">
        <v>-4.87052331021162</v>
      </c>
      <c r="G243" s="200">
        <v>7744913</v>
      </c>
      <c r="H243" s="200">
        <v>83388501</v>
      </c>
      <c r="I243" s="230">
        <v>1.23534962552081</v>
      </c>
    </row>
    <row r="244" spans="1:9" ht="12.75">
      <c r="A244" s="197">
        <v>878</v>
      </c>
      <c r="B244" s="201"/>
      <c r="C244" s="199" t="s">
        <v>339</v>
      </c>
      <c r="D244" s="200">
        <v>2481</v>
      </c>
      <c r="E244" s="200">
        <v>263109</v>
      </c>
      <c r="F244" s="230">
        <v>-45.5018279358307</v>
      </c>
      <c r="G244" s="200">
        <v>19755</v>
      </c>
      <c r="H244" s="200">
        <v>1449219</v>
      </c>
      <c r="I244" s="230">
        <v>-1.77170557925602</v>
      </c>
    </row>
    <row r="245" spans="1:9" ht="12.75">
      <c r="A245" s="197">
        <v>881</v>
      </c>
      <c r="B245" s="201"/>
      <c r="C245" s="199" t="s">
        <v>340</v>
      </c>
      <c r="D245" s="200">
        <v>640686</v>
      </c>
      <c r="E245" s="200">
        <v>2557981</v>
      </c>
      <c r="F245" s="230">
        <v>252.93011435131</v>
      </c>
      <c r="G245" s="200">
        <v>3117912</v>
      </c>
      <c r="H245" s="200">
        <v>7396376</v>
      </c>
      <c r="I245" s="230">
        <v>-54.7753677203646</v>
      </c>
    </row>
    <row r="246" spans="1:9" ht="12.75">
      <c r="A246" s="197">
        <v>882</v>
      </c>
      <c r="B246" s="201"/>
      <c r="C246" s="199" t="s">
        <v>341</v>
      </c>
      <c r="D246" s="200">
        <v>2</v>
      </c>
      <c r="E246" s="200">
        <v>220</v>
      </c>
      <c r="F246" s="230">
        <v>-41.9525065963061</v>
      </c>
      <c r="G246" s="200">
        <v>11456</v>
      </c>
      <c r="H246" s="200">
        <v>422648</v>
      </c>
      <c r="I246" s="230">
        <v>709.097000210579</v>
      </c>
    </row>
    <row r="247" spans="1:9" ht="12.75">
      <c r="A247" s="197">
        <v>883</v>
      </c>
      <c r="B247" s="201"/>
      <c r="C247" s="199" t="s">
        <v>342</v>
      </c>
      <c r="D247" s="200">
        <v>18404</v>
      </c>
      <c r="E247" s="200">
        <v>126670295</v>
      </c>
      <c r="F247" s="230">
        <v>18.3243099152598</v>
      </c>
      <c r="G247" s="200">
        <v>64924</v>
      </c>
      <c r="H247" s="200">
        <v>522840223</v>
      </c>
      <c r="I247" s="230">
        <v>9.38432754977721</v>
      </c>
    </row>
    <row r="248" spans="1:9" ht="12.75">
      <c r="A248" s="197">
        <v>884</v>
      </c>
      <c r="B248" s="201"/>
      <c r="C248" s="199" t="s">
        <v>343</v>
      </c>
      <c r="D248" s="200">
        <v>18303593</v>
      </c>
      <c r="E248" s="200">
        <v>115517984</v>
      </c>
      <c r="F248" s="230">
        <v>1.81748439085693</v>
      </c>
      <c r="G248" s="200">
        <v>81111248</v>
      </c>
      <c r="H248" s="200">
        <v>518502386</v>
      </c>
      <c r="I248" s="230">
        <v>5.58718397007797</v>
      </c>
    </row>
    <row r="249" spans="1:9" ht="12.75">
      <c r="A249" s="197">
        <v>885</v>
      </c>
      <c r="B249" s="201"/>
      <c r="C249" s="199" t="s">
        <v>344</v>
      </c>
      <c r="D249" s="200">
        <v>3037065</v>
      </c>
      <c r="E249" s="200">
        <v>32590248</v>
      </c>
      <c r="F249" s="230">
        <v>3.72179219963317</v>
      </c>
      <c r="G249" s="200">
        <v>13161639</v>
      </c>
      <c r="H249" s="200">
        <v>138356139</v>
      </c>
      <c r="I249" s="230">
        <v>8.07380146863554</v>
      </c>
    </row>
    <row r="250" spans="1:9" ht="12.75">
      <c r="A250" s="197">
        <v>886</v>
      </c>
      <c r="B250" s="201"/>
      <c r="C250" s="199" t="s">
        <v>345</v>
      </c>
      <c r="D250" s="200">
        <v>16200</v>
      </c>
      <c r="E250" s="200">
        <v>320860</v>
      </c>
      <c r="F250" s="230">
        <v>144.669818514565</v>
      </c>
      <c r="G250" s="200">
        <v>68200</v>
      </c>
      <c r="H250" s="200">
        <v>1132832</v>
      </c>
      <c r="I250" s="230">
        <v>24.7259310965949</v>
      </c>
    </row>
    <row r="251" spans="1:9" ht="12.75">
      <c r="A251" s="197">
        <v>887</v>
      </c>
      <c r="B251" s="201"/>
      <c r="C251" s="199" t="s">
        <v>346</v>
      </c>
      <c r="D251" s="200">
        <v>1771377</v>
      </c>
      <c r="E251" s="200">
        <v>13693857</v>
      </c>
      <c r="F251" s="230">
        <v>-12.0494534632768</v>
      </c>
      <c r="G251" s="200">
        <v>9815839</v>
      </c>
      <c r="H251" s="200">
        <v>77987511</v>
      </c>
      <c r="I251" s="230">
        <v>10.5043559078734</v>
      </c>
    </row>
    <row r="252" spans="1:9" ht="12.75">
      <c r="A252" s="197">
        <v>888</v>
      </c>
      <c r="B252" s="201"/>
      <c r="C252" s="199" t="s">
        <v>496</v>
      </c>
      <c r="D252" s="200">
        <v>55567</v>
      </c>
      <c r="E252" s="200">
        <v>1317003</v>
      </c>
      <c r="F252" s="230">
        <v>-6.03902974282434</v>
      </c>
      <c r="G252" s="200">
        <v>1639664</v>
      </c>
      <c r="H252" s="200">
        <v>10895148</v>
      </c>
      <c r="I252" s="230">
        <v>25.3725510683391</v>
      </c>
    </row>
    <row r="253" spans="1:9" ht="12.75">
      <c r="A253" s="197">
        <v>889</v>
      </c>
      <c r="B253" s="201"/>
      <c r="C253" s="199" t="s">
        <v>347</v>
      </c>
      <c r="D253" s="360">
        <v>3113971</v>
      </c>
      <c r="E253" s="360">
        <v>12536320</v>
      </c>
      <c r="F253" s="362">
        <v>23.2552395904287</v>
      </c>
      <c r="G253" s="360">
        <v>13530704</v>
      </c>
      <c r="H253" s="360">
        <v>54617534</v>
      </c>
      <c r="I253" s="362">
        <v>13.0498773243748</v>
      </c>
    </row>
    <row r="254" spans="1:9" ht="12.75">
      <c r="A254" s="197">
        <v>891</v>
      </c>
      <c r="B254" s="201"/>
      <c r="C254" s="199" t="s">
        <v>480</v>
      </c>
      <c r="D254" s="200" t="s">
        <v>1109</v>
      </c>
      <c r="E254" s="200" t="s">
        <v>1109</v>
      </c>
      <c r="F254" s="230" t="s">
        <v>1109</v>
      </c>
      <c r="G254" s="200">
        <v>714</v>
      </c>
      <c r="H254" s="200">
        <v>60799</v>
      </c>
      <c r="I254" s="230" t="s">
        <v>719</v>
      </c>
    </row>
    <row r="255" spans="1:9" ht="12.75">
      <c r="A255" s="197">
        <v>896</v>
      </c>
      <c r="B255" s="201"/>
      <c r="C255" s="199" t="s">
        <v>348</v>
      </c>
      <c r="D255" s="360">
        <v>972407</v>
      </c>
      <c r="E255" s="360">
        <v>13942585</v>
      </c>
      <c r="F255" s="362">
        <v>-2.45383175174359</v>
      </c>
      <c r="G255" s="360">
        <v>4109782</v>
      </c>
      <c r="H255" s="360">
        <v>51920635</v>
      </c>
      <c r="I255" s="362">
        <v>-6.46131633621241</v>
      </c>
    </row>
    <row r="256" spans="1:9" s="194" customFormat="1" ht="24" customHeight="1">
      <c r="A256" s="221"/>
      <c r="B256" s="196" t="s">
        <v>201</v>
      </c>
      <c r="C256" s="192"/>
      <c r="D256" s="359">
        <v>1100074775</v>
      </c>
      <c r="E256" s="359">
        <v>2423547065</v>
      </c>
      <c r="F256" s="361">
        <v>5.33241233926728</v>
      </c>
      <c r="G256" s="359">
        <v>4384803186</v>
      </c>
      <c r="H256" s="359">
        <v>9856605506</v>
      </c>
      <c r="I256" s="361">
        <v>6.23619694181595</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7109375" style="333" customWidth="1"/>
    <col min="11" max="16384" width="11.421875" style="179" customWidth="1"/>
  </cols>
  <sheetData>
    <row r="1" spans="1:13" ht="15">
      <c r="A1" s="585" t="s">
        <v>888</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1003033694</v>
      </c>
      <c r="F10" s="193">
        <v>2558753579</v>
      </c>
      <c r="G10" s="229">
        <v>7.01638949268865</v>
      </c>
      <c r="H10" s="193">
        <v>4069075006</v>
      </c>
      <c r="I10" s="193">
        <v>10310982749</v>
      </c>
      <c r="J10" s="229">
        <v>6.90775389528325</v>
      </c>
    </row>
    <row r="11" spans="1:10" ht="24" customHeight="1">
      <c r="A11" s="330" t="s">
        <v>542</v>
      </c>
      <c r="B11" s="342">
        <v>1</v>
      </c>
      <c r="C11" s="340"/>
      <c r="D11" s="341" t="s">
        <v>349</v>
      </c>
      <c r="E11" s="327">
        <v>111277573</v>
      </c>
      <c r="F11" s="327">
        <v>230734709</v>
      </c>
      <c r="G11" s="232">
        <v>3.74263020503344</v>
      </c>
      <c r="H11" s="327">
        <v>463654168</v>
      </c>
      <c r="I11" s="327">
        <v>963041534</v>
      </c>
      <c r="J11" s="232">
        <v>3.95340021219546</v>
      </c>
    </row>
    <row r="12" spans="1:10" ht="12.75">
      <c r="A12" s="330" t="s">
        <v>543</v>
      </c>
      <c r="B12" s="342">
        <v>3</v>
      </c>
      <c r="C12" s="340"/>
      <c r="D12" s="341" t="s">
        <v>350</v>
      </c>
      <c r="E12" s="327">
        <v>95991613</v>
      </c>
      <c r="F12" s="327">
        <v>160721678</v>
      </c>
      <c r="G12" s="232">
        <v>4.62148884718712</v>
      </c>
      <c r="H12" s="327">
        <v>380123447</v>
      </c>
      <c r="I12" s="327">
        <v>628530907</v>
      </c>
      <c r="J12" s="232">
        <v>6.89050001316721</v>
      </c>
    </row>
    <row r="13" spans="1:10" ht="12.75">
      <c r="A13" s="330" t="s">
        <v>544</v>
      </c>
      <c r="B13" s="342">
        <v>5</v>
      </c>
      <c r="C13" s="340"/>
      <c r="D13" s="341" t="s">
        <v>351</v>
      </c>
      <c r="E13" s="327">
        <v>87520287</v>
      </c>
      <c r="F13" s="327">
        <v>181307293</v>
      </c>
      <c r="G13" s="232">
        <v>8.71869427060597</v>
      </c>
      <c r="H13" s="327">
        <v>354901169</v>
      </c>
      <c r="I13" s="327">
        <v>726250684</v>
      </c>
      <c r="J13" s="232">
        <v>7.91389203161748</v>
      </c>
    </row>
    <row r="14" spans="1:10" ht="12.75">
      <c r="A14" s="330" t="s">
        <v>545</v>
      </c>
      <c r="B14" s="342">
        <v>6</v>
      </c>
      <c r="C14" s="340"/>
      <c r="D14" s="341" t="s">
        <v>495</v>
      </c>
      <c r="E14" s="327">
        <v>68331182</v>
      </c>
      <c r="F14" s="327">
        <v>236200929</v>
      </c>
      <c r="G14" s="232">
        <v>32.6611850366994</v>
      </c>
      <c r="H14" s="327">
        <v>256740747</v>
      </c>
      <c r="I14" s="327">
        <v>956296030</v>
      </c>
      <c r="J14" s="232">
        <v>15.9964033372455</v>
      </c>
    </row>
    <row r="15" spans="1:10" ht="12.75">
      <c r="A15" s="330" t="s">
        <v>546</v>
      </c>
      <c r="B15" s="342">
        <v>7</v>
      </c>
      <c r="C15" s="340"/>
      <c r="D15" s="341" t="s">
        <v>352</v>
      </c>
      <c r="E15" s="327">
        <v>2407422</v>
      </c>
      <c r="F15" s="327">
        <v>9575615</v>
      </c>
      <c r="G15" s="232">
        <v>-2.14498718667075</v>
      </c>
      <c r="H15" s="327">
        <v>9829355</v>
      </c>
      <c r="I15" s="327">
        <v>40944838</v>
      </c>
      <c r="J15" s="232">
        <v>3.89969094128645</v>
      </c>
    </row>
    <row r="16" spans="1:10" ht="12.75">
      <c r="A16" s="330" t="s">
        <v>547</v>
      </c>
      <c r="B16" s="342">
        <v>8</v>
      </c>
      <c r="C16" s="340"/>
      <c r="D16" s="341" t="s">
        <v>494</v>
      </c>
      <c r="E16" s="327">
        <v>63851578</v>
      </c>
      <c r="F16" s="327">
        <v>58916416</v>
      </c>
      <c r="G16" s="232">
        <v>16.7586084341348</v>
      </c>
      <c r="H16" s="327">
        <v>261008422</v>
      </c>
      <c r="I16" s="327">
        <v>219711378</v>
      </c>
      <c r="J16" s="232">
        <v>9.36618291702176</v>
      </c>
    </row>
    <row r="17" spans="1:10" ht="12.75">
      <c r="A17" s="330" t="s">
        <v>548</v>
      </c>
      <c r="B17" s="342">
        <v>9</v>
      </c>
      <c r="C17" s="340"/>
      <c r="D17" s="341" t="s">
        <v>353</v>
      </c>
      <c r="E17" s="327">
        <v>2784163</v>
      </c>
      <c r="F17" s="327">
        <v>8362592</v>
      </c>
      <c r="G17" s="232">
        <v>1.68041682858347</v>
      </c>
      <c r="H17" s="327">
        <v>11578028</v>
      </c>
      <c r="I17" s="327">
        <v>35569036</v>
      </c>
      <c r="J17" s="232">
        <v>4.84616407687363</v>
      </c>
    </row>
    <row r="18" spans="1:10" ht="12.75">
      <c r="A18" s="330" t="s">
        <v>549</v>
      </c>
      <c r="B18" s="342">
        <v>10</v>
      </c>
      <c r="C18" s="340"/>
      <c r="D18" s="341" t="s">
        <v>354</v>
      </c>
      <c r="E18" s="327">
        <v>4336892</v>
      </c>
      <c r="F18" s="327">
        <v>22156420</v>
      </c>
      <c r="G18" s="232">
        <v>-8.77875446576678</v>
      </c>
      <c r="H18" s="327">
        <v>16923075</v>
      </c>
      <c r="I18" s="327">
        <v>89939608</v>
      </c>
      <c r="J18" s="232">
        <v>-2.00626219104777</v>
      </c>
    </row>
    <row r="19" spans="1:10" ht="12.75">
      <c r="A19" s="330" t="s">
        <v>550</v>
      </c>
      <c r="B19" s="342">
        <v>11</v>
      </c>
      <c r="C19" s="340"/>
      <c r="D19" s="341" t="s">
        <v>355</v>
      </c>
      <c r="E19" s="327">
        <v>30811470</v>
      </c>
      <c r="F19" s="327">
        <v>201287426</v>
      </c>
      <c r="G19" s="232">
        <v>11.1771848133039</v>
      </c>
      <c r="H19" s="327">
        <v>127609993</v>
      </c>
      <c r="I19" s="327">
        <v>820007386</v>
      </c>
      <c r="J19" s="232">
        <v>24.8129853700209</v>
      </c>
    </row>
    <row r="20" spans="1:10" ht="12.75">
      <c r="A20" s="330" t="s">
        <v>551</v>
      </c>
      <c r="B20" s="342">
        <v>13</v>
      </c>
      <c r="C20" s="340"/>
      <c r="D20" s="341" t="s">
        <v>356</v>
      </c>
      <c r="E20" s="327">
        <v>18324358</v>
      </c>
      <c r="F20" s="327">
        <v>47400045</v>
      </c>
      <c r="G20" s="232">
        <v>3.63675230363073</v>
      </c>
      <c r="H20" s="327">
        <v>101033192</v>
      </c>
      <c r="I20" s="327">
        <v>200944673</v>
      </c>
      <c r="J20" s="232">
        <v>8.892419419763</v>
      </c>
    </row>
    <row r="21" spans="1:10" ht="12.75">
      <c r="A21" s="330" t="s">
        <v>552</v>
      </c>
      <c r="B21" s="342">
        <v>14</v>
      </c>
      <c r="C21" s="340"/>
      <c r="D21" s="341" t="s">
        <v>357</v>
      </c>
      <c r="E21" s="327">
        <v>7390512</v>
      </c>
      <c r="F21" s="327">
        <v>48737964</v>
      </c>
      <c r="G21" s="232">
        <v>-4.31797411683263</v>
      </c>
      <c r="H21" s="327">
        <v>34235754</v>
      </c>
      <c r="I21" s="327">
        <v>174080285</v>
      </c>
      <c r="J21" s="232">
        <v>-17.2198648108641</v>
      </c>
    </row>
    <row r="22" spans="1:10" ht="12.75">
      <c r="A22" s="330" t="s">
        <v>553</v>
      </c>
      <c r="B22" s="342">
        <v>15</v>
      </c>
      <c r="C22" s="340"/>
      <c r="D22" s="341" t="s">
        <v>479</v>
      </c>
      <c r="E22" s="327">
        <v>82672100</v>
      </c>
      <c r="F22" s="327">
        <v>176724903</v>
      </c>
      <c r="G22" s="232">
        <v>1.71031989471409</v>
      </c>
      <c r="H22" s="327">
        <v>337520692</v>
      </c>
      <c r="I22" s="327">
        <v>732997162</v>
      </c>
      <c r="J22" s="232">
        <v>0.504498750293024</v>
      </c>
    </row>
    <row r="23" spans="1:10" ht="12.75">
      <c r="A23" s="330" t="s">
        <v>554</v>
      </c>
      <c r="B23" s="342">
        <v>17</v>
      </c>
      <c r="C23" s="340"/>
      <c r="D23" s="341" t="s">
        <v>358</v>
      </c>
      <c r="E23" s="327">
        <v>50037620</v>
      </c>
      <c r="F23" s="327">
        <v>89205123</v>
      </c>
      <c r="G23" s="232">
        <v>8.30711316502379</v>
      </c>
      <c r="H23" s="327">
        <v>216237456</v>
      </c>
      <c r="I23" s="327">
        <v>356752223</v>
      </c>
      <c r="J23" s="232">
        <v>1.92475216854523</v>
      </c>
    </row>
    <row r="24" spans="1:10" ht="12.75">
      <c r="A24" s="330" t="s">
        <v>555</v>
      </c>
      <c r="B24" s="342">
        <v>18</v>
      </c>
      <c r="C24" s="340"/>
      <c r="D24" s="199" t="s">
        <v>359</v>
      </c>
      <c r="E24" s="327">
        <v>15249931</v>
      </c>
      <c r="F24" s="327">
        <v>30319906</v>
      </c>
      <c r="G24" s="232">
        <v>61.4653537518764</v>
      </c>
      <c r="H24" s="327">
        <v>53131345</v>
      </c>
      <c r="I24" s="327">
        <v>107499206</v>
      </c>
      <c r="J24" s="232">
        <v>27.7016110906734</v>
      </c>
    </row>
    <row r="25" spans="1:10" ht="12.75">
      <c r="A25" s="330" t="s">
        <v>558</v>
      </c>
      <c r="B25" s="342">
        <v>24</v>
      </c>
      <c r="C25" s="340"/>
      <c r="D25" s="341" t="s">
        <v>362</v>
      </c>
      <c r="E25" s="327">
        <v>169569</v>
      </c>
      <c r="F25" s="327">
        <v>576228</v>
      </c>
      <c r="G25" s="232">
        <v>4.59054302034534</v>
      </c>
      <c r="H25" s="327">
        <v>944707</v>
      </c>
      <c r="I25" s="327">
        <v>3769939</v>
      </c>
      <c r="J25" s="232">
        <v>29.2660279610029</v>
      </c>
    </row>
    <row r="26" spans="1:10" ht="12.75">
      <c r="A26" s="330" t="s">
        <v>559</v>
      </c>
      <c r="B26" s="342">
        <v>28</v>
      </c>
      <c r="C26" s="340"/>
      <c r="D26" s="341" t="s">
        <v>363</v>
      </c>
      <c r="E26" s="327">
        <v>9980986</v>
      </c>
      <c r="F26" s="327">
        <v>21017609</v>
      </c>
      <c r="G26" s="232">
        <v>25.7924433951903</v>
      </c>
      <c r="H26" s="327">
        <v>37944913</v>
      </c>
      <c r="I26" s="327">
        <v>71056236</v>
      </c>
      <c r="J26" s="232">
        <v>-3.12761812809222</v>
      </c>
    </row>
    <row r="27" spans="1:10" ht="12.75">
      <c r="A27" s="330" t="s">
        <v>560</v>
      </c>
      <c r="B27" s="342">
        <v>37</v>
      </c>
      <c r="C27" s="340"/>
      <c r="D27" s="341" t="s">
        <v>364</v>
      </c>
      <c r="E27" s="327">
        <v>116200</v>
      </c>
      <c r="F27" s="327">
        <v>5162350</v>
      </c>
      <c r="G27" s="232">
        <v>3.12158353011068</v>
      </c>
      <c r="H27" s="327">
        <v>607420</v>
      </c>
      <c r="I27" s="327">
        <v>21769362</v>
      </c>
      <c r="J27" s="232">
        <v>-6.63658363769541</v>
      </c>
    </row>
    <row r="28" spans="1:10" ht="12.75">
      <c r="A28" s="330" t="s">
        <v>561</v>
      </c>
      <c r="B28" s="342">
        <v>39</v>
      </c>
      <c r="C28" s="340"/>
      <c r="D28" s="341" t="s">
        <v>365</v>
      </c>
      <c r="E28" s="327">
        <v>48587503</v>
      </c>
      <c r="F28" s="327">
        <v>112384517</v>
      </c>
      <c r="G28" s="232">
        <v>3.40404239822263</v>
      </c>
      <c r="H28" s="327">
        <v>192540952</v>
      </c>
      <c r="I28" s="327">
        <v>446888360</v>
      </c>
      <c r="J28" s="232">
        <v>-0.572802345726004</v>
      </c>
    </row>
    <row r="29" spans="1:10" ht="12.75">
      <c r="A29" s="330" t="s">
        <v>562</v>
      </c>
      <c r="B29" s="342">
        <v>41</v>
      </c>
      <c r="C29" s="340"/>
      <c r="D29" s="341" t="s">
        <v>493</v>
      </c>
      <c r="E29" s="327">
        <v>15603</v>
      </c>
      <c r="F29" s="327">
        <v>73519</v>
      </c>
      <c r="G29" s="232">
        <v>166.982605222065</v>
      </c>
      <c r="H29" s="327">
        <v>48544</v>
      </c>
      <c r="I29" s="327">
        <v>154517</v>
      </c>
      <c r="J29" s="232">
        <v>41.9879805925164</v>
      </c>
    </row>
    <row r="30" spans="1:10" ht="12.75">
      <c r="A30" s="330" t="s">
        <v>563</v>
      </c>
      <c r="B30" s="342">
        <v>43</v>
      </c>
      <c r="C30" s="340"/>
      <c r="D30" s="341" t="s">
        <v>366</v>
      </c>
      <c r="E30" s="327">
        <v>795</v>
      </c>
      <c r="F30" s="327">
        <v>17896</v>
      </c>
      <c r="G30" s="232">
        <v>-23.3969694375482</v>
      </c>
      <c r="H30" s="327">
        <v>5901</v>
      </c>
      <c r="I30" s="327">
        <v>125146</v>
      </c>
      <c r="J30" s="232">
        <v>29.7387518142235</v>
      </c>
    </row>
    <row r="31" spans="1:10" ht="12.75">
      <c r="A31" s="330" t="s">
        <v>564</v>
      </c>
      <c r="B31" s="342">
        <v>44</v>
      </c>
      <c r="C31" s="340"/>
      <c r="D31" s="341" t="s">
        <v>367</v>
      </c>
      <c r="E31" s="327">
        <v>507</v>
      </c>
      <c r="F31" s="327">
        <v>8422</v>
      </c>
      <c r="G31" s="232">
        <v>149.985158800831</v>
      </c>
      <c r="H31" s="327">
        <v>1985</v>
      </c>
      <c r="I31" s="327">
        <v>29146</v>
      </c>
      <c r="J31" s="232">
        <v>21.3961431129993</v>
      </c>
    </row>
    <row r="32" spans="1:10" ht="12.75">
      <c r="A32" s="330" t="s">
        <v>565</v>
      </c>
      <c r="B32" s="342">
        <v>45</v>
      </c>
      <c r="C32" s="340"/>
      <c r="D32" s="341" t="s">
        <v>885</v>
      </c>
      <c r="E32" s="327" t="s">
        <v>106</v>
      </c>
      <c r="F32" s="327" t="s">
        <v>106</v>
      </c>
      <c r="G32" s="232" t="s">
        <v>1109</v>
      </c>
      <c r="H32" s="327" t="s">
        <v>106</v>
      </c>
      <c r="I32" s="327" t="s">
        <v>106</v>
      </c>
      <c r="J32" s="232">
        <v>-100</v>
      </c>
    </row>
    <row r="33" spans="1:10" ht="12.75">
      <c r="A33" s="330" t="s">
        <v>566</v>
      </c>
      <c r="B33" s="342">
        <v>46</v>
      </c>
      <c r="C33" s="340"/>
      <c r="D33" s="341" t="s">
        <v>368</v>
      </c>
      <c r="E33" s="327">
        <v>241554</v>
      </c>
      <c r="F33" s="327">
        <v>989242</v>
      </c>
      <c r="G33" s="232">
        <v>-18.812173717501</v>
      </c>
      <c r="H33" s="327">
        <v>811910</v>
      </c>
      <c r="I33" s="327">
        <v>4349920</v>
      </c>
      <c r="J33" s="232">
        <v>-9.25052489627248</v>
      </c>
    </row>
    <row r="34" spans="1:10" ht="12.75">
      <c r="A34" s="330" t="s">
        <v>567</v>
      </c>
      <c r="B34" s="342">
        <v>47</v>
      </c>
      <c r="C34" s="340"/>
      <c r="D34" s="341" t="s">
        <v>369</v>
      </c>
      <c r="E34" s="327">
        <v>7085</v>
      </c>
      <c r="F34" s="327">
        <v>10310</v>
      </c>
      <c r="G34" s="232">
        <v>-31.5177681833278</v>
      </c>
      <c r="H34" s="327">
        <v>40690</v>
      </c>
      <c r="I34" s="327">
        <v>68698</v>
      </c>
      <c r="J34" s="232">
        <v>-19.455517516297</v>
      </c>
    </row>
    <row r="35" spans="1:10" ht="12.75">
      <c r="A35" s="330" t="s">
        <v>568</v>
      </c>
      <c r="B35" s="342">
        <v>52</v>
      </c>
      <c r="C35" s="340"/>
      <c r="D35" s="341" t="s">
        <v>538</v>
      </c>
      <c r="E35" s="327">
        <v>7181340</v>
      </c>
      <c r="F35" s="327">
        <v>45193753</v>
      </c>
      <c r="G35" s="232">
        <v>49.3241553246673</v>
      </c>
      <c r="H35" s="327">
        <v>25467936</v>
      </c>
      <c r="I35" s="327">
        <v>145479964</v>
      </c>
      <c r="J35" s="232">
        <v>31.5190438863283</v>
      </c>
    </row>
    <row r="36" spans="1:10" ht="12.75">
      <c r="A36" s="330" t="s">
        <v>569</v>
      </c>
      <c r="B36" s="342">
        <v>53</v>
      </c>
      <c r="C36" s="340"/>
      <c r="D36" s="341" t="s">
        <v>370</v>
      </c>
      <c r="E36" s="327">
        <v>2595250</v>
      </c>
      <c r="F36" s="327">
        <v>5396863</v>
      </c>
      <c r="G36" s="232">
        <v>19.8912043562687</v>
      </c>
      <c r="H36" s="327">
        <v>12012246</v>
      </c>
      <c r="I36" s="327">
        <v>22069110</v>
      </c>
      <c r="J36" s="232">
        <v>10.497168690018</v>
      </c>
    </row>
    <row r="37" spans="1:10" ht="12.75">
      <c r="A37" s="330" t="s">
        <v>570</v>
      </c>
      <c r="B37" s="342">
        <v>54</v>
      </c>
      <c r="C37" s="340"/>
      <c r="D37" s="341" t="s">
        <v>371</v>
      </c>
      <c r="E37" s="327">
        <v>2178238</v>
      </c>
      <c r="F37" s="327">
        <v>3784592</v>
      </c>
      <c r="G37" s="232">
        <v>-1.94059368999368</v>
      </c>
      <c r="H37" s="327">
        <v>8116149</v>
      </c>
      <c r="I37" s="327">
        <v>17333453</v>
      </c>
      <c r="J37" s="232">
        <v>6.57609523705291</v>
      </c>
    </row>
    <row r="38" spans="1:10" ht="12.75">
      <c r="A38" s="330" t="s">
        <v>571</v>
      </c>
      <c r="B38" s="342">
        <v>55</v>
      </c>
      <c r="C38" s="340"/>
      <c r="D38" s="341" t="s">
        <v>372</v>
      </c>
      <c r="E38" s="327">
        <v>6336330</v>
      </c>
      <c r="F38" s="327">
        <v>9881471</v>
      </c>
      <c r="G38" s="232">
        <v>-2.23347425249671</v>
      </c>
      <c r="H38" s="327">
        <v>21556017</v>
      </c>
      <c r="I38" s="327">
        <v>45132056</v>
      </c>
      <c r="J38" s="232">
        <v>20.1602710040463</v>
      </c>
    </row>
    <row r="39" spans="1:10" ht="12.75">
      <c r="A39" s="330" t="s">
        <v>572</v>
      </c>
      <c r="B39" s="342">
        <v>60</v>
      </c>
      <c r="C39" s="340"/>
      <c r="D39" s="341" t="s">
        <v>373</v>
      </c>
      <c r="E39" s="327">
        <v>114004047</v>
      </c>
      <c r="F39" s="327">
        <v>174837792</v>
      </c>
      <c r="G39" s="232">
        <v>0.135430240625482</v>
      </c>
      <c r="H39" s="327">
        <v>454159232</v>
      </c>
      <c r="I39" s="327">
        <v>716949601</v>
      </c>
      <c r="J39" s="232">
        <v>2.65879658315882</v>
      </c>
    </row>
    <row r="40" spans="1:10" ht="12.75">
      <c r="A40" s="330" t="s">
        <v>573</v>
      </c>
      <c r="B40" s="342">
        <v>61</v>
      </c>
      <c r="C40" s="340"/>
      <c r="D40" s="341" t="s">
        <v>374</v>
      </c>
      <c r="E40" s="327">
        <v>74785994</v>
      </c>
      <c r="F40" s="327">
        <v>174969045</v>
      </c>
      <c r="G40" s="232">
        <v>5.81688900954283</v>
      </c>
      <c r="H40" s="327">
        <v>297934858</v>
      </c>
      <c r="I40" s="327">
        <v>726098188</v>
      </c>
      <c r="J40" s="232">
        <v>11.691323630045</v>
      </c>
    </row>
    <row r="41" spans="1:10" ht="12.75">
      <c r="A41" s="330" t="s">
        <v>574</v>
      </c>
      <c r="B41" s="342">
        <v>63</v>
      </c>
      <c r="C41" s="340"/>
      <c r="D41" s="341" t="s">
        <v>375</v>
      </c>
      <c r="E41" s="327">
        <v>21724676</v>
      </c>
      <c r="F41" s="327">
        <v>79091478</v>
      </c>
      <c r="G41" s="232">
        <v>24.1459794445789</v>
      </c>
      <c r="H41" s="327">
        <v>88460621</v>
      </c>
      <c r="I41" s="327">
        <v>313353728</v>
      </c>
      <c r="J41" s="232">
        <v>25.808537278216</v>
      </c>
    </row>
    <row r="42" spans="1:10" ht="12.75">
      <c r="A42" s="330" t="s">
        <v>575</v>
      </c>
      <c r="B42" s="342">
        <v>64</v>
      </c>
      <c r="C42" s="340"/>
      <c r="D42" s="341" t="s">
        <v>376</v>
      </c>
      <c r="E42" s="327">
        <v>33069007</v>
      </c>
      <c r="F42" s="327">
        <v>233638120</v>
      </c>
      <c r="G42" s="232">
        <v>-4.82791845699282</v>
      </c>
      <c r="H42" s="327">
        <v>143023248</v>
      </c>
      <c r="I42" s="327">
        <v>999628831</v>
      </c>
      <c r="J42" s="232">
        <v>-2.02991215325775</v>
      </c>
    </row>
    <row r="43" spans="1:10" ht="12.75">
      <c r="A43" s="330" t="s">
        <v>576</v>
      </c>
      <c r="B43" s="342">
        <v>66</v>
      </c>
      <c r="C43" s="340"/>
      <c r="D43" s="341" t="s">
        <v>492</v>
      </c>
      <c r="E43" s="327">
        <v>14531819</v>
      </c>
      <c r="F43" s="327">
        <v>67607878</v>
      </c>
      <c r="G43" s="232">
        <v>24.3903911377243</v>
      </c>
      <c r="H43" s="327">
        <v>51740046</v>
      </c>
      <c r="I43" s="327">
        <v>239298183</v>
      </c>
      <c r="J43" s="232">
        <v>24.2454939093389</v>
      </c>
    </row>
    <row r="44" spans="1:10" ht="12.75">
      <c r="A44" s="330" t="s">
        <v>577</v>
      </c>
      <c r="B44" s="342">
        <v>68</v>
      </c>
      <c r="C44" s="340"/>
      <c r="D44" s="341" t="s">
        <v>377</v>
      </c>
      <c r="E44" s="327">
        <v>2935373</v>
      </c>
      <c r="F44" s="327">
        <v>12174393</v>
      </c>
      <c r="G44" s="232">
        <v>-14.8913277593869</v>
      </c>
      <c r="H44" s="327">
        <v>13839694</v>
      </c>
      <c r="I44" s="327">
        <v>52919535</v>
      </c>
      <c r="J44" s="232">
        <v>-14.1824675478523</v>
      </c>
    </row>
    <row r="45" spans="1:10" ht="12.75">
      <c r="A45" s="330" t="s">
        <v>578</v>
      </c>
      <c r="B45" s="342">
        <v>70</v>
      </c>
      <c r="C45" s="340"/>
      <c r="D45" s="341" t="s">
        <v>378</v>
      </c>
      <c r="E45" s="327">
        <v>42478</v>
      </c>
      <c r="F45" s="327">
        <v>150746</v>
      </c>
      <c r="G45" s="232">
        <v>46.0504771593276</v>
      </c>
      <c r="H45" s="327">
        <v>251459</v>
      </c>
      <c r="I45" s="327">
        <v>1013699</v>
      </c>
      <c r="J45" s="232">
        <v>60.954933526833</v>
      </c>
    </row>
    <row r="46" spans="1:10" ht="12.75">
      <c r="A46" s="330" t="s">
        <v>579</v>
      </c>
      <c r="B46" s="342">
        <v>72</v>
      </c>
      <c r="C46" s="340"/>
      <c r="D46" s="341" t="s">
        <v>379</v>
      </c>
      <c r="E46" s="327">
        <v>3354058</v>
      </c>
      <c r="F46" s="327">
        <v>10626892</v>
      </c>
      <c r="G46" s="232">
        <v>-35.8366840747229</v>
      </c>
      <c r="H46" s="327">
        <v>12515659</v>
      </c>
      <c r="I46" s="327">
        <v>60015371</v>
      </c>
      <c r="J46" s="232">
        <v>40.0787610518051</v>
      </c>
    </row>
    <row r="47" spans="1:10" ht="12.75">
      <c r="A47" s="330" t="s">
        <v>580</v>
      </c>
      <c r="B47" s="342">
        <v>73</v>
      </c>
      <c r="C47" s="340"/>
      <c r="D47" s="341" t="s">
        <v>380</v>
      </c>
      <c r="E47" s="327">
        <v>447090</v>
      </c>
      <c r="F47" s="327">
        <v>3429219</v>
      </c>
      <c r="G47" s="232">
        <v>3.20629346636635</v>
      </c>
      <c r="H47" s="327">
        <v>1342191</v>
      </c>
      <c r="I47" s="327">
        <v>13516623</v>
      </c>
      <c r="J47" s="232">
        <v>-35.5224832793597</v>
      </c>
    </row>
    <row r="48" spans="1:10" ht="12.75">
      <c r="A48" s="330" t="s">
        <v>581</v>
      </c>
      <c r="B48" s="342">
        <v>74</v>
      </c>
      <c r="C48" s="340"/>
      <c r="D48" s="341" t="s">
        <v>381</v>
      </c>
      <c r="E48" s="327">
        <v>307705</v>
      </c>
      <c r="F48" s="327">
        <v>882391</v>
      </c>
      <c r="G48" s="232">
        <v>-1.79451650779342</v>
      </c>
      <c r="H48" s="327">
        <v>1113757</v>
      </c>
      <c r="I48" s="327">
        <v>2594827</v>
      </c>
      <c r="J48" s="232">
        <v>-20.7994991874921</v>
      </c>
    </row>
    <row r="49" spans="1:10" ht="12.75">
      <c r="A49" s="330" t="s">
        <v>582</v>
      </c>
      <c r="B49" s="342">
        <v>75</v>
      </c>
      <c r="C49" s="340"/>
      <c r="D49" s="341" t="s">
        <v>478</v>
      </c>
      <c r="E49" s="327">
        <v>7576800</v>
      </c>
      <c r="F49" s="327">
        <v>61527284</v>
      </c>
      <c r="G49" s="232">
        <v>-16.2826927760449</v>
      </c>
      <c r="H49" s="327">
        <v>32476725</v>
      </c>
      <c r="I49" s="327">
        <v>217299701</v>
      </c>
      <c r="J49" s="232">
        <v>-9.69864859997743</v>
      </c>
    </row>
    <row r="50" spans="1:10" ht="12.75">
      <c r="A50" s="330" t="s">
        <v>591</v>
      </c>
      <c r="B50" s="342">
        <v>91</v>
      </c>
      <c r="C50" s="340"/>
      <c r="D50" s="341" t="s">
        <v>389</v>
      </c>
      <c r="E50" s="327">
        <v>7047413</v>
      </c>
      <c r="F50" s="327">
        <v>19846598</v>
      </c>
      <c r="G50" s="232">
        <v>9.12657437942936</v>
      </c>
      <c r="H50" s="327">
        <v>27163382</v>
      </c>
      <c r="I50" s="327">
        <v>79412979</v>
      </c>
      <c r="J50" s="232">
        <v>17.5529763456935</v>
      </c>
    </row>
    <row r="51" spans="1:10" ht="12.75">
      <c r="A51" s="330" t="s">
        <v>592</v>
      </c>
      <c r="B51" s="342">
        <v>92</v>
      </c>
      <c r="C51" s="340"/>
      <c r="D51" s="341" t="s">
        <v>390</v>
      </c>
      <c r="E51" s="327">
        <v>1956070</v>
      </c>
      <c r="F51" s="327">
        <v>5234110</v>
      </c>
      <c r="G51" s="232">
        <v>-12.9475998474536</v>
      </c>
      <c r="H51" s="327">
        <v>9644882</v>
      </c>
      <c r="I51" s="327">
        <v>22481493</v>
      </c>
      <c r="J51" s="232">
        <v>-14.0894788841148</v>
      </c>
    </row>
    <row r="52" spans="1:10" ht="12.75">
      <c r="A52" s="330" t="s">
        <v>593</v>
      </c>
      <c r="B52" s="342">
        <v>93</v>
      </c>
      <c r="C52" s="340"/>
      <c r="D52" s="341" t="s">
        <v>391</v>
      </c>
      <c r="E52" s="327">
        <v>528599</v>
      </c>
      <c r="F52" s="327">
        <v>1211408</v>
      </c>
      <c r="G52" s="232">
        <v>-9.63667679399551</v>
      </c>
      <c r="H52" s="327">
        <v>2836512</v>
      </c>
      <c r="I52" s="327">
        <v>6760657</v>
      </c>
      <c r="J52" s="232">
        <v>36.3278656921919</v>
      </c>
    </row>
    <row r="53" spans="1:10" ht="12.75">
      <c r="A53" s="330" t="s">
        <v>943</v>
      </c>
      <c r="B53" s="342">
        <v>95</v>
      </c>
      <c r="C53" s="340"/>
      <c r="D53" s="341" t="s">
        <v>845</v>
      </c>
      <c r="E53" s="327">
        <v>207005</v>
      </c>
      <c r="F53" s="327">
        <v>523379</v>
      </c>
      <c r="G53" s="232">
        <v>55.1745709846895</v>
      </c>
      <c r="H53" s="327">
        <v>589639</v>
      </c>
      <c r="I53" s="327">
        <v>1593323</v>
      </c>
      <c r="J53" s="232">
        <v>-3.54066574323409</v>
      </c>
    </row>
    <row r="54" spans="1:10" ht="12.75">
      <c r="A54" s="330" t="s">
        <v>594</v>
      </c>
      <c r="B54" s="342">
        <v>96</v>
      </c>
      <c r="C54" s="340"/>
      <c r="D54" s="341" t="s">
        <v>834</v>
      </c>
      <c r="E54" s="327">
        <v>293006</v>
      </c>
      <c r="F54" s="327">
        <v>668248</v>
      </c>
      <c r="G54" s="232">
        <v>-29.6766854231145</v>
      </c>
      <c r="H54" s="327">
        <v>1082693</v>
      </c>
      <c r="I54" s="327">
        <v>4133760</v>
      </c>
      <c r="J54" s="232">
        <v>-48.6690811232066</v>
      </c>
    </row>
    <row r="55" spans="1:10" s="325" customFormat="1" ht="12.75">
      <c r="A55" s="330" t="s">
        <v>872</v>
      </c>
      <c r="B55" s="342">
        <v>97</v>
      </c>
      <c r="C55" s="340"/>
      <c r="D55" s="341" t="s">
        <v>846</v>
      </c>
      <c r="E55" s="327">
        <v>379501</v>
      </c>
      <c r="F55" s="327">
        <v>284287</v>
      </c>
      <c r="G55" s="232">
        <v>115.533855450003</v>
      </c>
      <c r="H55" s="327">
        <v>438358</v>
      </c>
      <c r="I55" s="327">
        <v>552879</v>
      </c>
      <c r="J55" s="232">
        <v>-7.69119034301981</v>
      </c>
    </row>
    <row r="56" spans="1:10" s="325" customFormat="1" ht="12.75">
      <c r="A56" s="330" t="s">
        <v>944</v>
      </c>
      <c r="B56" s="342">
        <v>98</v>
      </c>
      <c r="C56" s="340"/>
      <c r="D56" s="341" t="s">
        <v>847</v>
      </c>
      <c r="E56" s="327">
        <v>1012792</v>
      </c>
      <c r="F56" s="327">
        <v>3538767</v>
      </c>
      <c r="G56" s="232">
        <v>9.05318102479143</v>
      </c>
      <c r="H56" s="327">
        <v>3944376</v>
      </c>
      <c r="I56" s="327">
        <v>16193439</v>
      </c>
      <c r="J56" s="232">
        <v>1.08142267699272</v>
      </c>
    </row>
    <row r="57" spans="1:10" s="325" customFormat="1" ht="12.75">
      <c r="A57" s="330" t="s">
        <v>748</v>
      </c>
      <c r="B57" s="342">
        <v>600</v>
      </c>
      <c r="C57" s="340"/>
      <c r="D57" s="341" t="s">
        <v>128</v>
      </c>
      <c r="E57" s="327">
        <v>432600</v>
      </c>
      <c r="F57" s="327">
        <v>2363753</v>
      </c>
      <c r="G57" s="232">
        <v>68.5288051100079</v>
      </c>
      <c r="H57" s="327">
        <v>1891461</v>
      </c>
      <c r="I57" s="327">
        <v>6375075</v>
      </c>
      <c r="J57" s="232">
        <v>-14.8789793608989</v>
      </c>
    </row>
    <row r="58" spans="1:10" s="194" customFormat="1" ht="21" customHeight="1">
      <c r="A58" s="343" t="s">
        <v>684</v>
      </c>
      <c r="B58" s="344" t="s">
        <v>684</v>
      </c>
      <c r="C58" s="196" t="s">
        <v>1044</v>
      </c>
      <c r="D58" s="192"/>
      <c r="E58" s="193">
        <v>26619167</v>
      </c>
      <c r="F58" s="193">
        <v>119293152</v>
      </c>
      <c r="G58" s="229">
        <v>115.000441650316</v>
      </c>
      <c r="H58" s="193">
        <v>89469194</v>
      </c>
      <c r="I58" s="193">
        <v>366927051</v>
      </c>
      <c r="J58" s="229">
        <v>52.8697180073685</v>
      </c>
    </row>
    <row r="59" spans="1:10" s="325" customFormat="1" ht="21" customHeight="1">
      <c r="A59" s="330" t="s">
        <v>556</v>
      </c>
      <c r="B59" s="342">
        <v>20</v>
      </c>
      <c r="C59" s="340"/>
      <c r="D59" s="341" t="s">
        <v>360</v>
      </c>
      <c r="E59" s="327">
        <v>119800</v>
      </c>
      <c r="F59" s="327">
        <v>17800</v>
      </c>
      <c r="G59" s="232" t="s">
        <v>719</v>
      </c>
      <c r="H59" s="327">
        <v>350600</v>
      </c>
      <c r="I59" s="327">
        <v>60400</v>
      </c>
      <c r="J59" s="232">
        <v>762.857142857143</v>
      </c>
    </row>
    <row r="60" spans="1:10" s="325" customFormat="1" ht="12.75">
      <c r="A60" s="330" t="s">
        <v>557</v>
      </c>
      <c r="B60" s="342">
        <v>23</v>
      </c>
      <c r="C60" s="340"/>
      <c r="D60" s="341" t="s">
        <v>361</v>
      </c>
      <c r="E60" s="327">
        <v>92657</v>
      </c>
      <c r="F60" s="327">
        <v>131283</v>
      </c>
      <c r="G60" s="232">
        <v>12.4171533284239</v>
      </c>
      <c r="H60" s="327">
        <v>311680</v>
      </c>
      <c r="I60" s="327">
        <v>415527</v>
      </c>
      <c r="J60" s="232">
        <v>-14.2107697199179</v>
      </c>
    </row>
    <row r="61" spans="1:10" s="325" customFormat="1" ht="12.75">
      <c r="A61" s="330" t="s">
        <v>595</v>
      </c>
      <c r="B61" s="342">
        <v>204</v>
      </c>
      <c r="C61" s="340"/>
      <c r="D61" s="341" t="s">
        <v>392</v>
      </c>
      <c r="E61" s="327">
        <v>2511409</v>
      </c>
      <c r="F61" s="327">
        <v>7968030</v>
      </c>
      <c r="G61" s="232">
        <v>115.198091960648</v>
      </c>
      <c r="H61" s="327">
        <v>12108005</v>
      </c>
      <c r="I61" s="327">
        <v>22575542</v>
      </c>
      <c r="J61" s="232">
        <v>62.2552295779115</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v>899150</v>
      </c>
      <c r="F63" s="327">
        <v>4430935</v>
      </c>
      <c r="G63" s="232">
        <v>-37.9980101980846</v>
      </c>
      <c r="H63" s="327">
        <v>6248692</v>
      </c>
      <c r="I63" s="327">
        <v>23170012</v>
      </c>
      <c r="J63" s="232">
        <v>10.7758715073227</v>
      </c>
    </row>
    <row r="64" spans="1:10" ht="12.75">
      <c r="A64" s="330" t="s">
        <v>597</v>
      </c>
      <c r="B64" s="342">
        <v>212</v>
      </c>
      <c r="C64" s="340"/>
      <c r="D64" s="341" t="s">
        <v>394</v>
      </c>
      <c r="E64" s="327">
        <v>853692</v>
      </c>
      <c r="F64" s="327">
        <v>3427303</v>
      </c>
      <c r="G64" s="232">
        <v>-5.0838121418283</v>
      </c>
      <c r="H64" s="327">
        <v>3182513</v>
      </c>
      <c r="I64" s="327">
        <v>14827720</v>
      </c>
      <c r="J64" s="232">
        <v>-2.54407617427141</v>
      </c>
    </row>
    <row r="65" spans="1:10" ht="12.75">
      <c r="A65" s="330" t="s">
        <v>598</v>
      </c>
      <c r="B65" s="342">
        <v>216</v>
      </c>
      <c r="C65" s="340"/>
      <c r="D65" s="341" t="s">
        <v>1047</v>
      </c>
      <c r="E65" s="327">
        <v>3840</v>
      </c>
      <c r="F65" s="327">
        <v>114103</v>
      </c>
      <c r="G65" s="232">
        <v>-50.6494124363671</v>
      </c>
      <c r="H65" s="327">
        <v>51171</v>
      </c>
      <c r="I65" s="327">
        <v>2193876</v>
      </c>
      <c r="J65" s="232">
        <v>185.249405805167</v>
      </c>
    </row>
    <row r="66" spans="1:10" s="194" customFormat="1" ht="12.75">
      <c r="A66" s="330" t="s">
        <v>599</v>
      </c>
      <c r="B66" s="342">
        <v>220</v>
      </c>
      <c r="C66" s="340"/>
      <c r="D66" s="341" t="s">
        <v>491</v>
      </c>
      <c r="E66" s="327">
        <v>1223365</v>
      </c>
      <c r="F66" s="327">
        <v>10162812</v>
      </c>
      <c r="G66" s="232">
        <v>42.0814315161263</v>
      </c>
      <c r="H66" s="327">
        <v>7427135</v>
      </c>
      <c r="I66" s="327">
        <v>38508252</v>
      </c>
      <c r="J66" s="232">
        <v>-7.17701074905743</v>
      </c>
    </row>
    <row r="67" spans="1:10" ht="12.75">
      <c r="A67" s="330" t="s">
        <v>600</v>
      </c>
      <c r="B67" s="342">
        <v>224</v>
      </c>
      <c r="C67" s="340"/>
      <c r="D67" s="341" t="s">
        <v>395</v>
      </c>
      <c r="E67" s="327">
        <v>676373</v>
      </c>
      <c r="F67" s="327">
        <v>20106123</v>
      </c>
      <c r="G67" s="232" t="s">
        <v>719</v>
      </c>
      <c r="H67" s="327">
        <v>727851</v>
      </c>
      <c r="I67" s="327">
        <v>20629664</v>
      </c>
      <c r="J67" s="232" t="s">
        <v>719</v>
      </c>
    </row>
    <row r="68" spans="1:10" ht="12.75">
      <c r="A68" s="330" t="s">
        <v>1048</v>
      </c>
      <c r="B68" s="342">
        <v>225</v>
      </c>
      <c r="C68" s="194"/>
      <c r="D68" s="341" t="s">
        <v>1049</v>
      </c>
      <c r="E68" s="327" t="s">
        <v>1109</v>
      </c>
      <c r="F68" s="327" t="s">
        <v>1109</v>
      </c>
      <c r="G68" s="232">
        <v>-100</v>
      </c>
      <c r="H68" s="327">
        <v>2583</v>
      </c>
      <c r="I68" s="327">
        <v>378874</v>
      </c>
      <c r="J68" s="232">
        <v>200.693650793651</v>
      </c>
    </row>
    <row r="69" spans="1:10" ht="12.75">
      <c r="A69" s="330" t="s">
        <v>601</v>
      </c>
      <c r="B69" s="342">
        <v>228</v>
      </c>
      <c r="C69" s="340"/>
      <c r="D69" s="341" t="s">
        <v>396</v>
      </c>
      <c r="E69" s="327">
        <v>253841</v>
      </c>
      <c r="F69" s="327">
        <v>232598</v>
      </c>
      <c r="G69" s="232">
        <v>151.020386138721</v>
      </c>
      <c r="H69" s="327">
        <v>592377</v>
      </c>
      <c r="I69" s="327">
        <v>622437</v>
      </c>
      <c r="J69" s="232">
        <v>50.3641717779555</v>
      </c>
    </row>
    <row r="70" spans="1:10" ht="12.75">
      <c r="A70" s="330" t="s">
        <v>602</v>
      </c>
      <c r="B70" s="342">
        <v>232</v>
      </c>
      <c r="C70" s="340"/>
      <c r="D70" s="341" t="s">
        <v>397</v>
      </c>
      <c r="E70" s="327">
        <v>89266</v>
      </c>
      <c r="F70" s="327">
        <v>232740</v>
      </c>
      <c r="G70" s="232">
        <v>261.01071832974</v>
      </c>
      <c r="H70" s="327">
        <v>197678</v>
      </c>
      <c r="I70" s="327">
        <v>356505</v>
      </c>
      <c r="J70" s="232">
        <v>36.195369804401</v>
      </c>
    </row>
    <row r="71" spans="1:10" ht="12.75">
      <c r="A71" s="330" t="s">
        <v>603</v>
      </c>
      <c r="B71" s="342">
        <v>236</v>
      </c>
      <c r="C71" s="340"/>
      <c r="D71" s="341" t="s">
        <v>398</v>
      </c>
      <c r="E71" s="327">
        <v>1101158</v>
      </c>
      <c r="F71" s="327">
        <v>503737</v>
      </c>
      <c r="G71" s="232" t="s">
        <v>719</v>
      </c>
      <c r="H71" s="327">
        <v>2108109</v>
      </c>
      <c r="I71" s="327">
        <v>1137984</v>
      </c>
      <c r="J71" s="232">
        <v>171.581615241241</v>
      </c>
    </row>
    <row r="72" spans="1:10" ht="12.75">
      <c r="A72" s="330" t="s">
        <v>604</v>
      </c>
      <c r="B72" s="342">
        <v>240</v>
      </c>
      <c r="C72" s="340"/>
      <c r="D72" s="341" t="s">
        <v>399</v>
      </c>
      <c r="E72" s="327">
        <v>9314</v>
      </c>
      <c r="F72" s="327">
        <v>237297</v>
      </c>
      <c r="G72" s="232" t="s">
        <v>719</v>
      </c>
      <c r="H72" s="327">
        <v>152121</v>
      </c>
      <c r="I72" s="327">
        <v>354923</v>
      </c>
      <c r="J72" s="232">
        <v>47.8685642388741</v>
      </c>
    </row>
    <row r="73" spans="1:10" ht="12.75">
      <c r="A73" s="330" t="s">
        <v>605</v>
      </c>
      <c r="B73" s="342">
        <v>244</v>
      </c>
      <c r="C73" s="340"/>
      <c r="D73" s="341" t="s">
        <v>400</v>
      </c>
      <c r="E73" s="327">
        <v>76611</v>
      </c>
      <c r="F73" s="327">
        <v>135540</v>
      </c>
      <c r="G73" s="232">
        <v>30.7922416288719</v>
      </c>
      <c r="H73" s="327">
        <v>498386</v>
      </c>
      <c r="I73" s="327">
        <v>812458</v>
      </c>
      <c r="J73" s="232">
        <v>42.7117512734938</v>
      </c>
    </row>
    <row r="74" spans="1:10" ht="12.75">
      <c r="A74" s="330" t="s">
        <v>606</v>
      </c>
      <c r="B74" s="342">
        <v>247</v>
      </c>
      <c r="C74" s="340"/>
      <c r="D74" s="341" t="s">
        <v>401</v>
      </c>
      <c r="E74" s="327">
        <v>9000</v>
      </c>
      <c r="F74" s="327">
        <v>10000</v>
      </c>
      <c r="G74" s="232">
        <v>389.955903968643</v>
      </c>
      <c r="H74" s="327">
        <v>23651</v>
      </c>
      <c r="I74" s="327">
        <v>33693</v>
      </c>
      <c r="J74" s="232">
        <v>278.317987873344</v>
      </c>
    </row>
    <row r="75" spans="1:10" ht="14.25">
      <c r="A75" s="571" t="s">
        <v>1069</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v>642999</v>
      </c>
      <c r="F86" s="327">
        <v>437496</v>
      </c>
      <c r="G86" s="232">
        <v>-4.29882663820032</v>
      </c>
      <c r="H86" s="327">
        <v>2707565</v>
      </c>
      <c r="I86" s="327">
        <v>1616719</v>
      </c>
      <c r="J86" s="232">
        <v>30.5562890697237</v>
      </c>
    </row>
    <row r="87" spans="1:10" ht="12.75">
      <c r="A87" s="330" t="s">
        <v>608</v>
      </c>
      <c r="B87" s="342">
        <v>252</v>
      </c>
      <c r="C87" s="340"/>
      <c r="D87" s="341" t="s">
        <v>403</v>
      </c>
      <c r="E87" s="327">
        <v>77619</v>
      </c>
      <c r="F87" s="327">
        <v>121151</v>
      </c>
      <c r="G87" s="232">
        <v>-1.12624560315349</v>
      </c>
      <c r="H87" s="327">
        <v>181464</v>
      </c>
      <c r="I87" s="327">
        <v>288064</v>
      </c>
      <c r="J87" s="232">
        <v>-7.37074980867305</v>
      </c>
    </row>
    <row r="88" spans="1:10" ht="12.75">
      <c r="A88" s="330" t="s">
        <v>609</v>
      </c>
      <c r="B88" s="342">
        <v>257</v>
      </c>
      <c r="C88" s="340"/>
      <c r="D88" s="341" t="s">
        <v>404</v>
      </c>
      <c r="E88" s="327" t="s">
        <v>1109</v>
      </c>
      <c r="F88" s="327" t="s">
        <v>1109</v>
      </c>
      <c r="G88" s="232" t="s">
        <v>1109</v>
      </c>
      <c r="H88" s="327">
        <v>53</v>
      </c>
      <c r="I88" s="327">
        <v>978</v>
      </c>
      <c r="J88" s="232">
        <v>-97.0859901078601</v>
      </c>
    </row>
    <row r="89" spans="1:10" ht="12.75">
      <c r="A89" s="330" t="s">
        <v>610</v>
      </c>
      <c r="B89" s="342">
        <v>260</v>
      </c>
      <c r="C89" s="340"/>
      <c r="D89" s="341" t="s">
        <v>405</v>
      </c>
      <c r="E89" s="327">
        <v>25205</v>
      </c>
      <c r="F89" s="327">
        <v>28779</v>
      </c>
      <c r="G89" s="232">
        <v>-85.2768739640248</v>
      </c>
      <c r="H89" s="327">
        <v>352372</v>
      </c>
      <c r="I89" s="327">
        <v>580682</v>
      </c>
      <c r="J89" s="232">
        <v>-38.7364138748863</v>
      </c>
    </row>
    <row r="90" spans="1:10" ht="12.75">
      <c r="A90" s="330" t="s">
        <v>611</v>
      </c>
      <c r="B90" s="342">
        <v>264</v>
      </c>
      <c r="C90" s="340"/>
      <c r="D90" s="341" t="s">
        <v>406</v>
      </c>
      <c r="E90" s="327">
        <v>11</v>
      </c>
      <c r="F90" s="327">
        <v>8090</v>
      </c>
      <c r="G90" s="232">
        <v>-99.5038642170193</v>
      </c>
      <c r="H90" s="327">
        <v>3966110</v>
      </c>
      <c r="I90" s="327">
        <v>2705389</v>
      </c>
      <c r="J90" s="232">
        <v>-46.4512581551123</v>
      </c>
    </row>
    <row r="91" spans="1:10" ht="12.75">
      <c r="A91" s="330" t="s">
        <v>612</v>
      </c>
      <c r="B91" s="342">
        <v>268</v>
      </c>
      <c r="C91" s="340"/>
      <c r="D91" s="341" t="s">
        <v>407</v>
      </c>
      <c r="E91" s="327">
        <v>18686</v>
      </c>
      <c r="F91" s="327">
        <v>12348</v>
      </c>
      <c r="G91" s="232">
        <v>-66.4529450119539</v>
      </c>
      <c r="H91" s="327">
        <v>188888</v>
      </c>
      <c r="I91" s="327">
        <v>202415</v>
      </c>
      <c r="J91" s="232">
        <v>-34.3300965834066</v>
      </c>
    </row>
    <row r="92" spans="1:10" ht="12.75">
      <c r="A92" s="330" t="s">
        <v>613</v>
      </c>
      <c r="B92" s="342">
        <v>272</v>
      </c>
      <c r="C92" s="340"/>
      <c r="D92" s="341" t="s">
        <v>883</v>
      </c>
      <c r="E92" s="327">
        <v>885793</v>
      </c>
      <c r="F92" s="327">
        <v>587221</v>
      </c>
      <c r="G92" s="232">
        <v>-38.0360057867574</v>
      </c>
      <c r="H92" s="327">
        <v>4892456</v>
      </c>
      <c r="I92" s="327">
        <v>3246795</v>
      </c>
      <c r="J92" s="232">
        <v>-6.33557119003743</v>
      </c>
    </row>
    <row r="93" spans="1:10" ht="12.75">
      <c r="A93" s="330" t="s">
        <v>614</v>
      </c>
      <c r="B93" s="342">
        <v>276</v>
      </c>
      <c r="C93" s="340"/>
      <c r="D93" s="341" t="s">
        <v>408</v>
      </c>
      <c r="E93" s="327">
        <v>459076</v>
      </c>
      <c r="F93" s="327">
        <v>920703</v>
      </c>
      <c r="G93" s="232">
        <v>94.5580143186794</v>
      </c>
      <c r="H93" s="327">
        <v>1528300</v>
      </c>
      <c r="I93" s="327">
        <v>6475277</v>
      </c>
      <c r="J93" s="232">
        <v>302.573437755483</v>
      </c>
    </row>
    <row r="94" spans="1:10" ht="12.75">
      <c r="A94" s="330" t="s">
        <v>615</v>
      </c>
      <c r="B94" s="342">
        <v>280</v>
      </c>
      <c r="C94" s="340"/>
      <c r="D94" s="341" t="s">
        <v>409</v>
      </c>
      <c r="E94" s="327">
        <v>122642</v>
      </c>
      <c r="F94" s="327">
        <v>78741</v>
      </c>
      <c r="G94" s="232">
        <v>-80.8873645578469</v>
      </c>
      <c r="H94" s="327">
        <v>779117</v>
      </c>
      <c r="I94" s="327">
        <v>577485</v>
      </c>
      <c r="J94" s="232">
        <v>-67.244055988878</v>
      </c>
    </row>
    <row r="95" spans="1:10" ht="12.75">
      <c r="A95" s="330" t="s">
        <v>616</v>
      </c>
      <c r="B95" s="342">
        <v>284</v>
      </c>
      <c r="C95" s="340"/>
      <c r="D95" s="341" t="s">
        <v>410</v>
      </c>
      <c r="E95" s="327">
        <v>46064</v>
      </c>
      <c r="F95" s="327">
        <v>37920</v>
      </c>
      <c r="G95" s="232">
        <v>-82.2206385003821</v>
      </c>
      <c r="H95" s="327">
        <v>139934</v>
      </c>
      <c r="I95" s="327">
        <v>116574</v>
      </c>
      <c r="J95" s="232">
        <v>-82.8605706673959</v>
      </c>
    </row>
    <row r="96" spans="1:10" ht="12.75">
      <c r="A96" s="330" t="s">
        <v>617</v>
      </c>
      <c r="B96" s="342">
        <v>288</v>
      </c>
      <c r="C96" s="340"/>
      <c r="D96" s="341" t="s">
        <v>411</v>
      </c>
      <c r="E96" s="327">
        <v>605694</v>
      </c>
      <c r="F96" s="327">
        <v>10791728</v>
      </c>
      <c r="G96" s="232">
        <v>936.244307090175</v>
      </c>
      <c r="H96" s="327">
        <v>1003872</v>
      </c>
      <c r="I96" s="327">
        <v>13914327</v>
      </c>
      <c r="J96" s="232">
        <v>235.725961980423</v>
      </c>
    </row>
    <row r="97" spans="1:10" ht="12.75">
      <c r="A97" s="330" t="s">
        <v>618</v>
      </c>
      <c r="B97" s="342">
        <v>302</v>
      </c>
      <c r="C97" s="340"/>
      <c r="D97" s="341" t="s">
        <v>412</v>
      </c>
      <c r="E97" s="327">
        <v>542778</v>
      </c>
      <c r="F97" s="327">
        <v>604304</v>
      </c>
      <c r="G97" s="232">
        <v>-57.626511337971</v>
      </c>
      <c r="H97" s="327">
        <v>3283718</v>
      </c>
      <c r="I97" s="327">
        <v>4326852</v>
      </c>
      <c r="J97" s="232">
        <v>-13.5825272153449</v>
      </c>
    </row>
    <row r="98" spans="1:10" ht="12.75">
      <c r="A98" s="330" t="s">
        <v>619</v>
      </c>
      <c r="B98" s="342">
        <v>306</v>
      </c>
      <c r="C98" s="340"/>
      <c r="D98" s="341" t="s">
        <v>413</v>
      </c>
      <c r="E98" s="327" t="s">
        <v>1109</v>
      </c>
      <c r="F98" s="327" t="s">
        <v>1109</v>
      </c>
      <c r="G98" s="232" t="s">
        <v>1109</v>
      </c>
      <c r="H98" s="327">
        <v>8</v>
      </c>
      <c r="I98" s="327">
        <v>4460</v>
      </c>
      <c r="J98" s="232">
        <v>-93.7760783711746</v>
      </c>
    </row>
    <row r="99" spans="1:10" ht="12.75">
      <c r="A99" s="330" t="s">
        <v>620</v>
      </c>
      <c r="B99" s="342">
        <v>310</v>
      </c>
      <c r="C99" s="340"/>
      <c r="D99" s="341" t="s">
        <v>490</v>
      </c>
      <c r="E99" s="327">
        <v>74400</v>
      </c>
      <c r="F99" s="327">
        <v>53126</v>
      </c>
      <c r="G99" s="232">
        <v>-79.7098128181919</v>
      </c>
      <c r="H99" s="327">
        <v>380841</v>
      </c>
      <c r="I99" s="327">
        <v>267628</v>
      </c>
      <c r="J99" s="232">
        <v>-8.89383633924985</v>
      </c>
    </row>
    <row r="100" spans="1:10" ht="12.75">
      <c r="A100" s="330" t="s">
        <v>621</v>
      </c>
      <c r="B100" s="342">
        <v>311</v>
      </c>
      <c r="C100" s="340"/>
      <c r="D100" s="341" t="s">
        <v>884</v>
      </c>
      <c r="E100" s="327" t="s">
        <v>1109</v>
      </c>
      <c r="F100" s="327" t="s">
        <v>1109</v>
      </c>
      <c r="G100" s="232">
        <v>-100</v>
      </c>
      <c r="H100" s="327">
        <v>9952</v>
      </c>
      <c r="I100" s="327">
        <v>20375</v>
      </c>
      <c r="J100" s="232">
        <v>-82.0708892838915</v>
      </c>
    </row>
    <row r="101" spans="1:10" ht="12.75">
      <c r="A101" s="330" t="s">
        <v>622</v>
      </c>
      <c r="B101" s="342">
        <v>314</v>
      </c>
      <c r="C101" s="340"/>
      <c r="D101" s="341" t="s">
        <v>414</v>
      </c>
      <c r="E101" s="327">
        <v>28186</v>
      </c>
      <c r="F101" s="327">
        <v>98979</v>
      </c>
      <c r="G101" s="232">
        <v>-40.1556283782967</v>
      </c>
      <c r="H101" s="327">
        <v>166459</v>
      </c>
      <c r="I101" s="327">
        <v>182807</v>
      </c>
      <c r="J101" s="232">
        <v>-68.5246404060648</v>
      </c>
    </row>
    <row r="102" spans="1:10" ht="12.75">
      <c r="A102" s="330" t="s">
        <v>623</v>
      </c>
      <c r="B102" s="342">
        <v>318</v>
      </c>
      <c r="C102" s="340"/>
      <c r="D102" s="341" t="s">
        <v>415</v>
      </c>
      <c r="E102" s="327">
        <v>327432</v>
      </c>
      <c r="F102" s="327">
        <v>332251</v>
      </c>
      <c r="G102" s="232">
        <v>-16.6904454446297</v>
      </c>
      <c r="H102" s="327">
        <v>1066994</v>
      </c>
      <c r="I102" s="327">
        <v>1204468</v>
      </c>
      <c r="J102" s="232">
        <v>10.2218496715219</v>
      </c>
    </row>
    <row r="103" spans="1:10" ht="12.75">
      <c r="A103" s="330" t="s">
        <v>624</v>
      </c>
      <c r="B103" s="342">
        <v>322</v>
      </c>
      <c r="C103" s="340"/>
      <c r="D103" s="341" t="s">
        <v>416</v>
      </c>
      <c r="E103" s="327">
        <v>320624</v>
      </c>
      <c r="F103" s="327">
        <v>1101296</v>
      </c>
      <c r="G103" s="232">
        <v>-7.29402455500886</v>
      </c>
      <c r="H103" s="327">
        <v>1350805</v>
      </c>
      <c r="I103" s="327">
        <v>4215894</v>
      </c>
      <c r="J103" s="232">
        <v>-39.3451703384671</v>
      </c>
    </row>
    <row r="104" spans="1:10" ht="12.75">
      <c r="A104" s="330" t="s">
        <v>625</v>
      </c>
      <c r="B104" s="342">
        <v>324</v>
      </c>
      <c r="C104" s="340"/>
      <c r="D104" s="341" t="s">
        <v>417</v>
      </c>
      <c r="E104" s="327">
        <v>2</v>
      </c>
      <c r="F104" s="327">
        <v>106</v>
      </c>
      <c r="G104" s="232">
        <v>-65.2459016393443</v>
      </c>
      <c r="H104" s="327">
        <v>26882</v>
      </c>
      <c r="I104" s="327">
        <v>146059</v>
      </c>
      <c r="J104" s="232">
        <v>17.7942658978185</v>
      </c>
    </row>
    <row r="105" spans="1:10" ht="12.75">
      <c r="A105" s="330" t="s">
        <v>626</v>
      </c>
      <c r="B105" s="342">
        <v>328</v>
      </c>
      <c r="C105" s="340"/>
      <c r="D105" s="341" t="s">
        <v>418</v>
      </c>
      <c r="E105" s="327" t="s">
        <v>1109</v>
      </c>
      <c r="F105" s="327">
        <v>37</v>
      </c>
      <c r="G105" s="232">
        <v>-99.8863915499877</v>
      </c>
      <c r="H105" s="327">
        <v>30859</v>
      </c>
      <c r="I105" s="327">
        <v>77567</v>
      </c>
      <c r="J105" s="232">
        <v>133.466771008909</v>
      </c>
    </row>
    <row r="106" spans="1:10" ht="12.75">
      <c r="A106" s="330" t="s">
        <v>627</v>
      </c>
      <c r="B106" s="342">
        <v>329</v>
      </c>
      <c r="C106" s="340"/>
      <c r="D106" s="341" t="s">
        <v>1050</v>
      </c>
      <c r="E106" s="327" t="s">
        <v>106</v>
      </c>
      <c r="F106" s="327" t="s">
        <v>106</v>
      </c>
      <c r="G106" s="232" t="s">
        <v>1109</v>
      </c>
      <c r="H106" s="327" t="s">
        <v>106</v>
      </c>
      <c r="I106" s="327" t="s">
        <v>106</v>
      </c>
      <c r="J106" s="232" t="s">
        <v>1109</v>
      </c>
    </row>
    <row r="107" spans="1:10" ht="12.75">
      <c r="A107" s="330" t="s">
        <v>628</v>
      </c>
      <c r="B107" s="342">
        <v>330</v>
      </c>
      <c r="C107" s="340"/>
      <c r="D107" s="341" t="s">
        <v>419</v>
      </c>
      <c r="E107" s="327">
        <v>129638</v>
      </c>
      <c r="F107" s="327">
        <v>327014</v>
      </c>
      <c r="G107" s="232">
        <v>-21.4684530427871</v>
      </c>
      <c r="H107" s="327">
        <v>238792</v>
      </c>
      <c r="I107" s="327">
        <v>807308</v>
      </c>
      <c r="J107" s="232">
        <v>-51.4536402794289</v>
      </c>
    </row>
    <row r="108" spans="1:10" ht="12.75">
      <c r="A108" s="330" t="s">
        <v>629</v>
      </c>
      <c r="B108" s="342">
        <v>334</v>
      </c>
      <c r="C108" s="340"/>
      <c r="D108" s="341" t="s">
        <v>849</v>
      </c>
      <c r="E108" s="327">
        <v>9222</v>
      </c>
      <c r="F108" s="327">
        <v>106235</v>
      </c>
      <c r="G108" s="232">
        <v>-37.9178354371201</v>
      </c>
      <c r="H108" s="327">
        <v>113458</v>
      </c>
      <c r="I108" s="327">
        <v>1652477</v>
      </c>
      <c r="J108" s="232">
        <v>42.9608225660635</v>
      </c>
    </row>
    <row r="109" spans="1:10" ht="12.75">
      <c r="A109" s="330" t="s">
        <v>630</v>
      </c>
      <c r="B109" s="342">
        <v>336</v>
      </c>
      <c r="C109" s="340"/>
      <c r="D109" s="341" t="s">
        <v>420</v>
      </c>
      <c r="E109" s="327">
        <v>95</v>
      </c>
      <c r="F109" s="327">
        <v>7000</v>
      </c>
      <c r="G109" s="232" t="s">
        <v>719</v>
      </c>
      <c r="H109" s="327">
        <v>1388</v>
      </c>
      <c r="I109" s="327">
        <v>18820</v>
      </c>
      <c r="J109" s="232" t="s">
        <v>719</v>
      </c>
    </row>
    <row r="110" spans="1:10" ht="12.75">
      <c r="A110" s="330" t="s">
        <v>631</v>
      </c>
      <c r="B110" s="342">
        <v>338</v>
      </c>
      <c r="C110" s="340"/>
      <c r="D110" s="341" t="s">
        <v>421</v>
      </c>
      <c r="E110" s="327">
        <v>5309</v>
      </c>
      <c r="F110" s="327">
        <v>52200</v>
      </c>
      <c r="G110" s="232" t="s">
        <v>719</v>
      </c>
      <c r="H110" s="327">
        <v>12619</v>
      </c>
      <c r="I110" s="327">
        <v>128646</v>
      </c>
      <c r="J110" s="232">
        <v>53.9582809751194</v>
      </c>
    </row>
    <row r="111" spans="1:10" ht="12.75">
      <c r="A111" s="330" t="s">
        <v>632</v>
      </c>
      <c r="B111" s="342">
        <v>342</v>
      </c>
      <c r="C111" s="340"/>
      <c r="D111" s="341" t="s">
        <v>422</v>
      </c>
      <c r="E111" s="327">
        <v>5470</v>
      </c>
      <c r="F111" s="327">
        <v>50146</v>
      </c>
      <c r="G111" s="232">
        <v>-39.6129622716489</v>
      </c>
      <c r="H111" s="327">
        <v>39097</v>
      </c>
      <c r="I111" s="327">
        <v>81564</v>
      </c>
      <c r="J111" s="232">
        <v>-36.3601607303086</v>
      </c>
    </row>
    <row r="112" spans="1:10" ht="12.75">
      <c r="A112" s="330" t="s">
        <v>633</v>
      </c>
      <c r="B112" s="342">
        <v>346</v>
      </c>
      <c r="C112" s="340"/>
      <c r="D112" s="341" t="s">
        <v>423</v>
      </c>
      <c r="E112" s="327">
        <v>235287</v>
      </c>
      <c r="F112" s="327">
        <v>336795</v>
      </c>
      <c r="G112" s="232">
        <v>-33.3434269666257</v>
      </c>
      <c r="H112" s="327">
        <v>875643</v>
      </c>
      <c r="I112" s="327">
        <v>1679058</v>
      </c>
      <c r="J112" s="232">
        <v>-12.6256061096477</v>
      </c>
    </row>
    <row r="113" spans="1:10" ht="12.75">
      <c r="A113" s="330" t="s">
        <v>634</v>
      </c>
      <c r="B113" s="342">
        <v>350</v>
      </c>
      <c r="C113" s="340"/>
      <c r="D113" s="341" t="s">
        <v>424</v>
      </c>
      <c r="E113" s="327">
        <v>180</v>
      </c>
      <c r="F113" s="327">
        <v>4933</v>
      </c>
      <c r="G113" s="232">
        <v>-98.1590398495287</v>
      </c>
      <c r="H113" s="327">
        <v>23551</v>
      </c>
      <c r="I113" s="327">
        <v>1355897</v>
      </c>
      <c r="J113" s="232">
        <v>-36.7590368919649</v>
      </c>
    </row>
    <row r="114" spans="1:10" ht="12.75">
      <c r="A114" s="330" t="s">
        <v>635</v>
      </c>
      <c r="B114" s="342">
        <v>352</v>
      </c>
      <c r="C114" s="340"/>
      <c r="D114" s="341" t="s">
        <v>425</v>
      </c>
      <c r="E114" s="327">
        <v>146560</v>
      </c>
      <c r="F114" s="327">
        <v>453840</v>
      </c>
      <c r="G114" s="232">
        <v>-56.430202786186</v>
      </c>
      <c r="H114" s="327">
        <v>610341</v>
      </c>
      <c r="I114" s="327">
        <v>1892931</v>
      </c>
      <c r="J114" s="232">
        <v>-38.4415685777143</v>
      </c>
    </row>
    <row r="115" spans="1:10" ht="12.75">
      <c r="A115" s="330" t="s">
        <v>636</v>
      </c>
      <c r="B115" s="342">
        <v>355</v>
      </c>
      <c r="C115" s="340"/>
      <c r="D115" s="341" t="s">
        <v>426</v>
      </c>
      <c r="E115" s="327">
        <v>7</v>
      </c>
      <c r="F115" s="327">
        <v>53</v>
      </c>
      <c r="G115" s="232">
        <v>-99.4329124759255</v>
      </c>
      <c r="H115" s="327">
        <v>2158</v>
      </c>
      <c r="I115" s="327">
        <v>28404</v>
      </c>
      <c r="J115" s="232">
        <v>-23.1535090092527</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668</v>
      </c>
      <c r="F117" s="327">
        <v>294716</v>
      </c>
      <c r="G117" s="232">
        <v>-11.4427113225179</v>
      </c>
      <c r="H117" s="327">
        <v>7709</v>
      </c>
      <c r="I117" s="327">
        <v>1222265</v>
      </c>
      <c r="J117" s="232">
        <v>-12.641194683561</v>
      </c>
    </row>
    <row r="118" spans="1:10" ht="12.75">
      <c r="A118" s="330" t="s">
        <v>639</v>
      </c>
      <c r="B118" s="342">
        <v>370</v>
      </c>
      <c r="C118" s="340"/>
      <c r="D118" s="341" t="s">
        <v>429</v>
      </c>
      <c r="E118" s="327">
        <v>34348</v>
      </c>
      <c r="F118" s="327">
        <v>29398</v>
      </c>
      <c r="G118" s="232">
        <v>-93.4765773222413</v>
      </c>
      <c r="H118" s="327">
        <v>469055</v>
      </c>
      <c r="I118" s="327">
        <v>492993</v>
      </c>
      <c r="J118" s="232">
        <v>-69.8306391650373</v>
      </c>
    </row>
    <row r="119" spans="1:10" ht="12.75">
      <c r="A119" s="330" t="s">
        <v>640</v>
      </c>
      <c r="B119" s="342">
        <v>373</v>
      </c>
      <c r="C119" s="340"/>
      <c r="D119" s="341" t="s">
        <v>430</v>
      </c>
      <c r="E119" s="327">
        <v>4400</v>
      </c>
      <c r="F119" s="327">
        <v>49259</v>
      </c>
      <c r="G119" s="232">
        <v>163.783870622256</v>
      </c>
      <c r="H119" s="327">
        <v>35899</v>
      </c>
      <c r="I119" s="327">
        <v>487488</v>
      </c>
      <c r="J119" s="232">
        <v>24.6453592431603</v>
      </c>
    </row>
    <row r="120" spans="1:10" ht="12.75">
      <c r="A120" s="330" t="s">
        <v>641</v>
      </c>
      <c r="B120" s="342">
        <v>375</v>
      </c>
      <c r="C120" s="340"/>
      <c r="D120" s="341" t="s">
        <v>431</v>
      </c>
      <c r="E120" s="327" t="s">
        <v>1109</v>
      </c>
      <c r="F120" s="327" t="s">
        <v>1109</v>
      </c>
      <c r="G120" s="232" t="s">
        <v>1109</v>
      </c>
      <c r="H120" s="327">
        <v>166</v>
      </c>
      <c r="I120" s="327">
        <v>4055</v>
      </c>
      <c r="J120" s="232" t="s">
        <v>719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730</v>
      </c>
      <c r="F122" s="327">
        <v>187507</v>
      </c>
      <c r="G122" s="232">
        <v>186.725487797419</v>
      </c>
      <c r="H122" s="327">
        <v>3840</v>
      </c>
      <c r="I122" s="327">
        <v>571934</v>
      </c>
      <c r="J122" s="232">
        <v>-24.8111187214312</v>
      </c>
    </row>
    <row r="123" spans="1:10" ht="12.75">
      <c r="A123" s="330" t="s">
        <v>644</v>
      </c>
      <c r="B123" s="342">
        <v>382</v>
      </c>
      <c r="C123" s="340"/>
      <c r="D123" s="341" t="s">
        <v>434</v>
      </c>
      <c r="E123" s="327">
        <v>5500</v>
      </c>
      <c r="F123" s="327">
        <v>113752</v>
      </c>
      <c r="G123" s="232">
        <v>-55.6512043166702</v>
      </c>
      <c r="H123" s="327">
        <v>11867</v>
      </c>
      <c r="I123" s="327">
        <v>1374493</v>
      </c>
      <c r="J123" s="232">
        <v>8.17387868881102</v>
      </c>
    </row>
    <row r="124" spans="1:10" ht="12.75">
      <c r="A124" s="330" t="s">
        <v>645</v>
      </c>
      <c r="B124" s="342">
        <v>386</v>
      </c>
      <c r="C124" s="340"/>
      <c r="D124" s="341" t="s">
        <v>435</v>
      </c>
      <c r="E124" s="327">
        <v>1</v>
      </c>
      <c r="F124" s="327">
        <v>82</v>
      </c>
      <c r="G124" s="232">
        <v>-99.9294902662172</v>
      </c>
      <c r="H124" s="327">
        <v>346</v>
      </c>
      <c r="I124" s="327">
        <v>58468</v>
      </c>
      <c r="J124" s="232">
        <v>-90.3489485325674</v>
      </c>
    </row>
    <row r="125" spans="1:10" ht="12.75">
      <c r="A125" s="330" t="s">
        <v>646</v>
      </c>
      <c r="B125" s="342">
        <v>388</v>
      </c>
      <c r="C125" s="340"/>
      <c r="D125" s="341" t="s">
        <v>489</v>
      </c>
      <c r="E125" s="327">
        <v>13876710</v>
      </c>
      <c r="F125" s="327">
        <v>53958572</v>
      </c>
      <c r="G125" s="232">
        <v>168.848449167763</v>
      </c>
      <c r="H125" s="327">
        <v>30743735</v>
      </c>
      <c r="I125" s="327">
        <v>187450660</v>
      </c>
      <c r="J125" s="232">
        <v>100.613969695229</v>
      </c>
    </row>
    <row r="126" spans="1:10" ht="12.75">
      <c r="A126" s="330" t="s">
        <v>647</v>
      </c>
      <c r="B126" s="342">
        <v>389</v>
      </c>
      <c r="C126" s="340"/>
      <c r="D126" s="341" t="s">
        <v>436</v>
      </c>
      <c r="E126" s="327">
        <v>68350</v>
      </c>
      <c r="F126" s="327">
        <v>389873</v>
      </c>
      <c r="G126" s="232">
        <v>78.339348529136</v>
      </c>
      <c r="H126" s="327">
        <v>238859</v>
      </c>
      <c r="I126" s="327">
        <v>1028007</v>
      </c>
      <c r="J126" s="232">
        <v>41.8637289482836</v>
      </c>
    </row>
    <row r="127" spans="1:10" s="325" customFormat="1" ht="12.75">
      <c r="A127" s="330" t="s">
        <v>648</v>
      </c>
      <c r="B127" s="342">
        <v>391</v>
      </c>
      <c r="C127" s="340"/>
      <c r="D127" s="341" t="s">
        <v>437</v>
      </c>
      <c r="E127" s="327" t="s">
        <v>1109</v>
      </c>
      <c r="F127" s="327" t="s">
        <v>1109</v>
      </c>
      <c r="G127" s="232">
        <v>-100</v>
      </c>
      <c r="H127" s="327">
        <v>18</v>
      </c>
      <c r="I127" s="327">
        <v>1009</v>
      </c>
      <c r="J127" s="232">
        <v>-95.4200898733603</v>
      </c>
    </row>
    <row r="128" spans="1:10" s="325" customFormat="1" ht="12.75">
      <c r="A128" s="330" t="s">
        <v>649</v>
      </c>
      <c r="B128" s="342">
        <v>393</v>
      </c>
      <c r="C128" s="340"/>
      <c r="D128" s="341" t="s">
        <v>438</v>
      </c>
      <c r="E128" s="327">
        <v>5</v>
      </c>
      <c r="F128" s="327">
        <v>7200</v>
      </c>
      <c r="G128" s="232" t="s">
        <v>719</v>
      </c>
      <c r="H128" s="327">
        <v>584</v>
      </c>
      <c r="I128" s="327">
        <v>266660</v>
      </c>
      <c r="J128" s="232">
        <v>203.702606972427</v>
      </c>
    </row>
    <row r="129" spans="1:10" s="325" customFormat="1" ht="12.75">
      <c r="A129" s="330" t="s">
        <v>650</v>
      </c>
      <c r="B129" s="342">
        <v>395</v>
      </c>
      <c r="C129" s="340"/>
      <c r="D129" s="341" t="s">
        <v>439</v>
      </c>
      <c r="E129" s="327" t="s">
        <v>1109</v>
      </c>
      <c r="F129" s="327" t="s">
        <v>1109</v>
      </c>
      <c r="G129" s="232">
        <v>-100</v>
      </c>
      <c r="H129" s="327">
        <v>868</v>
      </c>
      <c r="I129" s="327">
        <v>75232</v>
      </c>
      <c r="J129" s="232">
        <v>461.600477754554</v>
      </c>
    </row>
    <row r="130" spans="1:10" s="194" customFormat="1" ht="21" customHeight="1">
      <c r="A130" s="343" t="s">
        <v>684</v>
      </c>
      <c r="B130" s="344" t="s">
        <v>684</v>
      </c>
      <c r="C130" s="196" t="s">
        <v>1051</v>
      </c>
      <c r="D130" s="192"/>
      <c r="E130" s="193">
        <v>41226580</v>
      </c>
      <c r="F130" s="193">
        <v>355563692</v>
      </c>
      <c r="G130" s="229">
        <v>-1.90854211415464</v>
      </c>
      <c r="H130" s="193">
        <v>227615121</v>
      </c>
      <c r="I130" s="193">
        <v>1527467775</v>
      </c>
      <c r="J130" s="229">
        <v>0.249485641032493</v>
      </c>
    </row>
    <row r="131" spans="1:10" s="325" customFormat="1" ht="21" customHeight="1">
      <c r="A131" s="330" t="s">
        <v>651</v>
      </c>
      <c r="B131" s="342">
        <v>400</v>
      </c>
      <c r="C131" s="340"/>
      <c r="D131" s="341" t="s">
        <v>440</v>
      </c>
      <c r="E131" s="327">
        <v>23825145</v>
      </c>
      <c r="F131" s="327">
        <v>245366485</v>
      </c>
      <c r="G131" s="232">
        <v>0.0316377977198243</v>
      </c>
      <c r="H131" s="327">
        <v>120425424</v>
      </c>
      <c r="I131" s="327">
        <v>1095261245</v>
      </c>
      <c r="J131" s="232">
        <v>11.3046457403297</v>
      </c>
    </row>
    <row r="132" spans="1:10" s="325" customFormat="1" ht="12.75">
      <c r="A132" s="330" t="s">
        <v>652</v>
      </c>
      <c r="B132" s="342">
        <v>404</v>
      </c>
      <c r="C132" s="340"/>
      <c r="D132" s="341" t="s">
        <v>441</v>
      </c>
      <c r="E132" s="327">
        <v>2993857</v>
      </c>
      <c r="F132" s="327">
        <v>17275291</v>
      </c>
      <c r="G132" s="232">
        <v>12.0942208891832</v>
      </c>
      <c r="H132" s="327">
        <v>38683086</v>
      </c>
      <c r="I132" s="327">
        <v>77648488</v>
      </c>
      <c r="J132" s="232">
        <v>-6.02035864999714</v>
      </c>
    </row>
    <row r="133" spans="1:10" s="325" customFormat="1" ht="12.75">
      <c r="A133" s="330" t="s">
        <v>653</v>
      </c>
      <c r="B133" s="342">
        <v>406</v>
      </c>
      <c r="C133" s="340"/>
      <c r="D133" s="341" t="s">
        <v>488</v>
      </c>
      <c r="E133" s="327">
        <v>7</v>
      </c>
      <c r="F133" s="327">
        <v>108</v>
      </c>
      <c r="G133" s="232" t="s">
        <v>719</v>
      </c>
      <c r="H133" s="327">
        <v>231</v>
      </c>
      <c r="I133" s="327">
        <v>5773</v>
      </c>
      <c r="J133" s="232">
        <v>-97.155330859708</v>
      </c>
    </row>
    <row r="134" spans="1:10" s="194" customFormat="1" ht="12.75">
      <c r="A134" s="330" t="s">
        <v>654</v>
      </c>
      <c r="B134" s="342">
        <v>408</v>
      </c>
      <c r="C134" s="340"/>
      <c r="D134" s="341" t="s">
        <v>442</v>
      </c>
      <c r="E134" s="327" t="s">
        <v>1109</v>
      </c>
      <c r="F134" s="327">
        <v>299</v>
      </c>
      <c r="G134" s="232" t="s">
        <v>719</v>
      </c>
      <c r="H134" s="327" t="s">
        <v>1109</v>
      </c>
      <c r="I134" s="327">
        <v>299</v>
      </c>
      <c r="J134" s="232" t="s">
        <v>719</v>
      </c>
    </row>
    <row r="135" spans="1:10" ht="12.75">
      <c r="A135" s="330" t="s">
        <v>655</v>
      </c>
      <c r="B135" s="342">
        <v>412</v>
      </c>
      <c r="C135" s="340"/>
      <c r="D135" s="341" t="s">
        <v>443</v>
      </c>
      <c r="E135" s="327">
        <v>6532719</v>
      </c>
      <c r="F135" s="327">
        <v>44878504</v>
      </c>
      <c r="G135" s="232">
        <v>-18.6437843836868</v>
      </c>
      <c r="H135" s="327">
        <v>29882819</v>
      </c>
      <c r="I135" s="327">
        <v>170345755</v>
      </c>
      <c r="J135" s="232">
        <v>-20.4923706502905</v>
      </c>
    </row>
    <row r="136" spans="1:10" ht="12.75">
      <c r="A136" s="330" t="s">
        <v>656</v>
      </c>
      <c r="B136" s="342">
        <v>413</v>
      </c>
      <c r="C136" s="340"/>
      <c r="D136" s="341" t="s">
        <v>444</v>
      </c>
      <c r="E136" s="327">
        <v>6</v>
      </c>
      <c r="F136" s="327">
        <v>647</v>
      </c>
      <c r="G136" s="232">
        <v>379.259259259259</v>
      </c>
      <c r="H136" s="327">
        <v>27220</v>
      </c>
      <c r="I136" s="327">
        <v>701896</v>
      </c>
      <c r="J136" s="232" t="s">
        <v>719</v>
      </c>
    </row>
    <row r="137" spans="1:10" ht="12.75">
      <c r="A137" s="330" t="s">
        <v>657</v>
      </c>
      <c r="B137" s="342">
        <v>416</v>
      </c>
      <c r="C137" s="340"/>
      <c r="D137" s="341" t="s">
        <v>445</v>
      </c>
      <c r="E137" s="327">
        <v>467295</v>
      </c>
      <c r="F137" s="327">
        <v>333593</v>
      </c>
      <c r="G137" s="232">
        <v>-17.4528115132979</v>
      </c>
      <c r="H137" s="327">
        <v>3500811</v>
      </c>
      <c r="I137" s="327">
        <v>2477275</v>
      </c>
      <c r="J137" s="232">
        <v>16.337526404325</v>
      </c>
    </row>
    <row r="138" spans="1:10" ht="12.75">
      <c r="A138" s="330" t="s">
        <v>658</v>
      </c>
      <c r="B138" s="342">
        <v>421</v>
      </c>
      <c r="C138" s="340"/>
      <c r="D138" s="341" t="s">
        <v>446</v>
      </c>
      <c r="E138" s="327">
        <v>379</v>
      </c>
      <c r="F138" s="327">
        <v>3331</v>
      </c>
      <c r="G138" s="232" t="s">
        <v>719</v>
      </c>
      <c r="H138" s="327">
        <v>887</v>
      </c>
      <c r="I138" s="327">
        <v>45087</v>
      </c>
      <c r="J138" s="232" t="s">
        <v>719</v>
      </c>
    </row>
    <row r="139" spans="1:10" ht="12.75">
      <c r="A139" s="330" t="s">
        <v>659</v>
      </c>
      <c r="B139" s="342">
        <v>424</v>
      </c>
      <c r="C139" s="340"/>
      <c r="D139" s="341" t="s">
        <v>447</v>
      </c>
      <c r="E139" s="327">
        <v>31125</v>
      </c>
      <c r="F139" s="327">
        <v>37757</v>
      </c>
      <c r="G139" s="232">
        <v>22.4802932494242</v>
      </c>
      <c r="H139" s="327">
        <v>114527</v>
      </c>
      <c r="I139" s="327">
        <v>269188</v>
      </c>
      <c r="J139" s="232">
        <v>5.65839260201278</v>
      </c>
    </row>
    <row r="140" spans="1:10" ht="12.75">
      <c r="A140" s="330" t="s">
        <v>660</v>
      </c>
      <c r="B140" s="342">
        <v>428</v>
      </c>
      <c r="C140" s="340"/>
      <c r="D140" s="341" t="s">
        <v>448</v>
      </c>
      <c r="E140" s="327">
        <v>2640</v>
      </c>
      <c r="F140" s="327">
        <v>35870</v>
      </c>
      <c r="G140" s="232">
        <v>34.1185268274444</v>
      </c>
      <c r="H140" s="327">
        <v>49663</v>
      </c>
      <c r="I140" s="327">
        <v>218238</v>
      </c>
      <c r="J140" s="232">
        <v>-22.6133825041665</v>
      </c>
    </row>
    <row r="141" spans="1:10" ht="12.75">
      <c r="A141" s="330" t="s">
        <v>661</v>
      </c>
      <c r="B141" s="342">
        <v>432</v>
      </c>
      <c r="C141" s="340"/>
      <c r="D141" s="341" t="s">
        <v>449</v>
      </c>
      <c r="E141" s="327">
        <v>206</v>
      </c>
      <c r="F141" s="327">
        <v>7167</v>
      </c>
      <c r="G141" s="232">
        <v>-89.8559134914794</v>
      </c>
      <c r="H141" s="327">
        <v>4839</v>
      </c>
      <c r="I141" s="327">
        <v>147531</v>
      </c>
      <c r="J141" s="232">
        <v>11.8362303569669</v>
      </c>
    </row>
    <row r="142" spans="1:10" ht="12.75">
      <c r="A142" s="330" t="s">
        <v>662</v>
      </c>
      <c r="B142" s="342">
        <v>436</v>
      </c>
      <c r="C142" s="340"/>
      <c r="D142" s="341" t="s">
        <v>450</v>
      </c>
      <c r="E142" s="327">
        <v>130633</v>
      </c>
      <c r="F142" s="327">
        <v>377118</v>
      </c>
      <c r="G142" s="232">
        <v>-12.8058931246879</v>
      </c>
      <c r="H142" s="327">
        <v>370758</v>
      </c>
      <c r="I142" s="327">
        <v>1447120</v>
      </c>
      <c r="J142" s="232">
        <v>6.29802112562253</v>
      </c>
    </row>
    <row r="143" spans="1:10" ht="12.75">
      <c r="A143" s="330" t="s">
        <v>663</v>
      </c>
      <c r="B143" s="342">
        <v>442</v>
      </c>
      <c r="C143" s="340"/>
      <c r="D143" s="341" t="s">
        <v>451</v>
      </c>
      <c r="E143" s="327">
        <v>205297</v>
      </c>
      <c r="F143" s="327">
        <v>1955449</v>
      </c>
      <c r="G143" s="232">
        <v>69.4724161390828</v>
      </c>
      <c r="H143" s="327">
        <v>579477</v>
      </c>
      <c r="I143" s="327">
        <v>9257725</v>
      </c>
      <c r="J143" s="232">
        <v>15.086000064643</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v>752194</v>
      </c>
      <c r="F145" s="327">
        <v>836373</v>
      </c>
      <c r="G145" s="232">
        <v>386.90597474574</v>
      </c>
      <c r="H145" s="327">
        <v>1470855</v>
      </c>
      <c r="I145" s="327">
        <v>3567189</v>
      </c>
      <c r="J145" s="232">
        <v>27.8833258227818</v>
      </c>
    </row>
    <row r="146" spans="1:10" ht="12.75">
      <c r="A146" s="330" t="s">
        <v>666</v>
      </c>
      <c r="B146" s="342">
        <v>449</v>
      </c>
      <c r="C146" s="340"/>
      <c r="D146" s="341" t="s">
        <v>454</v>
      </c>
      <c r="E146" s="327" t="s">
        <v>106</v>
      </c>
      <c r="F146" s="327" t="s">
        <v>106</v>
      </c>
      <c r="G146" s="232" t="s">
        <v>1109</v>
      </c>
      <c r="H146" s="327" t="s">
        <v>106</v>
      </c>
      <c r="I146" s="327" t="s">
        <v>106</v>
      </c>
      <c r="J146" s="232">
        <v>-100</v>
      </c>
    </row>
    <row r="147" spans="1:10" ht="12.75">
      <c r="A147" s="330" t="s">
        <v>667</v>
      </c>
      <c r="B147" s="342">
        <v>452</v>
      </c>
      <c r="C147" s="340"/>
      <c r="D147" s="341" t="s">
        <v>455</v>
      </c>
      <c r="E147" s="327">
        <v>1065</v>
      </c>
      <c r="F147" s="327">
        <v>34683</v>
      </c>
      <c r="G147" s="232">
        <v>-44.484993997599</v>
      </c>
      <c r="H147" s="327">
        <v>3303</v>
      </c>
      <c r="I147" s="327">
        <v>168463</v>
      </c>
      <c r="J147" s="232">
        <v>-50.2327903527896</v>
      </c>
    </row>
    <row r="148" spans="1:10" ht="12.75">
      <c r="A148" s="330" t="s">
        <v>668</v>
      </c>
      <c r="B148" s="342">
        <v>453</v>
      </c>
      <c r="C148" s="340"/>
      <c r="D148" s="341" t="s">
        <v>456</v>
      </c>
      <c r="E148" s="327">
        <v>289885</v>
      </c>
      <c r="F148" s="327">
        <v>205719</v>
      </c>
      <c r="G148" s="232">
        <v>350.505868955851</v>
      </c>
      <c r="H148" s="327">
        <v>401614</v>
      </c>
      <c r="I148" s="327">
        <v>469248</v>
      </c>
      <c r="J148" s="232">
        <v>409.337993465684</v>
      </c>
    </row>
    <row r="149" spans="1:10" ht="14.25">
      <c r="A149" s="571" t="s">
        <v>1069</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v>6</v>
      </c>
      <c r="F160" s="327">
        <v>2980</v>
      </c>
      <c r="G160" s="232" t="s">
        <v>719</v>
      </c>
      <c r="H160" s="327">
        <v>8</v>
      </c>
      <c r="I160" s="327">
        <v>3335</v>
      </c>
      <c r="J160" s="232">
        <v>-21.0650887573965</v>
      </c>
    </row>
    <row r="161" spans="1:10" ht="12.75">
      <c r="A161" s="330" t="s">
        <v>670</v>
      </c>
      <c r="B161" s="342">
        <v>456</v>
      </c>
      <c r="C161" s="340"/>
      <c r="D161" s="341" t="s">
        <v>458</v>
      </c>
      <c r="E161" s="327">
        <v>62502</v>
      </c>
      <c r="F161" s="327">
        <v>226706</v>
      </c>
      <c r="G161" s="232">
        <v>59.9517405844751</v>
      </c>
      <c r="H161" s="327">
        <v>153842</v>
      </c>
      <c r="I161" s="327">
        <v>610431</v>
      </c>
      <c r="J161" s="232">
        <v>-57.3857365351979</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1109</v>
      </c>
      <c r="F163" s="327" t="s">
        <v>1109</v>
      </c>
      <c r="G163" s="232" t="s">
        <v>1109</v>
      </c>
      <c r="H163" s="327">
        <v>2</v>
      </c>
      <c r="I163" s="327">
        <v>606</v>
      </c>
      <c r="J163" s="232" t="s">
        <v>719</v>
      </c>
    </row>
    <row r="164" spans="1:10" ht="12.75">
      <c r="A164" s="330" t="s">
        <v>673</v>
      </c>
      <c r="B164" s="342">
        <v>460</v>
      </c>
      <c r="C164" s="340"/>
      <c r="D164" s="341" t="s">
        <v>461</v>
      </c>
      <c r="E164" s="327">
        <v>94</v>
      </c>
      <c r="F164" s="327">
        <v>1191</v>
      </c>
      <c r="G164" s="232" t="s">
        <v>719</v>
      </c>
      <c r="H164" s="327">
        <v>143</v>
      </c>
      <c r="I164" s="327">
        <v>23473</v>
      </c>
      <c r="J164" s="232" t="s">
        <v>719</v>
      </c>
    </row>
    <row r="165" spans="1:10" ht="12.75">
      <c r="A165" s="330" t="s">
        <v>674</v>
      </c>
      <c r="B165" s="342">
        <v>463</v>
      </c>
      <c r="C165" s="340"/>
      <c r="D165" s="341" t="s">
        <v>462</v>
      </c>
      <c r="E165" s="327">
        <v>72102</v>
      </c>
      <c r="F165" s="327">
        <v>41747</v>
      </c>
      <c r="G165" s="232">
        <v>11.3015889943479</v>
      </c>
      <c r="H165" s="327">
        <v>216242</v>
      </c>
      <c r="I165" s="327">
        <v>128306</v>
      </c>
      <c r="J165" s="232">
        <v>18.6590215481365</v>
      </c>
    </row>
    <row r="166" spans="1:10" ht="12.75">
      <c r="A166" s="330" t="s">
        <v>675</v>
      </c>
      <c r="B166" s="342">
        <v>464</v>
      </c>
      <c r="C166" s="340"/>
      <c r="D166" s="341" t="s">
        <v>463</v>
      </c>
      <c r="E166" s="327">
        <v>2496</v>
      </c>
      <c r="F166" s="327">
        <v>56483</v>
      </c>
      <c r="G166" s="232">
        <v>-72.1562479973578</v>
      </c>
      <c r="H166" s="327">
        <v>16071</v>
      </c>
      <c r="I166" s="327">
        <v>444791</v>
      </c>
      <c r="J166" s="232">
        <v>-28.6844189618627</v>
      </c>
    </row>
    <row r="167" spans="1:10" ht="12.75">
      <c r="A167" s="330" t="s">
        <v>727</v>
      </c>
      <c r="B167" s="342">
        <v>465</v>
      </c>
      <c r="C167" s="340"/>
      <c r="D167" s="341" t="s">
        <v>464</v>
      </c>
      <c r="E167" s="327">
        <v>187</v>
      </c>
      <c r="F167" s="327">
        <v>1465</v>
      </c>
      <c r="G167" s="232">
        <v>1.66551006245663</v>
      </c>
      <c r="H167" s="327">
        <v>652</v>
      </c>
      <c r="I167" s="327">
        <v>27080</v>
      </c>
      <c r="J167" s="232">
        <v>-51.1975346465065</v>
      </c>
    </row>
    <row r="168" spans="1:10" ht="12.75">
      <c r="A168" s="330" t="s">
        <v>728</v>
      </c>
      <c r="B168" s="342">
        <v>467</v>
      </c>
      <c r="C168" s="340"/>
      <c r="D168" s="341" t="s">
        <v>465</v>
      </c>
      <c r="E168" s="327" t="s">
        <v>1109</v>
      </c>
      <c r="F168" s="327">
        <v>18</v>
      </c>
      <c r="G168" s="232">
        <v>-99.82</v>
      </c>
      <c r="H168" s="327">
        <v>41000</v>
      </c>
      <c r="I168" s="327">
        <v>22018</v>
      </c>
      <c r="J168" s="232">
        <v>-17.4490101979604</v>
      </c>
    </row>
    <row r="169" spans="1:10" ht="12.75">
      <c r="A169" s="330" t="s">
        <v>729</v>
      </c>
      <c r="B169" s="342">
        <v>468</v>
      </c>
      <c r="C169" s="340"/>
      <c r="D169" s="341" t="s">
        <v>112</v>
      </c>
      <c r="E169" s="327">
        <v>702</v>
      </c>
      <c r="F169" s="327">
        <v>103739</v>
      </c>
      <c r="G169" s="232">
        <v>662.786764705882</v>
      </c>
      <c r="H169" s="327">
        <v>1944</v>
      </c>
      <c r="I169" s="327">
        <v>145205</v>
      </c>
      <c r="J169" s="232">
        <v>113.270176984652</v>
      </c>
    </row>
    <row r="170" spans="1:10" ht="12.75">
      <c r="A170" s="330" t="s">
        <v>730</v>
      </c>
      <c r="B170" s="342">
        <v>469</v>
      </c>
      <c r="C170" s="340"/>
      <c r="D170" s="341" t="s">
        <v>113</v>
      </c>
      <c r="E170" s="327">
        <v>4310</v>
      </c>
      <c r="F170" s="327">
        <v>84213</v>
      </c>
      <c r="G170" s="232">
        <v>25.7604946014963</v>
      </c>
      <c r="H170" s="327">
        <v>4408</v>
      </c>
      <c r="I170" s="327">
        <v>91198</v>
      </c>
      <c r="J170" s="232">
        <v>-24.6814168793307</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v>175814</v>
      </c>
      <c r="F172" s="327">
        <v>87212</v>
      </c>
      <c r="G172" s="232">
        <v>-72.5311344466352</v>
      </c>
      <c r="H172" s="327">
        <v>1035093</v>
      </c>
      <c r="I172" s="327">
        <v>586222</v>
      </c>
      <c r="J172" s="232">
        <v>-76.7380437754381</v>
      </c>
    </row>
    <row r="173" spans="1:10" ht="12.75">
      <c r="A173" s="330" t="s">
        <v>733</v>
      </c>
      <c r="B173" s="342">
        <v>473</v>
      </c>
      <c r="C173" s="340"/>
      <c r="D173" s="341" t="s">
        <v>116</v>
      </c>
      <c r="E173" s="327" t="s">
        <v>1109</v>
      </c>
      <c r="F173" s="327" t="s">
        <v>1109</v>
      </c>
      <c r="G173" s="232">
        <v>-100</v>
      </c>
      <c r="H173" s="327">
        <v>167</v>
      </c>
      <c r="I173" s="327">
        <v>620</v>
      </c>
      <c r="J173" s="232">
        <v>-78.1920506507211</v>
      </c>
    </row>
    <row r="174" spans="1:10" ht="12.75">
      <c r="A174" s="330" t="s">
        <v>734</v>
      </c>
      <c r="B174" s="342">
        <v>474</v>
      </c>
      <c r="C174" s="340"/>
      <c r="D174" s="341" t="s">
        <v>117</v>
      </c>
      <c r="E174" s="327">
        <v>142228</v>
      </c>
      <c r="F174" s="327">
        <v>80023</v>
      </c>
      <c r="G174" s="232">
        <v>12.3255944527105</v>
      </c>
      <c r="H174" s="327">
        <v>476456</v>
      </c>
      <c r="I174" s="327">
        <v>264600</v>
      </c>
      <c r="J174" s="232">
        <v>-17.8521089592738</v>
      </c>
    </row>
    <row r="175" spans="1:10" ht="12.75">
      <c r="A175" s="353" t="s">
        <v>1052</v>
      </c>
      <c r="B175" s="354">
        <v>475</v>
      </c>
      <c r="D175" s="355" t="s">
        <v>1053</v>
      </c>
      <c r="E175" s="327">
        <v>131</v>
      </c>
      <c r="F175" s="327">
        <v>4775</v>
      </c>
      <c r="G175" s="232" t="s">
        <v>719</v>
      </c>
      <c r="H175" s="327">
        <v>2324</v>
      </c>
      <c r="I175" s="327">
        <v>19543</v>
      </c>
      <c r="J175" s="232">
        <v>144.746399499061</v>
      </c>
    </row>
    <row r="176" spans="1:10" ht="12.75">
      <c r="A176" s="353" t="s">
        <v>1054</v>
      </c>
      <c r="B176" s="354">
        <v>477</v>
      </c>
      <c r="D176" s="355" t="s">
        <v>1055</v>
      </c>
      <c r="E176" s="327">
        <v>14</v>
      </c>
      <c r="F176" s="327">
        <v>5360</v>
      </c>
      <c r="G176" s="232">
        <v>-88.4644355966857</v>
      </c>
      <c r="H176" s="327">
        <v>4838</v>
      </c>
      <c r="I176" s="327">
        <v>28728</v>
      </c>
      <c r="J176" s="232">
        <v>-70.7126108675706</v>
      </c>
    </row>
    <row r="177" spans="1:10" ht="12.75">
      <c r="A177" s="353" t="s">
        <v>1056</v>
      </c>
      <c r="B177" s="354">
        <v>479</v>
      </c>
      <c r="D177" s="355" t="s">
        <v>1057</v>
      </c>
      <c r="E177" s="327">
        <v>2</v>
      </c>
      <c r="F177" s="327">
        <v>50</v>
      </c>
      <c r="G177" s="232">
        <v>35.1351351351351</v>
      </c>
      <c r="H177" s="327">
        <v>8</v>
      </c>
      <c r="I177" s="327">
        <v>344</v>
      </c>
      <c r="J177" s="232">
        <v>290.909090909091</v>
      </c>
    </row>
    <row r="178" spans="1:10" ht="12.75">
      <c r="A178" s="330" t="s">
        <v>735</v>
      </c>
      <c r="B178" s="342">
        <v>480</v>
      </c>
      <c r="C178" s="340"/>
      <c r="D178" s="341" t="s">
        <v>118</v>
      </c>
      <c r="E178" s="327">
        <v>466817</v>
      </c>
      <c r="F178" s="327">
        <v>2145117</v>
      </c>
      <c r="G178" s="232">
        <v>9.54495617674741</v>
      </c>
      <c r="H178" s="327">
        <v>1743438</v>
      </c>
      <c r="I178" s="327">
        <v>8987695</v>
      </c>
      <c r="J178" s="232">
        <v>-29.168014316932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86</v>
      </c>
      <c r="F180" s="327">
        <v>8491</v>
      </c>
      <c r="G180" s="232">
        <v>-98.5929146932783</v>
      </c>
      <c r="H180" s="327">
        <v>39369</v>
      </c>
      <c r="I180" s="327">
        <v>340007</v>
      </c>
      <c r="J180" s="232">
        <v>-89.9082890123416</v>
      </c>
    </row>
    <row r="181" spans="1:10" ht="12.75">
      <c r="A181" s="330" t="s">
        <v>737</v>
      </c>
      <c r="B181" s="342">
        <v>488</v>
      </c>
      <c r="C181" s="340"/>
      <c r="D181" s="341" t="s">
        <v>119</v>
      </c>
      <c r="E181" s="327">
        <v>750</v>
      </c>
      <c r="F181" s="327">
        <v>26972</v>
      </c>
      <c r="G181" s="232">
        <v>-59.9453503222549</v>
      </c>
      <c r="H181" s="327">
        <v>235215</v>
      </c>
      <c r="I181" s="327">
        <v>159081</v>
      </c>
      <c r="J181" s="232">
        <v>-59.0221322370251</v>
      </c>
    </row>
    <row r="182" spans="1:10" ht="12.75">
      <c r="A182" s="330" t="s">
        <v>738</v>
      </c>
      <c r="B182" s="342">
        <v>492</v>
      </c>
      <c r="C182" s="340"/>
      <c r="D182" s="341" t="s">
        <v>120</v>
      </c>
      <c r="E182" s="327">
        <v>1454</v>
      </c>
      <c r="F182" s="327">
        <v>11538</v>
      </c>
      <c r="G182" s="232">
        <v>-74.6734859626402</v>
      </c>
      <c r="H182" s="327">
        <v>11488</v>
      </c>
      <c r="I182" s="327">
        <v>81281</v>
      </c>
      <c r="J182" s="232">
        <v>-82.4753670684116</v>
      </c>
    </row>
    <row r="183" spans="1:10" ht="12.75">
      <c r="A183" s="330" t="s">
        <v>739</v>
      </c>
      <c r="B183" s="342">
        <v>500</v>
      </c>
      <c r="C183" s="340"/>
      <c r="D183" s="341" t="s">
        <v>121</v>
      </c>
      <c r="E183" s="327">
        <v>97961</v>
      </c>
      <c r="F183" s="327">
        <v>575054</v>
      </c>
      <c r="G183" s="232">
        <v>215.187889151978</v>
      </c>
      <c r="H183" s="327">
        <v>179969</v>
      </c>
      <c r="I183" s="327">
        <v>1709117</v>
      </c>
      <c r="J183" s="232">
        <v>24.6942682501536</v>
      </c>
    </row>
    <row r="184" spans="1:10" ht="12.75">
      <c r="A184" s="330" t="s">
        <v>740</v>
      </c>
      <c r="B184" s="342">
        <v>504</v>
      </c>
      <c r="C184" s="340"/>
      <c r="D184" s="341" t="s">
        <v>122</v>
      </c>
      <c r="E184" s="327">
        <v>147339</v>
      </c>
      <c r="F184" s="327">
        <v>1404118</v>
      </c>
      <c r="G184" s="232">
        <v>-27.8283981666664</v>
      </c>
      <c r="H184" s="327">
        <v>730331</v>
      </c>
      <c r="I184" s="327">
        <v>5102946</v>
      </c>
      <c r="J184" s="232">
        <v>-3.91472101175499</v>
      </c>
    </row>
    <row r="185" spans="1:10" ht="12.75">
      <c r="A185" s="330" t="s">
        <v>741</v>
      </c>
      <c r="B185" s="342">
        <v>508</v>
      </c>
      <c r="C185" s="340"/>
      <c r="D185" s="341" t="s">
        <v>123</v>
      </c>
      <c r="E185" s="327">
        <v>1943393</v>
      </c>
      <c r="F185" s="327">
        <v>20670215</v>
      </c>
      <c r="G185" s="232">
        <v>9.31503551591109</v>
      </c>
      <c r="H185" s="327">
        <v>19358341</v>
      </c>
      <c r="I185" s="327">
        <v>90395359</v>
      </c>
      <c r="J185" s="232">
        <v>-30.9298121540568</v>
      </c>
    </row>
    <row r="186" spans="1:10" ht="12.75">
      <c r="A186" s="330" t="s">
        <v>742</v>
      </c>
      <c r="B186" s="342">
        <v>512</v>
      </c>
      <c r="C186" s="340"/>
      <c r="D186" s="341" t="s">
        <v>124</v>
      </c>
      <c r="E186" s="327">
        <v>2112252</v>
      </c>
      <c r="F186" s="327">
        <v>12593923</v>
      </c>
      <c r="G186" s="232">
        <v>-0.975290062242692</v>
      </c>
      <c r="H186" s="327">
        <v>4395358</v>
      </c>
      <c r="I186" s="327">
        <v>29018971</v>
      </c>
      <c r="J186" s="232">
        <v>-21.4804819992222</v>
      </c>
    </row>
    <row r="187" spans="1:10" ht="12.75">
      <c r="A187" s="330" t="s">
        <v>743</v>
      </c>
      <c r="B187" s="342">
        <v>516</v>
      </c>
      <c r="C187" s="340"/>
      <c r="D187" s="341" t="s">
        <v>1061</v>
      </c>
      <c r="E187" s="327">
        <v>20651</v>
      </c>
      <c r="F187" s="327">
        <v>144710</v>
      </c>
      <c r="G187" s="232">
        <v>26.6065319906561</v>
      </c>
      <c r="H187" s="327">
        <v>161014</v>
      </c>
      <c r="I187" s="327">
        <v>793386</v>
      </c>
      <c r="J187" s="232">
        <v>64.9207705307533</v>
      </c>
    </row>
    <row r="188" spans="1:10" ht="12.75">
      <c r="A188" s="330" t="s">
        <v>744</v>
      </c>
      <c r="B188" s="342">
        <v>520</v>
      </c>
      <c r="C188" s="340"/>
      <c r="D188" s="341" t="s">
        <v>125</v>
      </c>
      <c r="E188" s="327">
        <v>21705</v>
      </c>
      <c r="F188" s="327">
        <v>158706</v>
      </c>
      <c r="G188" s="232">
        <v>13.7098680958079</v>
      </c>
      <c r="H188" s="327">
        <v>76602</v>
      </c>
      <c r="I188" s="327">
        <v>637987</v>
      </c>
      <c r="J188" s="232">
        <v>30.5394992337298</v>
      </c>
    </row>
    <row r="189" spans="1:10" s="325" customFormat="1" ht="12.75">
      <c r="A189" s="330" t="s">
        <v>745</v>
      </c>
      <c r="B189" s="342">
        <v>524</v>
      </c>
      <c r="C189" s="340"/>
      <c r="D189" s="341" t="s">
        <v>126</v>
      </c>
      <c r="E189" s="327">
        <v>316592</v>
      </c>
      <c r="F189" s="327">
        <v>604422</v>
      </c>
      <c r="G189" s="232">
        <v>49.0236397526554</v>
      </c>
      <c r="H189" s="327">
        <v>1595095</v>
      </c>
      <c r="I189" s="327">
        <v>1765853</v>
      </c>
      <c r="J189" s="232">
        <v>-27.5591174604034</v>
      </c>
    </row>
    <row r="190" spans="1:10" s="325" customFormat="1" ht="12.75">
      <c r="A190" s="330" t="s">
        <v>746</v>
      </c>
      <c r="B190" s="342">
        <v>528</v>
      </c>
      <c r="C190" s="340"/>
      <c r="D190" s="341" t="s">
        <v>127</v>
      </c>
      <c r="E190" s="327">
        <v>404539</v>
      </c>
      <c r="F190" s="327">
        <v>5176070</v>
      </c>
      <c r="G190" s="232">
        <v>-16.767422926888</v>
      </c>
      <c r="H190" s="327">
        <v>1620189</v>
      </c>
      <c r="I190" s="327">
        <v>24049072</v>
      </c>
      <c r="J190" s="232">
        <v>-10.6601289894624</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78087536</v>
      </c>
      <c r="F192" s="193">
        <v>556388529</v>
      </c>
      <c r="G192" s="229">
        <v>6.26830950571979</v>
      </c>
      <c r="H192" s="193">
        <v>350818262</v>
      </c>
      <c r="I192" s="193">
        <v>2101493354</v>
      </c>
      <c r="J192" s="229">
        <v>4.95689598684075</v>
      </c>
    </row>
    <row r="193" spans="1:10" s="325" customFormat="1" ht="21" customHeight="1">
      <c r="A193" s="330" t="s">
        <v>583</v>
      </c>
      <c r="B193" s="342">
        <v>76</v>
      </c>
      <c r="C193" s="340"/>
      <c r="D193" s="341" t="s">
        <v>382</v>
      </c>
      <c r="E193" s="327">
        <v>315665</v>
      </c>
      <c r="F193" s="327">
        <v>833366</v>
      </c>
      <c r="G193" s="232">
        <v>-33.8043104413782</v>
      </c>
      <c r="H193" s="327">
        <v>1339383</v>
      </c>
      <c r="I193" s="327">
        <v>3963904</v>
      </c>
      <c r="J193" s="232">
        <v>-18.7846746001729</v>
      </c>
    </row>
    <row r="194" spans="1:10" s="325" customFormat="1" ht="12.75">
      <c r="A194" s="330" t="s">
        <v>584</v>
      </c>
      <c r="B194" s="342">
        <v>77</v>
      </c>
      <c r="C194" s="340"/>
      <c r="D194" s="341" t="s">
        <v>383</v>
      </c>
      <c r="E194" s="327">
        <v>43594</v>
      </c>
      <c r="F194" s="327">
        <v>476811</v>
      </c>
      <c r="G194" s="232">
        <v>-13.0856964741095</v>
      </c>
      <c r="H194" s="327">
        <v>161346</v>
      </c>
      <c r="I194" s="327">
        <v>1436997</v>
      </c>
      <c r="J194" s="232">
        <v>-20.719637681919</v>
      </c>
    </row>
    <row r="195" spans="1:10" s="325" customFormat="1" ht="12.75">
      <c r="A195" s="330" t="s">
        <v>585</v>
      </c>
      <c r="B195" s="342">
        <v>78</v>
      </c>
      <c r="C195" s="340"/>
      <c r="D195" s="341" t="s">
        <v>384</v>
      </c>
      <c r="E195" s="327">
        <v>103531</v>
      </c>
      <c r="F195" s="327">
        <v>1022060</v>
      </c>
      <c r="G195" s="232">
        <v>-43.4936041500461</v>
      </c>
      <c r="H195" s="327">
        <v>570681</v>
      </c>
      <c r="I195" s="327">
        <v>3536733</v>
      </c>
      <c r="J195" s="232">
        <v>-44.2015918182662</v>
      </c>
    </row>
    <row r="196" spans="1:10" ht="12.75">
      <c r="A196" s="330" t="s">
        <v>586</v>
      </c>
      <c r="B196" s="342">
        <v>79</v>
      </c>
      <c r="C196" s="340"/>
      <c r="D196" s="341" t="s">
        <v>385</v>
      </c>
      <c r="E196" s="327">
        <v>995095</v>
      </c>
      <c r="F196" s="327">
        <v>4982749</v>
      </c>
      <c r="G196" s="232">
        <v>-25.3878440298284</v>
      </c>
      <c r="H196" s="327">
        <v>5998741</v>
      </c>
      <c r="I196" s="327">
        <v>21431524</v>
      </c>
      <c r="J196" s="232">
        <v>-16.397409791301</v>
      </c>
    </row>
    <row r="197" spans="1:10" ht="12.75">
      <c r="A197" s="330" t="s">
        <v>587</v>
      </c>
      <c r="B197" s="342">
        <v>80</v>
      </c>
      <c r="C197" s="340"/>
      <c r="D197" s="341" t="s">
        <v>386</v>
      </c>
      <c r="E197" s="327">
        <v>11049</v>
      </c>
      <c r="F197" s="327">
        <v>99744</v>
      </c>
      <c r="G197" s="232">
        <v>45.9483187498171</v>
      </c>
      <c r="H197" s="327">
        <v>107504</v>
      </c>
      <c r="I197" s="327">
        <v>1988521</v>
      </c>
      <c r="J197" s="232">
        <v>-22.3070100724372</v>
      </c>
    </row>
    <row r="198" spans="1:10" ht="12.75">
      <c r="A198" s="330" t="s">
        <v>588</v>
      </c>
      <c r="B198" s="342">
        <v>81</v>
      </c>
      <c r="C198" s="340"/>
      <c r="D198" s="341" t="s">
        <v>387</v>
      </c>
      <c r="E198" s="327">
        <v>79607</v>
      </c>
      <c r="F198" s="327">
        <v>1851390</v>
      </c>
      <c r="G198" s="232">
        <v>-4.07241085043579</v>
      </c>
      <c r="H198" s="327">
        <v>186582</v>
      </c>
      <c r="I198" s="327">
        <v>3861228</v>
      </c>
      <c r="J198" s="232">
        <v>-31.0887302014496</v>
      </c>
    </row>
    <row r="199" spans="1:10" ht="12.75">
      <c r="A199" s="330" t="s">
        <v>589</v>
      </c>
      <c r="B199" s="342">
        <v>82</v>
      </c>
      <c r="C199" s="340"/>
      <c r="D199" s="341" t="s">
        <v>388</v>
      </c>
      <c r="E199" s="327">
        <v>4398</v>
      </c>
      <c r="F199" s="327">
        <v>22291</v>
      </c>
      <c r="G199" s="232">
        <v>-80.867408246644</v>
      </c>
      <c r="H199" s="327">
        <v>40865</v>
      </c>
      <c r="I199" s="327">
        <v>103993</v>
      </c>
      <c r="J199" s="232">
        <v>-45.2065693315278</v>
      </c>
    </row>
    <row r="200" spans="1:10" ht="12.75">
      <c r="A200" s="330" t="s">
        <v>590</v>
      </c>
      <c r="B200" s="342">
        <v>83</v>
      </c>
      <c r="C200" s="340"/>
      <c r="D200" s="341" t="s">
        <v>969</v>
      </c>
      <c r="E200" s="327">
        <v>24570</v>
      </c>
      <c r="F200" s="327">
        <v>197320</v>
      </c>
      <c r="G200" s="232">
        <v>-13.4455108522099</v>
      </c>
      <c r="H200" s="327">
        <v>89555</v>
      </c>
      <c r="I200" s="327">
        <v>529490</v>
      </c>
      <c r="J200" s="232">
        <v>7.41186279422176</v>
      </c>
    </row>
    <row r="201" spans="1:10" ht="12.75">
      <c r="A201" s="330" t="s">
        <v>749</v>
      </c>
      <c r="B201" s="342">
        <v>604</v>
      </c>
      <c r="C201" s="340"/>
      <c r="D201" s="341" t="s">
        <v>129</v>
      </c>
      <c r="E201" s="327">
        <v>619867</v>
      </c>
      <c r="F201" s="327">
        <v>1490331</v>
      </c>
      <c r="G201" s="232">
        <v>-31.1331487433898</v>
      </c>
      <c r="H201" s="327">
        <v>3679741</v>
      </c>
      <c r="I201" s="327">
        <v>8483903</v>
      </c>
      <c r="J201" s="232">
        <v>8.42430991815175</v>
      </c>
    </row>
    <row r="202" spans="1:10" ht="12.75">
      <c r="A202" s="330" t="s">
        <v>750</v>
      </c>
      <c r="B202" s="342">
        <v>608</v>
      </c>
      <c r="C202" s="340"/>
      <c r="D202" s="341" t="s">
        <v>130</v>
      </c>
      <c r="E202" s="327">
        <v>16040</v>
      </c>
      <c r="F202" s="327">
        <v>433443</v>
      </c>
      <c r="G202" s="232">
        <v>120.998934374825</v>
      </c>
      <c r="H202" s="327">
        <v>54723</v>
      </c>
      <c r="I202" s="327">
        <v>763047</v>
      </c>
      <c r="J202" s="232">
        <v>-28.6148103450695</v>
      </c>
    </row>
    <row r="203" spans="1:10" ht="12.75">
      <c r="A203" s="330" t="s">
        <v>751</v>
      </c>
      <c r="B203" s="342">
        <v>612</v>
      </c>
      <c r="C203" s="340"/>
      <c r="D203" s="341" t="s">
        <v>131</v>
      </c>
      <c r="E203" s="327">
        <v>742001</v>
      </c>
      <c r="F203" s="327">
        <v>1358737</v>
      </c>
      <c r="G203" s="232">
        <v>-61.3762550172263</v>
      </c>
      <c r="H203" s="327">
        <v>2353865</v>
      </c>
      <c r="I203" s="327">
        <v>8873769</v>
      </c>
      <c r="J203" s="232">
        <v>-75.2957371286647</v>
      </c>
    </row>
    <row r="204" spans="1:10" ht="12.75">
      <c r="A204" s="330" t="s">
        <v>752</v>
      </c>
      <c r="B204" s="342">
        <v>616</v>
      </c>
      <c r="C204" s="340"/>
      <c r="D204" s="341" t="s">
        <v>132</v>
      </c>
      <c r="E204" s="327">
        <v>661929</v>
      </c>
      <c r="F204" s="327">
        <v>7878798</v>
      </c>
      <c r="G204" s="232">
        <v>51.6021383780676</v>
      </c>
      <c r="H204" s="327">
        <v>2113361</v>
      </c>
      <c r="I204" s="327">
        <v>19108867</v>
      </c>
      <c r="J204" s="232">
        <v>10.5042513696892</v>
      </c>
    </row>
    <row r="205" spans="1:10" ht="12.75">
      <c r="A205" s="330" t="s">
        <v>753</v>
      </c>
      <c r="B205" s="342">
        <v>624</v>
      </c>
      <c r="C205" s="340"/>
      <c r="D205" s="341" t="s">
        <v>133</v>
      </c>
      <c r="E205" s="327">
        <v>3053901</v>
      </c>
      <c r="F205" s="327">
        <v>23363099</v>
      </c>
      <c r="G205" s="232">
        <v>6.52544585427046</v>
      </c>
      <c r="H205" s="327">
        <v>16091507</v>
      </c>
      <c r="I205" s="327">
        <v>104991733</v>
      </c>
      <c r="J205" s="232">
        <v>28.4434852916164</v>
      </c>
    </row>
    <row r="206" spans="1:10" ht="12.75">
      <c r="A206" s="330" t="s">
        <v>754</v>
      </c>
      <c r="B206" s="342">
        <v>625</v>
      </c>
      <c r="C206" s="340"/>
      <c r="D206" s="341" t="s">
        <v>487</v>
      </c>
      <c r="E206" s="327">
        <v>1546</v>
      </c>
      <c r="F206" s="327">
        <v>25988</v>
      </c>
      <c r="G206" s="232">
        <v>59.602038936314</v>
      </c>
      <c r="H206" s="327">
        <v>105415</v>
      </c>
      <c r="I206" s="327">
        <v>149961</v>
      </c>
      <c r="J206" s="232">
        <v>-21.7428741402524</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1412720</v>
      </c>
      <c r="F208" s="327">
        <v>2746165</v>
      </c>
      <c r="G208" s="232">
        <v>31.9756422012176</v>
      </c>
      <c r="H208" s="327">
        <v>10230393</v>
      </c>
      <c r="I208" s="327">
        <v>13367219</v>
      </c>
      <c r="J208" s="232">
        <v>43.5310816420451</v>
      </c>
    </row>
    <row r="209" spans="1:10" ht="12.75">
      <c r="A209" s="330" t="s">
        <v>756</v>
      </c>
      <c r="B209" s="342">
        <v>632</v>
      </c>
      <c r="C209" s="340"/>
      <c r="D209" s="341" t="s">
        <v>136</v>
      </c>
      <c r="E209" s="327">
        <v>6123827</v>
      </c>
      <c r="F209" s="327">
        <v>24325311</v>
      </c>
      <c r="G209" s="232">
        <v>-28.1487948691009</v>
      </c>
      <c r="H209" s="327">
        <v>26526707</v>
      </c>
      <c r="I209" s="327">
        <v>81395309</v>
      </c>
      <c r="J209" s="232">
        <v>-19.0759425377446</v>
      </c>
    </row>
    <row r="210" spans="1:10" ht="12.75">
      <c r="A210" s="330" t="s">
        <v>757</v>
      </c>
      <c r="B210" s="342">
        <v>636</v>
      </c>
      <c r="C210" s="340"/>
      <c r="D210" s="341" t="s">
        <v>137</v>
      </c>
      <c r="E210" s="327">
        <v>2644225</v>
      </c>
      <c r="F210" s="327">
        <v>3557802</v>
      </c>
      <c r="G210" s="232">
        <v>-12.8667978064134</v>
      </c>
      <c r="H210" s="327">
        <v>7913406</v>
      </c>
      <c r="I210" s="327">
        <v>13014065</v>
      </c>
      <c r="J210" s="232">
        <v>5.01304466267855</v>
      </c>
    </row>
    <row r="211" spans="1:10" ht="12.75">
      <c r="A211" s="330" t="s">
        <v>758</v>
      </c>
      <c r="B211" s="342">
        <v>640</v>
      </c>
      <c r="C211" s="340"/>
      <c r="D211" s="341" t="s">
        <v>138</v>
      </c>
      <c r="E211" s="327">
        <v>799323</v>
      </c>
      <c r="F211" s="327">
        <v>940206</v>
      </c>
      <c r="G211" s="232">
        <v>-37.7766512377748</v>
      </c>
      <c r="H211" s="327">
        <v>5310478</v>
      </c>
      <c r="I211" s="327">
        <v>4061460</v>
      </c>
      <c r="J211" s="232">
        <v>-3.93534287011808</v>
      </c>
    </row>
    <row r="212" spans="1:10" ht="12.75">
      <c r="A212" s="330" t="s">
        <v>759</v>
      </c>
      <c r="B212" s="342">
        <v>644</v>
      </c>
      <c r="C212" s="340"/>
      <c r="D212" s="341" t="s">
        <v>139</v>
      </c>
      <c r="E212" s="327">
        <v>694646</v>
      </c>
      <c r="F212" s="327">
        <v>7440589</v>
      </c>
      <c r="G212" s="232">
        <v>28.5220546424226</v>
      </c>
      <c r="H212" s="327">
        <v>3097354</v>
      </c>
      <c r="I212" s="327">
        <v>28540943</v>
      </c>
      <c r="J212" s="232">
        <v>44.0952558330776</v>
      </c>
    </row>
    <row r="213" spans="1:10" ht="12.75">
      <c r="A213" s="330" t="s">
        <v>760</v>
      </c>
      <c r="B213" s="342">
        <v>647</v>
      </c>
      <c r="C213" s="340"/>
      <c r="D213" s="341" t="s">
        <v>140</v>
      </c>
      <c r="E213" s="327">
        <v>2847515</v>
      </c>
      <c r="F213" s="327">
        <v>12538385</v>
      </c>
      <c r="G213" s="232">
        <v>29.397381522419</v>
      </c>
      <c r="H213" s="327">
        <v>13363938</v>
      </c>
      <c r="I213" s="327">
        <v>48319987</v>
      </c>
      <c r="J213" s="232">
        <v>2.80683369462541</v>
      </c>
    </row>
    <row r="214" spans="1:10" ht="12.75">
      <c r="A214" s="330" t="s">
        <v>761</v>
      </c>
      <c r="B214" s="342">
        <v>649</v>
      </c>
      <c r="C214" s="340"/>
      <c r="D214" s="341" t="s">
        <v>141</v>
      </c>
      <c r="E214" s="327">
        <v>272127</v>
      </c>
      <c r="F214" s="327">
        <v>769175</v>
      </c>
      <c r="G214" s="232">
        <v>-17.1508308882771</v>
      </c>
      <c r="H214" s="327">
        <v>876230</v>
      </c>
      <c r="I214" s="327">
        <v>3150265</v>
      </c>
      <c r="J214" s="232">
        <v>-38.8833511300391</v>
      </c>
    </row>
    <row r="215" spans="1:10" ht="12.75">
      <c r="A215" s="330" t="s">
        <v>762</v>
      </c>
      <c r="B215" s="342">
        <v>653</v>
      </c>
      <c r="C215" s="340"/>
      <c r="D215" s="341" t="s">
        <v>142</v>
      </c>
      <c r="E215" s="327">
        <v>5275</v>
      </c>
      <c r="F215" s="327">
        <v>47267</v>
      </c>
      <c r="G215" s="232">
        <v>-96.1680335178501</v>
      </c>
      <c r="H215" s="327">
        <v>15209</v>
      </c>
      <c r="I215" s="327">
        <v>460782</v>
      </c>
      <c r="J215" s="232">
        <v>-69.1907852243718</v>
      </c>
    </row>
    <row r="216" spans="1:10" ht="12.75">
      <c r="A216" s="330" t="s">
        <v>763</v>
      </c>
      <c r="B216" s="342">
        <v>660</v>
      </c>
      <c r="C216" s="340"/>
      <c r="D216" s="341" t="s">
        <v>143</v>
      </c>
      <c r="E216" s="327">
        <v>8233</v>
      </c>
      <c r="F216" s="327">
        <v>15028</v>
      </c>
      <c r="G216" s="232">
        <v>-87.2108658281279</v>
      </c>
      <c r="H216" s="327">
        <v>112060</v>
      </c>
      <c r="I216" s="327">
        <v>260961</v>
      </c>
      <c r="J216" s="232">
        <v>-19.3185261218256</v>
      </c>
    </row>
    <row r="217" spans="1:10" ht="12.75">
      <c r="A217" s="330" t="s">
        <v>764</v>
      </c>
      <c r="B217" s="342">
        <v>662</v>
      </c>
      <c r="C217" s="340"/>
      <c r="D217" s="341" t="s">
        <v>144</v>
      </c>
      <c r="E217" s="327">
        <v>1653162</v>
      </c>
      <c r="F217" s="327">
        <v>2898953</v>
      </c>
      <c r="G217" s="232">
        <v>11.7197411482155</v>
      </c>
      <c r="H217" s="327">
        <v>5281665</v>
      </c>
      <c r="I217" s="327">
        <v>11382896</v>
      </c>
      <c r="J217" s="232">
        <v>2.63931432740878</v>
      </c>
    </row>
    <row r="218" spans="1:10" ht="12.75">
      <c r="A218" s="330" t="s">
        <v>765</v>
      </c>
      <c r="B218" s="342">
        <v>664</v>
      </c>
      <c r="C218" s="340"/>
      <c r="D218" s="341" t="s">
        <v>145</v>
      </c>
      <c r="E218" s="327">
        <v>6687417</v>
      </c>
      <c r="F218" s="327">
        <v>33246905</v>
      </c>
      <c r="G218" s="232">
        <v>44.5786336373391</v>
      </c>
      <c r="H218" s="327">
        <v>30831321</v>
      </c>
      <c r="I218" s="327">
        <v>111535953</v>
      </c>
      <c r="J218" s="232">
        <v>6.31454381970961</v>
      </c>
    </row>
    <row r="219" spans="1:10" ht="12.75">
      <c r="A219" s="330" t="s">
        <v>766</v>
      </c>
      <c r="B219" s="342">
        <v>666</v>
      </c>
      <c r="C219" s="340"/>
      <c r="D219" s="341" t="s">
        <v>146</v>
      </c>
      <c r="E219" s="327">
        <v>154534</v>
      </c>
      <c r="F219" s="327">
        <v>1542906</v>
      </c>
      <c r="G219" s="232">
        <v>-47.5886419060282</v>
      </c>
      <c r="H219" s="327">
        <v>691147</v>
      </c>
      <c r="I219" s="327">
        <v>12238537</v>
      </c>
      <c r="J219" s="232">
        <v>1.22026351015776</v>
      </c>
    </row>
    <row r="220" spans="1:10" ht="12.75">
      <c r="A220" s="330" t="s">
        <v>767</v>
      </c>
      <c r="B220" s="342">
        <v>667</v>
      </c>
      <c r="C220" s="340"/>
      <c r="D220" s="341" t="s">
        <v>147</v>
      </c>
      <c r="E220" s="327">
        <v>1236</v>
      </c>
      <c r="F220" s="327">
        <v>16223</v>
      </c>
      <c r="G220" s="232">
        <v>-51.0441185346128</v>
      </c>
      <c r="H220" s="327">
        <v>9733</v>
      </c>
      <c r="I220" s="327">
        <v>354226</v>
      </c>
      <c r="J220" s="232">
        <v>155.178474948673</v>
      </c>
    </row>
    <row r="221" spans="1:10" ht="12.75">
      <c r="A221" s="330" t="s">
        <v>768</v>
      </c>
      <c r="B221" s="342">
        <v>669</v>
      </c>
      <c r="C221" s="340"/>
      <c r="D221" s="341" t="s">
        <v>148</v>
      </c>
      <c r="E221" s="327">
        <v>40137</v>
      </c>
      <c r="F221" s="327">
        <v>483908</v>
      </c>
      <c r="G221" s="232">
        <v>18.7058601310428</v>
      </c>
      <c r="H221" s="327">
        <v>254457</v>
      </c>
      <c r="I221" s="327">
        <v>1962935</v>
      </c>
      <c r="J221" s="232">
        <v>70.8016894525812</v>
      </c>
    </row>
    <row r="222" spans="1:10" ht="12.75">
      <c r="A222" s="330" t="s">
        <v>769</v>
      </c>
      <c r="B222" s="342">
        <v>672</v>
      </c>
      <c r="C222" s="340"/>
      <c r="D222" s="341" t="s">
        <v>149</v>
      </c>
      <c r="E222" s="327">
        <v>157</v>
      </c>
      <c r="F222" s="327">
        <v>11895</v>
      </c>
      <c r="G222" s="232">
        <v>-88.1193755555778</v>
      </c>
      <c r="H222" s="327">
        <v>542</v>
      </c>
      <c r="I222" s="327">
        <v>172394</v>
      </c>
      <c r="J222" s="232">
        <v>-63.0698505390833</v>
      </c>
    </row>
    <row r="223" spans="1:10" ht="12.75">
      <c r="A223" s="330" t="s">
        <v>770</v>
      </c>
      <c r="B223" s="342">
        <v>675</v>
      </c>
      <c r="C223" s="340"/>
      <c r="D223" s="341" t="s">
        <v>150</v>
      </c>
      <c r="E223" s="327" t="s">
        <v>1109</v>
      </c>
      <c r="F223" s="327" t="s">
        <v>1109</v>
      </c>
      <c r="G223" s="232">
        <v>-100</v>
      </c>
      <c r="H223" s="327">
        <v>5905</v>
      </c>
      <c r="I223" s="327">
        <v>156530</v>
      </c>
      <c r="J223" s="232">
        <v>111.344242817023</v>
      </c>
    </row>
    <row r="224" spans="1:10" ht="14.25">
      <c r="A224" s="571" t="s">
        <v>1069</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156825</v>
      </c>
      <c r="F235" s="327">
        <v>345127</v>
      </c>
      <c r="G235" s="232">
        <v>240.133835297828</v>
      </c>
      <c r="H235" s="327">
        <v>472048</v>
      </c>
      <c r="I235" s="327">
        <v>1192936</v>
      </c>
      <c r="J235" s="232">
        <v>110.706886228074</v>
      </c>
    </row>
    <row r="236" spans="1:10" ht="12.75" customHeight="1">
      <c r="A236" s="330" t="s">
        <v>772</v>
      </c>
      <c r="B236" s="342">
        <v>680</v>
      </c>
      <c r="C236" s="340"/>
      <c r="D236" s="341" t="s">
        <v>152</v>
      </c>
      <c r="E236" s="327">
        <v>1417191</v>
      </c>
      <c r="F236" s="327">
        <v>12384306</v>
      </c>
      <c r="G236" s="232">
        <v>-28.3027798833363</v>
      </c>
      <c r="H236" s="327">
        <v>4032495</v>
      </c>
      <c r="I236" s="327">
        <v>85795570</v>
      </c>
      <c r="J236" s="232">
        <v>39.5507985686293</v>
      </c>
    </row>
    <row r="237" spans="1:10" ht="12.75">
      <c r="A237" s="205" t="s">
        <v>773</v>
      </c>
      <c r="B237" s="356">
        <v>684</v>
      </c>
      <c r="C237" s="219"/>
      <c r="D237" s="199" t="s">
        <v>153</v>
      </c>
      <c r="E237" s="200">
        <v>657</v>
      </c>
      <c r="F237" s="200">
        <v>40092</v>
      </c>
      <c r="G237" s="230">
        <v>-89.4065143119862</v>
      </c>
      <c r="H237" s="200">
        <v>14487</v>
      </c>
      <c r="I237" s="200">
        <v>173210</v>
      </c>
      <c r="J237" s="230">
        <v>-60.2589899666626</v>
      </c>
    </row>
    <row r="238" spans="1:10" ht="12.75">
      <c r="A238" s="205" t="s">
        <v>774</v>
      </c>
      <c r="B238" s="356">
        <v>690</v>
      </c>
      <c r="C238" s="219"/>
      <c r="D238" s="199" t="s">
        <v>154</v>
      </c>
      <c r="E238" s="200">
        <v>983829</v>
      </c>
      <c r="F238" s="200">
        <v>9171104</v>
      </c>
      <c r="G238" s="230">
        <v>12.5179077623717</v>
      </c>
      <c r="H238" s="200">
        <v>8359434</v>
      </c>
      <c r="I238" s="200">
        <v>40819234</v>
      </c>
      <c r="J238" s="230">
        <v>37.8998871949647</v>
      </c>
    </row>
    <row r="239" spans="1:10" ht="12.75">
      <c r="A239" s="205" t="s">
        <v>775</v>
      </c>
      <c r="B239" s="356">
        <v>696</v>
      </c>
      <c r="C239" s="219"/>
      <c r="D239" s="199" t="s">
        <v>155</v>
      </c>
      <c r="E239" s="200">
        <v>4656</v>
      </c>
      <c r="F239" s="200">
        <v>178603</v>
      </c>
      <c r="G239" s="230">
        <v>663.619650262944</v>
      </c>
      <c r="H239" s="200">
        <v>27817</v>
      </c>
      <c r="I239" s="200">
        <v>1034740</v>
      </c>
      <c r="J239" s="230">
        <v>10.6351948951749</v>
      </c>
    </row>
    <row r="240" spans="1:10" ht="12.75">
      <c r="A240" s="205" t="s">
        <v>776</v>
      </c>
      <c r="B240" s="356">
        <v>700</v>
      </c>
      <c r="C240" s="219"/>
      <c r="D240" s="199" t="s">
        <v>156</v>
      </c>
      <c r="E240" s="200">
        <v>253760</v>
      </c>
      <c r="F240" s="200">
        <v>4941750</v>
      </c>
      <c r="G240" s="230">
        <v>-10.435612688918</v>
      </c>
      <c r="H240" s="200">
        <v>1102607</v>
      </c>
      <c r="I240" s="200">
        <v>20437377</v>
      </c>
      <c r="J240" s="230">
        <v>4.71983796880568</v>
      </c>
    </row>
    <row r="241" spans="1:10" ht="12.75">
      <c r="A241" s="205" t="s">
        <v>777</v>
      </c>
      <c r="B241" s="356">
        <v>701</v>
      </c>
      <c r="C241" s="219"/>
      <c r="D241" s="199" t="s">
        <v>157</v>
      </c>
      <c r="E241" s="200">
        <v>2077636</v>
      </c>
      <c r="F241" s="200">
        <v>14150690</v>
      </c>
      <c r="G241" s="230">
        <v>13.831776903814</v>
      </c>
      <c r="H241" s="200">
        <v>7628883</v>
      </c>
      <c r="I241" s="200">
        <v>56854288</v>
      </c>
      <c r="J241" s="230">
        <v>11.3758096665344</v>
      </c>
    </row>
    <row r="242" spans="1:10" ht="12.75">
      <c r="A242" s="205" t="s">
        <v>778</v>
      </c>
      <c r="B242" s="356">
        <v>703</v>
      </c>
      <c r="C242" s="219"/>
      <c r="D242" s="199" t="s">
        <v>158</v>
      </c>
      <c r="E242" s="200">
        <v>5897</v>
      </c>
      <c r="F242" s="200">
        <v>65769</v>
      </c>
      <c r="G242" s="230">
        <v>-48.9961147430379</v>
      </c>
      <c r="H242" s="200">
        <v>44915</v>
      </c>
      <c r="I242" s="200">
        <v>771886</v>
      </c>
      <c r="J242" s="230">
        <v>44.2882752200628</v>
      </c>
    </row>
    <row r="243" spans="1:10" ht="12.75">
      <c r="A243" s="205" t="s">
        <v>779</v>
      </c>
      <c r="B243" s="356">
        <v>706</v>
      </c>
      <c r="C243" s="219"/>
      <c r="D243" s="199" t="s">
        <v>159</v>
      </c>
      <c r="E243" s="200">
        <v>1107064</v>
      </c>
      <c r="F243" s="200">
        <v>15121244</v>
      </c>
      <c r="G243" s="230">
        <v>-19.2884775739173</v>
      </c>
      <c r="H243" s="200">
        <v>4526386</v>
      </c>
      <c r="I243" s="200">
        <v>63183751</v>
      </c>
      <c r="J243" s="230">
        <v>-0.535840399190619</v>
      </c>
    </row>
    <row r="244" spans="1:10" ht="12.75">
      <c r="A244" s="205" t="s">
        <v>780</v>
      </c>
      <c r="B244" s="356">
        <v>708</v>
      </c>
      <c r="C244" s="219"/>
      <c r="D244" s="199" t="s">
        <v>160</v>
      </c>
      <c r="E244" s="200">
        <v>567985</v>
      </c>
      <c r="F244" s="200">
        <v>7990126</v>
      </c>
      <c r="G244" s="230">
        <v>-27.6750923101098</v>
      </c>
      <c r="H244" s="200">
        <v>1334846</v>
      </c>
      <c r="I244" s="200">
        <v>34400365</v>
      </c>
      <c r="J244" s="230">
        <v>4.61361523240794</v>
      </c>
    </row>
    <row r="245" spans="1:10" ht="12.75">
      <c r="A245" s="205" t="s">
        <v>781</v>
      </c>
      <c r="B245" s="356">
        <v>716</v>
      </c>
      <c r="C245" s="219"/>
      <c r="D245" s="199" t="s">
        <v>161</v>
      </c>
      <c r="E245" s="200">
        <v>29264</v>
      </c>
      <c r="F245" s="200">
        <v>146791</v>
      </c>
      <c r="G245" s="230">
        <v>-46.6877555912284</v>
      </c>
      <c r="H245" s="200">
        <v>382166</v>
      </c>
      <c r="I245" s="200">
        <v>1210279</v>
      </c>
      <c r="J245" s="230">
        <v>4.47715197058049</v>
      </c>
    </row>
    <row r="246" spans="1:10" ht="12.75">
      <c r="A246" s="205" t="s">
        <v>782</v>
      </c>
      <c r="B246" s="356">
        <v>720</v>
      </c>
      <c r="C246" s="219"/>
      <c r="D246" s="199" t="s">
        <v>162</v>
      </c>
      <c r="E246" s="200">
        <v>31411539</v>
      </c>
      <c r="F246" s="200">
        <v>226306928</v>
      </c>
      <c r="G246" s="230">
        <v>12.1237841977229</v>
      </c>
      <c r="H246" s="200">
        <v>148131274</v>
      </c>
      <c r="I246" s="200">
        <v>822794573</v>
      </c>
      <c r="J246" s="230">
        <v>7.35010941837753</v>
      </c>
    </row>
    <row r="247" spans="1:10" ht="12.75">
      <c r="A247" s="205" t="s">
        <v>783</v>
      </c>
      <c r="B247" s="356">
        <v>724</v>
      </c>
      <c r="C247" s="219"/>
      <c r="D247" s="199" t="s">
        <v>163</v>
      </c>
      <c r="E247" s="200">
        <v>256</v>
      </c>
      <c r="F247" s="200">
        <v>498</v>
      </c>
      <c r="G247" s="230">
        <v>876.470588235294</v>
      </c>
      <c r="H247" s="200">
        <v>18901</v>
      </c>
      <c r="I247" s="200">
        <v>12579</v>
      </c>
      <c r="J247" s="230">
        <v>11.141544442481</v>
      </c>
    </row>
    <row r="248" spans="1:10" ht="12.75">
      <c r="A248" s="205" t="s">
        <v>784</v>
      </c>
      <c r="B248" s="356">
        <v>728</v>
      </c>
      <c r="C248" s="219"/>
      <c r="D248" s="199" t="s">
        <v>164</v>
      </c>
      <c r="E248" s="200">
        <v>5008272</v>
      </c>
      <c r="F248" s="200">
        <v>35864432</v>
      </c>
      <c r="G248" s="230">
        <v>9.56655012377107</v>
      </c>
      <c r="H248" s="200">
        <v>17932174</v>
      </c>
      <c r="I248" s="200">
        <v>146849069</v>
      </c>
      <c r="J248" s="230">
        <v>6.84179932334553</v>
      </c>
    </row>
    <row r="249" spans="1:10" ht="12.75">
      <c r="A249" s="205" t="s">
        <v>785</v>
      </c>
      <c r="B249" s="356">
        <v>732</v>
      </c>
      <c r="C249" s="219"/>
      <c r="D249" s="199" t="s">
        <v>165</v>
      </c>
      <c r="E249" s="200">
        <v>2765395</v>
      </c>
      <c r="F249" s="200">
        <v>36272025</v>
      </c>
      <c r="G249" s="230">
        <v>-17.8290831155125</v>
      </c>
      <c r="H249" s="200">
        <v>11933430</v>
      </c>
      <c r="I249" s="200">
        <v>149801560</v>
      </c>
      <c r="J249" s="230">
        <v>-0.793068376586064</v>
      </c>
    </row>
    <row r="250" spans="1:10" ht="12.75">
      <c r="A250" s="205" t="s">
        <v>786</v>
      </c>
      <c r="B250" s="356">
        <v>736</v>
      </c>
      <c r="C250" s="219"/>
      <c r="D250" s="199" t="s">
        <v>166</v>
      </c>
      <c r="E250" s="200">
        <v>1253532</v>
      </c>
      <c r="F250" s="200">
        <v>31685994</v>
      </c>
      <c r="G250" s="230">
        <v>153.952156225408</v>
      </c>
      <c r="H250" s="200">
        <v>2752328</v>
      </c>
      <c r="I250" s="200">
        <v>69055829</v>
      </c>
      <c r="J250" s="230">
        <v>-4.44323057846334</v>
      </c>
    </row>
    <row r="251" spans="1:10" s="325" customFormat="1" ht="12.75">
      <c r="A251" s="330" t="s">
        <v>787</v>
      </c>
      <c r="B251" s="348">
        <v>740</v>
      </c>
      <c r="C251" s="340"/>
      <c r="D251" s="341" t="s">
        <v>167</v>
      </c>
      <c r="E251" s="327">
        <v>1013911</v>
      </c>
      <c r="F251" s="327">
        <v>27040325</v>
      </c>
      <c r="G251" s="232">
        <v>12.0450132115394</v>
      </c>
      <c r="H251" s="327">
        <v>4669163</v>
      </c>
      <c r="I251" s="327">
        <v>97288547</v>
      </c>
      <c r="J251" s="232">
        <v>6.72071363382798</v>
      </c>
    </row>
    <row r="252" spans="1:10" s="325" customFormat="1" ht="12.75">
      <c r="A252" s="330" t="s">
        <v>788</v>
      </c>
      <c r="B252" s="348">
        <v>743</v>
      </c>
      <c r="C252" s="340"/>
      <c r="D252" s="341" t="s">
        <v>168</v>
      </c>
      <c r="E252" s="327">
        <v>12540</v>
      </c>
      <c r="F252" s="327">
        <v>65880</v>
      </c>
      <c r="G252" s="232">
        <v>-53.1822962562893</v>
      </c>
      <c r="H252" s="327">
        <v>41094</v>
      </c>
      <c r="I252" s="327">
        <v>219429</v>
      </c>
      <c r="J252" s="232">
        <v>-51.0932359784964</v>
      </c>
    </row>
    <row r="253" spans="1:10" s="194" customFormat="1" ht="33.75" customHeight="1">
      <c r="A253" s="343" t="s">
        <v>684</v>
      </c>
      <c r="B253" s="190" t="s">
        <v>684</v>
      </c>
      <c r="C253" s="569" t="s">
        <v>1063</v>
      </c>
      <c r="D253" s="570"/>
      <c r="E253" s="193">
        <v>3420264</v>
      </c>
      <c r="F253" s="193">
        <v>17954039</v>
      </c>
      <c r="G253" s="229">
        <v>20.4008843148783</v>
      </c>
      <c r="H253" s="193">
        <v>11907197</v>
      </c>
      <c r="I253" s="193">
        <v>61313233</v>
      </c>
      <c r="J253" s="229">
        <v>-3.53988993397826</v>
      </c>
    </row>
    <row r="254" spans="1:10" s="194" customFormat="1" ht="21" customHeight="1">
      <c r="A254" s="330" t="s">
        <v>789</v>
      </c>
      <c r="B254" s="348">
        <v>800</v>
      </c>
      <c r="C254" s="340"/>
      <c r="D254" s="341" t="s">
        <v>169</v>
      </c>
      <c r="E254" s="327">
        <v>2857603</v>
      </c>
      <c r="F254" s="327">
        <v>13762253</v>
      </c>
      <c r="G254" s="232">
        <v>6.41862967616298</v>
      </c>
      <c r="H254" s="327">
        <v>10403095</v>
      </c>
      <c r="I254" s="327">
        <v>51353339</v>
      </c>
      <c r="J254" s="232">
        <v>-8.02729293064576</v>
      </c>
    </row>
    <row r="255" spans="1:10" s="325" customFormat="1" ht="12.75">
      <c r="A255" s="330" t="s">
        <v>790</v>
      </c>
      <c r="B255" s="348">
        <v>801</v>
      </c>
      <c r="C255" s="340"/>
      <c r="D255" s="341" t="s">
        <v>170</v>
      </c>
      <c r="E255" s="327">
        <v>81</v>
      </c>
      <c r="F255" s="327">
        <v>5332</v>
      </c>
      <c r="G255" s="232">
        <v>-94.3053656869446</v>
      </c>
      <c r="H255" s="327">
        <v>146</v>
      </c>
      <c r="I255" s="327">
        <v>6749</v>
      </c>
      <c r="J255" s="232">
        <v>-93.7313072393231</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483944</v>
      </c>
      <c r="F257" s="200">
        <v>4059380</v>
      </c>
      <c r="G257" s="230">
        <v>130.253981705059</v>
      </c>
      <c r="H257" s="200">
        <v>905524</v>
      </c>
      <c r="I257" s="200">
        <v>8842893</v>
      </c>
      <c r="J257" s="230">
        <v>35.1383117546997</v>
      </c>
    </row>
    <row r="258" spans="1:10" ht="12.75">
      <c r="A258" s="330" t="s">
        <v>793</v>
      </c>
      <c r="B258" s="348">
        <v>806</v>
      </c>
      <c r="C258" s="340"/>
      <c r="D258" s="341" t="s">
        <v>173</v>
      </c>
      <c r="E258" s="327" t="s">
        <v>1109</v>
      </c>
      <c r="F258" s="327" t="s">
        <v>1109</v>
      </c>
      <c r="G258" s="232" t="s">
        <v>1109</v>
      </c>
      <c r="H258" s="327">
        <v>17</v>
      </c>
      <c r="I258" s="327">
        <v>11500</v>
      </c>
      <c r="J258" s="232" t="s">
        <v>719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v>9069</v>
      </c>
      <c r="F260" s="327">
        <v>12511</v>
      </c>
      <c r="G260" s="232">
        <v>-18.6699603458363</v>
      </c>
      <c r="H260" s="327">
        <v>91159</v>
      </c>
      <c r="I260" s="327">
        <v>182823</v>
      </c>
      <c r="J260" s="232">
        <v>34.0246316252474</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158</v>
      </c>
      <c r="F264" s="327">
        <v>1441</v>
      </c>
      <c r="G264" s="232">
        <v>294.794520547945</v>
      </c>
      <c r="H264" s="327">
        <v>2578</v>
      </c>
      <c r="I264" s="327">
        <v>45802</v>
      </c>
      <c r="J264" s="232">
        <v>64.7257687466283</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v>-100</v>
      </c>
      <c r="H266" s="327" t="s">
        <v>106</v>
      </c>
      <c r="I266" s="327" t="s">
        <v>106</v>
      </c>
      <c r="J266" s="232">
        <v>-100</v>
      </c>
    </row>
    <row r="267" spans="1:10" ht="12.75">
      <c r="A267" s="330" t="s">
        <v>802</v>
      </c>
      <c r="B267" s="348">
        <v>819</v>
      </c>
      <c r="C267" s="340"/>
      <c r="D267" s="341" t="s">
        <v>182</v>
      </c>
      <c r="E267" s="327" t="s">
        <v>106</v>
      </c>
      <c r="F267" s="327" t="s">
        <v>106</v>
      </c>
      <c r="G267" s="232" t="s">
        <v>1109</v>
      </c>
      <c r="H267" s="327" t="s">
        <v>106</v>
      </c>
      <c r="I267" s="327" t="s">
        <v>106</v>
      </c>
      <c r="J267" s="232">
        <v>-100</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v>1632</v>
      </c>
      <c r="F269" s="327">
        <v>74253</v>
      </c>
      <c r="G269" s="232">
        <v>53.5612358853456</v>
      </c>
      <c r="H269" s="327">
        <v>8651</v>
      </c>
      <c r="I269" s="327">
        <v>384658</v>
      </c>
      <c r="J269" s="232">
        <v>27.6059739518713</v>
      </c>
    </row>
    <row r="270" spans="1:10" ht="12.75">
      <c r="A270" s="330" t="s">
        <v>805</v>
      </c>
      <c r="B270" s="348">
        <v>823</v>
      </c>
      <c r="C270" s="340"/>
      <c r="D270" s="341" t="s">
        <v>848</v>
      </c>
      <c r="E270" s="327" t="s">
        <v>106</v>
      </c>
      <c r="F270" s="327" t="s">
        <v>106</v>
      </c>
      <c r="G270" s="232" t="s">
        <v>1109</v>
      </c>
      <c r="H270" s="327" t="s">
        <v>106</v>
      </c>
      <c r="I270" s="327" t="s">
        <v>106</v>
      </c>
      <c r="J270" s="232">
        <v>-100</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v>6</v>
      </c>
      <c r="F274" s="327">
        <v>19</v>
      </c>
      <c r="G274" s="232" t="s">
        <v>719</v>
      </c>
      <c r="H274" s="327">
        <v>6</v>
      </c>
      <c r="I274" s="327">
        <v>19</v>
      </c>
      <c r="J274" s="232" t="s">
        <v>719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106</v>
      </c>
      <c r="F282" s="327" t="s">
        <v>106</v>
      </c>
      <c r="G282" s="232" t="s">
        <v>1109</v>
      </c>
      <c r="H282" s="327" t="s">
        <v>106</v>
      </c>
      <c r="I282" s="327" t="s">
        <v>106</v>
      </c>
      <c r="J282" s="232">
        <v>-100</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v>67771</v>
      </c>
      <c r="F286" s="327">
        <v>38850</v>
      </c>
      <c r="G286" s="232">
        <v>-24.5631067961165</v>
      </c>
      <c r="H286" s="327">
        <v>496021</v>
      </c>
      <c r="I286" s="327">
        <v>485450</v>
      </c>
      <c r="J286" s="232">
        <v>-12.7516175413372</v>
      </c>
    </row>
    <row r="287" spans="1:10" s="194" customFormat="1" ht="24" customHeight="1">
      <c r="A287" s="357" t="s">
        <v>684</v>
      </c>
      <c r="B287" s="344" t="s">
        <v>684</v>
      </c>
      <c r="C287" s="196" t="s">
        <v>1065</v>
      </c>
      <c r="D287" s="192"/>
      <c r="E287" s="193">
        <v>16819</v>
      </c>
      <c r="F287" s="193">
        <v>86413</v>
      </c>
      <c r="G287" s="229">
        <v>57.0517247646396</v>
      </c>
      <c r="H287" s="193">
        <v>112529</v>
      </c>
      <c r="I287" s="193">
        <v>604766</v>
      </c>
      <c r="J287" s="229">
        <v>34.5844515953872</v>
      </c>
    </row>
    <row r="288" spans="1:10" s="194" customFormat="1" ht="24" customHeight="1">
      <c r="A288" s="330" t="s">
        <v>822</v>
      </c>
      <c r="B288" s="348">
        <v>950</v>
      </c>
      <c r="C288" s="340"/>
      <c r="D288" s="341" t="s">
        <v>196</v>
      </c>
      <c r="E288" s="327">
        <v>16819</v>
      </c>
      <c r="F288" s="327">
        <v>86413</v>
      </c>
      <c r="G288" s="232">
        <v>57.0517247646396</v>
      </c>
      <c r="H288" s="327">
        <v>112529</v>
      </c>
      <c r="I288" s="327">
        <v>604766</v>
      </c>
      <c r="J288" s="232">
        <v>34.5844515953872</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1152404060</v>
      </c>
      <c r="F291" s="193">
        <v>3608039404</v>
      </c>
      <c r="G291" s="229">
        <v>7.78324540689479</v>
      </c>
      <c r="H291" s="193">
        <v>4748997309</v>
      </c>
      <c r="I291" s="193">
        <v>14368788928</v>
      </c>
      <c r="J291" s="229">
        <v>6.63534271494066</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 t="s">
        <v>1224</v>
      </c>
      <c r="B1" s="618"/>
    </row>
    <row r="5" spans="1:2" ht="14.25">
      <c r="A5" s="48" t="s">
        <v>106</v>
      </c>
      <c r="B5" s="15" t="s">
        <v>1225</v>
      </c>
    </row>
    <row r="6" spans="1:2" ht="14.25">
      <c r="A6" s="48">
        <v>0</v>
      </c>
      <c r="B6" s="15" t="s">
        <v>1226</v>
      </c>
    </row>
    <row r="7" spans="1:2" ht="14.25">
      <c r="A7" s="9"/>
      <c r="B7" s="15" t="s">
        <v>1227</v>
      </c>
    </row>
    <row r="8" spans="1:2" ht="14.25">
      <c r="A8" s="48" t="s">
        <v>1228</v>
      </c>
      <c r="B8" s="15" t="s">
        <v>1229</v>
      </c>
    </row>
    <row r="9" spans="1:2" ht="14.25">
      <c r="A9" s="48" t="s">
        <v>1230</v>
      </c>
      <c r="B9" s="15" t="s">
        <v>1231</v>
      </c>
    </row>
    <row r="10" spans="1:2" ht="14.25">
      <c r="A10" s="48" t="s">
        <v>719</v>
      </c>
      <c r="B10" s="15" t="s">
        <v>1232</v>
      </c>
    </row>
    <row r="11" spans="1:2" ht="14.25">
      <c r="A11" s="48" t="s">
        <v>1233</v>
      </c>
      <c r="B11" s="15" t="s">
        <v>1234</v>
      </c>
    </row>
    <row r="12" spans="1:2" ht="14.25">
      <c r="A12" s="48" t="s">
        <v>1235</v>
      </c>
      <c r="B12" s="15" t="s">
        <v>1236</v>
      </c>
    </row>
    <row r="13" spans="1:2" ht="14.25">
      <c r="A13" s="48" t="s">
        <v>1237</v>
      </c>
      <c r="B13" s="15" t="s">
        <v>1238</v>
      </c>
    </row>
    <row r="14" spans="1:2" ht="14.25">
      <c r="A14" s="48" t="s">
        <v>1239</v>
      </c>
      <c r="B14" s="15" t="s">
        <v>1240</v>
      </c>
    </row>
    <row r="15" ht="14.25">
      <c r="A15" s="15"/>
    </row>
    <row r="16" spans="1:2" ht="42.75">
      <c r="A16" s="619" t="s">
        <v>1241</v>
      </c>
      <c r="B16" s="620" t="s">
        <v>1242</v>
      </c>
    </row>
    <row r="17" spans="1:2" ht="14.25">
      <c r="A17" s="15" t="s">
        <v>1243</v>
      </c>
      <c r="B17" s="15"/>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8515625" style="333" customWidth="1"/>
    <col min="11" max="16384" width="11.421875" style="179" customWidth="1"/>
  </cols>
  <sheetData>
    <row r="1" spans="1:13" ht="15">
      <c r="A1" s="585" t="s">
        <v>521</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1018049154</v>
      </c>
      <c r="F10" s="193">
        <v>1818125001</v>
      </c>
      <c r="G10" s="229">
        <v>5.46960097543833</v>
      </c>
      <c r="H10" s="193">
        <v>4040970840</v>
      </c>
      <c r="I10" s="193">
        <v>7390927762</v>
      </c>
      <c r="J10" s="229">
        <v>6.02824196745546</v>
      </c>
    </row>
    <row r="11" spans="1:10" ht="24" customHeight="1">
      <c r="A11" s="330" t="s">
        <v>542</v>
      </c>
      <c r="B11" s="342">
        <v>1</v>
      </c>
      <c r="C11" s="340"/>
      <c r="D11" s="341" t="s">
        <v>349</v>
      </c>
      <c r="E11" s="327">
        <v>71883179</v>
      </c>
      <c r="F11" s="327">
        <v>120219584</v>
      </c>
      <c r="G11" s="232">
        <v>-7.34976967876084</v>
      </c>
      <c r="H11" s="327">
        <v>309039294</v>
      </c>
      <c r="I11" s="327">
        <v>506156134</v>
      </c>
      <c r="J11" s="232">
        <v>-0.927568419215504</v>
      </c>
    </row>
    <row r="12" spans="1:10" ht="12.75">
      <c r="A12" s="330" t="s">
        <v>543</v>
      </c>
      <c r="B12" s="342">
        <v>3</v>
      </c>
      <c r="C12" s="340"/>
      <c r="D12" s="341" t="s">
        <v>350</v>
      </c>
      <c r="E12" s="327">
        <v>88642288</v>
      </c>
      <c r="F12" s="327">
        <v>179527008</v>
      </c>
      <c r="G12" s="232">
        <v>2.76305807923342</v>
      </c>
      <c r="H12" s="327">
        <v>355462031</v>
      </c>
      <c r="I12" s="327">
        <v>740755084</v>
      </c>
      <c r="J12" s="232">
        <v>2.85999107096701</v>
      </c>
    </row>
    <row r="13" spans="1:10" ht="12.75">
      <c r="A13" s="330" t="s">
        <v>544</v>
      </c>
      <c r="B13" s="342">
        <v>5</v>
      </c>
      <c r="C13" s="340"/>
      <c r="D13" s="341" t="s">
        <v>351</v>
      </c>
      <c r="E13" s="327">
        <v>88030230</v>
      </c>
      <c r="F13" s="327">
        <v>180854392</v>
      </c>
      <c r="G13" s="232">
        <v>-3.43831034633618</v>
      </c>
      <c r="H13" s="327">
        <v>335926333</v>
      </c>
      <c r="I13" s="327">
        <v>719998237</v>
      </c>
      <c r="J13" s="232">
        <v>-6.37810451046886</v>
      </c>
    </row>
    <row r="14" spans="1:10" ht="12.75">
      <c r="A14" s="330" t="s">
        <v>545</v>
      </c>
      <c r="B14" s="342">
        <v>6</v>
      </c>
      <c r="C14" s="340"/>
      <c r="D14" s="341" t="s">
        <v>495</v>
      </c>
      <c r="E14" s="327">
        <v>32030055</v>
      </c>
      <c r="F14" s="327">
        <v>200642715</v>
      </c>
      <c r="G14" s="232">
        <v>10.4822467745405</v>
      </c>
      <c r="H14" s="327">
        <v>129135938</v>
      </c>
      <c r="I14" s="327">
        <v>834787398</v>
      </c>
      <c r="J14" s="232">
        <v>7.70922771721747</v>
      </c>
    </row>
    <row r="15" spans="1:10" ht="12.75">
      <c r="A15" s="330" t="s">
        <v>546</v>
      </c>
      <c r="B15" s="342">
        <v>7</v>
      </c>
      <c r="C15" s="340"/>
      <c r="D15" s="341" t="s">
        <v>352</v>
      </c>
      <c r="E15" s="327">
        <v>2518079</v>
      </c>
      <c r="F15" s="327">
        <v>16732785</v>
      </c>
      <c r="G15" s="232">
        <v>107.949882104709</v>
      </c>
      <c r="H15" s="327">
        <v>8129219</v>
      </c>
      <c r="I15" s="327">
        <v>62798672</v>
      </c>
      <c r="J15" s="232">
        <v>84.603930065614</v>
      </c>
    </row>
    <row r="16" spans="1:10" ht="12.75">
      <c r="A16" s="330" t="s">
        <v>547</v>
      </c>
      <c r="B16" s="342">
        <v>8</v>
      </c>
      <c r="C16" s="340"/>
      <c r="D16" s="341" t="s">
        <v>494</v>
      </c>
      <c r="E16" s="327">
        <v>8052520</v>
      </c>
      <c r="F16" s="327">
        <v>27077369</v>
      </c>
      <c r="G16" s="232">
        <v>4.7170932846153</v>
      </c>
      <c r="H16" s="327">
        <v>33538122</v>
      </c>
      <c r="I16" s="327">
        <v>114348829</v>
      </c>
      <c r="J16" s="232">
        <v>8.29440913662248</v>
      </c>
    </row>
    <row r="17" spans="1:10" ht="12.75">
      <c r="A17" s="330" t="s">
        <v>548</v>
      </c>
      <c r="B17" s="342">
        <v>9</v>
      </c>
      <c r="C17" s="340"/>
      <c r="D17" s="341" t="s">
        <v>353</v>
      </c>
      <c r="E17" s="327">
        <v>1968130</v>
      </c>
      <c r="F17" s="327">
        <v>4703642</v>
      </c>
      <c r="G17" s="232">
        <v>-9.3270859875589</v>
      </c>
      <c r="H17" s="327">
        <v>6798667</v>
      </c>
      <c r="I17" s="327">
        <v>13919795</v>
      </c>
      <c r="J17" s="232">
        <v>-22.8235947048001</v>
      </c>
    </row>
    <row r="18" spans="1:10" ht="12.75">
      <c r="A18" s="330" t="s">
        <v>549</v>
      </c>
      <c r="B18" s="342">
        <v>10</v>
      </c>
      <c r="C18" s="340"/>
      <c r="D18" s="341" t="s">
        <v>354</v>
      </c>
      <c r="E18" s="327">
        <v>12842865</v>
      </c>
      <c r="F18" s="327">
        <v>13759394</v>
      </c>
      <c r="G18" s="232">
        <v>55.7754420747395</v>
      </c>
      <c r="H18" s="327">
        <v>41504610</v>
      </c>
      <c r="I18" s="327">
        <v>52676875</v>
      </c>
      <c r="J18" s="232">
        <v>17.3590216310989</v>
      </c>
    </row>
    <row r="19" spans="1:10" ht="12.75">
      <c r="A19" s="330" t="s">
        <v>550</v>
      </c>
      <c r="B19" s="342">
        <v>11</v>
      </c>
      <c r="C19" s="340"/>
      <c r="D19" s="341" t="s">
        <v>355</v>
      </c>
      <c r="E19" s="327">
        <v>33520906</v>
      </c>
      <c r="F19" s="327">
        <v>70561007</v>
      </c>
      <c r="G19" s="232">
        <v>-6.09366868487869</v>
      </c>
      <c r="H19" s="327">
        <v>134234658</v>
      </c>
      <c r="I19" s="327">
        <v>296571334</v>
      </c>
      <c r="J19" s="232">
        <v>0.767067460378826</v>
      </c>
    </row>
    <row r="20" spans="1:10" ht="12.75">
      <c r="A20" s="330" t="s">
        <v>551</v>
      </c>
      <c r="B20" s="342">
        <v>13</v>
      </c>
      <c r="C20" s="340"/>
      <c r="D20" s="341" t="s">
        <v>356</v>
      </c>
      <c r="E20" s="327">
        <v>22694645</v>
      </c>
      <c r="F20" s="327">
        <v>30189539</v>
      </c>
      <c r="G20" s="232">
        <v>25.4726033722597</v>
      </c>
      <c r="H20" s="327">
        <v>92190323</v>
      </c>
      <c r="I20" s="327">
        <v>118434298</v>
      </c>
      <c r="J20" s="232">
        <v>12.810113683093</v>
      </c>
    </row>
    <row r="21" spans="1:10" ht="12.75">
      <c r="A21" s="330" t="s">
        <v>552</v>
      </c>
      <c r="B21" s="342">
        <v>14</v>
      </c>
      <c r="C21" s="340"/>
      <c r="D21" s="341" t="s">
        <v>357</v>
      </c>
      <c r="E21" s="327">
        <v>13918222</v>
      </c>
      <c r="F21" s="327">
        <v>15751895</v>
      </c>
      <c r="G21" s="232">
        <v>21.3810827338728</v>
      </c>
      <c r="H21" s="327">
        <v>48125278</v>
      </c>
      <c r="I21" s="327">
        <v>58799856</v>
      </c>
      <c r="J21" s="232">
        <v>15.4007574900721</v>
      </c>
    </row>
    <row r="22" spans="1:10" ht="12.75">
      <c r="A22" s="330" t="s">
        <v>553</v>
      </c>
      <c r="B22" s="342">
        <v>15</v>
      </c>
      <c r="C22" s="340"/>
      <c r="D22" s="341" t="s">
        <v>479</v>
      </c>
      <c r="E22" s="327">
        <v>81451377</v>
      </c>
      <c r="F22" s="327">
        <v>154578704</v>
      </c>
      <c r="G22" s="232">
        <v>9.78062057378801</v>
      </c>
      <c r="H22" s="327">
        <v>329314144</v>
      </c>
      <c r="I22" s="327">
        <v>619186416</v>
      </c>
      <c r="J22" s="232">
        <v>11.1310595021291</v>
      </c>
    </row>
    <row r="23" spans="1:10" ht="12.75">
      <c r="A23" s="330" t="s">
        <v>554</v>
      </c>
      <c r="B23" s="342">
        <v>17</v>
      </c>
      <c r="C23" s="340"/>
      <c r="D23" s="341" t="s">
        <v>358</v>
      </c>
      <c r="E23" s="327">
        <v>70511691</v>
      </c>
      <c r="F23" s="327">
        <v>107980533</v>
      </c>
      <c r="G23" s="232">
        <v>-1.60518439523881</v>
      </c>
      <c r="H23" s="327">
        <v>314100093</v>
      </c>
      <c r="I23" s="327">
        <v>484988514</v>
      </c>
      <c r="J23" s="232">
        <v>10.9533224972303</v>
      </c>
    </row>
    <row r="24" spans="1:10" ht="12.75">
      <c r="A24" s="330" t="s">
        <v>555</v>
      </c>
      <c r="B24" s="342">
        <v>18</v>
      </c>
      <c r="C24" s="340"/>
      <c r="D24" s="199" t="s">
        <v>359</v>
      </c>
      <c r="E24" s="327">
        <v>17142817</v>
      </c>
      <c r="F24" s="327">
        <v>28912157</v>
      </c>
      <c r="G24" s="232">
        <v>-4.9230843702088</v>
      </c>
      <c r="H24" s="327">
        <v>77934095</v>
      </c>
      <c r="I24" s="327">
        <v>125338277</v>
      </c>
      <c r="J24" s="232">
        <v>-1.41332710667687</v>
      </c>
    </row>
    <row r="25" spans="1:10" ht="12.75">
      <c r="A25" s="330" t="s">
        <v>558</v>
      </c>
      <c r="B25" s="342">
        <v>24</v>
      </c>
      <c r="C25" s="340"/>
      <c r="D25" s="341" t="s">
        <v>362</v>
      </c>
      <c r="E25" s="327">
        <v>3767597</v>
      </c>
      <c r="F25" s="327">
        <v>6815826</v>
      </c>
      <c r="G25" s="232">
        <v>3.52017054532951</v>
      </c>
      <c r="H25" s="327">
        <v>14967114</v>
      </c>
      <c r="I25" s="327">
        <v>25850534</v>
      </c>
      <c r="J25" s="232">
        <v>-5.14410331233985</v>
      </c>
    </row>
    <row r="26" spans="1:10" ht="12.75">
      <c r="A26" s="330" t="s">
        <v>559</v>
      </c>
      <c r="B26" s="342">
        <v>28</v>
      </c>
      <c r="C26" s="340"/>
      <c r="D26" s="341" t="s">
        <v>363</v>
      </c>
      <c r="E26" s="327">
        <v>8289847</v>
      </c>
      <c r="F26" s="327">
        <v>14985362</v>
      </c>
      <c r="G26" s="232">
        <v>37.3177456792001</v>
      </c>
      <c r="H26" s="327">
        <v>33393134</v>
      </c>
      <c r="I26" s="327">
        <v>57869657</v>
      </c>
      <c r="J26" s="232">
        <v>38.1906714941115</v>
      </c>
    </row>
    <row r="27" spans="1:10" ht="12.75">
      <c r="A27" s="330" t="s">
        <v>560</v>
      </c>
      <c r="B27" s="342">
        <v>37</v>
      </c>
      <c r="C27" s="340"/>
      <c r="D27" s="341" t="s">
        <v>364</v>
      </c>
      <c r="E27" s="327">
        <v>100720</v>
      </c>
      <c r="F27" s="327">
        <v>2225390</v>
      </c>
      <c r="G27" s="232">
        <v>14.3997047205641</v>
      </c>
      <c r="H27" s="327">
        <v>208245</v>
      </c>
      <c r="I27" s="327">
        <v>8604521</v>
      </c>
      <c r="J27" s="232">
        <v>-14.4543084023768</v>
      </c>
    </row>
    <row r="28" spans="1:10" ht="12.75">
      <c r="A28" s="330" t="s">
        <v>561</v>
      </c>
      <c r="B28" s="342">
        <v>39</v>
      </c>
      <c r="C28" s="340"/>
      <c r="D28" s="341" t="s">
        <v>365</v>
      </c>
      <c r="E28" s="327">
        <v>13926241</v>
      </c>
      <c r="F28" s="327">
        <v>37325475</v>
      </c>
      <c r="G28" s="232">
        <v>4.45286480688738</v>
      </c>
      <c r="H28" s="327">
        <v>56584009</v>
      </c>
      <c r="I28" s="327">
        <v>154989399</v>
      </c>
      <c r="J28" s="232">
        <v>-13.6743025019233</v>
      </c>
    </row>
    <row r="29" spans="1:10" ht="12.75">
      <c r="A29" s="330" t="s">
        <v>562</v>
      </c>
      <c r="B29" s="342">
        <v>41</v>
      </c>
      <c r="C29" s="340"/>
      <c r="D29" s="341" t="s">
        <v>493</v>
      </c>
      <c r="E29" s="327">
        <v>47</v>
      </c>
      <c r="F29" s="327">
        <v>6672</v>
      </c>
      <c r="G29" s="232">
        <v>-3.37436640115858</v>
      </c>
      <c r="H29" s="327">
        <v>215</v>
      </c>
      <c r="I29" s="327">
        <v>24631</v>
      </c>
      <c r="J29" s="232">
        <v>-7.3883290720409</v>
      </c>
    </row>
    <row r="30" spans="1:10" ht="12.75">
      <c r="A30" s="330" t="s">
        <v>563</v>
      </c>
      <c r="B30" s="342">
        <v>43</v>
      </c>
      <c r="C30" s="340"/>
      <c r="D30" s="341" t="s">
        <v>366</v>
      </c>
      <c r="E30" s="327" t="s">
        <v>106</v>
      </c>
      <c r="F30" s="327" t="s">
        <v>106</v>
      </c>
      <c r="G30" s="232" t="s">
        <v>1109</v>
      </c>
      <c r="H30" s="327" t="s">
        <v>106</v>
      </c>
      <c r="I30" s="327" t="s">
        <v>106</v>
      </c>
      <c r="J30" s="232" t="s">
        <v>1109</v>
      </c>
    </row>
    <row r="31" spans="1:10" ht="12.75">
      <c r="A31" s="330" t="s">
        <v>564</v>
      </c>
      <c r="B31" s="342">
        <v>44</v>
      </c>
      <c r="C31" s="340"/>
      <c r="D31" s="341" t="s">
        <v>367</v>
      </c>
      <c r="E31" s="327" t="s">
        <v>106</v>
      </c>
      <c r="F31" s="327" t="s">
        <v>106</v>
      </c>
      <c r="G31" s="232" t="s">
        <v>1109</v>
      </c>
      <c r="H31" s="327" t="s">
        <v>106</v>
      </c>
      <c r="I31" s="327" t="s">
        <v>106</v>
      </c>
      <c r="J31" s="232">
        <v>-100</v>
      </c>
    </row>
    <row r="32" spans="1:10" ht="12.75">
      <c r="A32" s="330" t="s">
        <v>565</v>
      </c>
      <c r="B32" s="342">
        <v>45</v>
      </c>
      <c r="C32" s="340"/>
      <c r="D32" s="341" t="s">
        <v>885</v>
      </c>
      <c r="E32" s="327" t="s">
        <v>1109</v>
      </c>
      <c r="F32" s="327">
        <v>3158</v>
      </c>
      <c r="G32" s="232">
        <v>135.847647498133</v>
      </c>
      <c r="H32" s="327">
        <v>2</v>
      </c>
      <c r="I32" s="327">
        <v>16796</v>
      </c>
      <c r="J32" s="232">
        <v>-5.05370265686828</v>
      </c>
    </row>
    <row r="33" spans="1:10" ht="12.75">
      <c r="A33" s="330" t="s">
        <v>566</v>
      </c>
      <c r="B33" s="342">
        <v>46</v>
      </c>
      <c r="C33" s="340"/>
      <c r="D33" s="341" t="s">
        <v>368</v>
      </c>
      <c r="E33" s="327">
        <v>55812</v>
      </c>
      <c r="F33" s="327">
        <v>226153</v>
      </c>
      <c r="G33" s="232">
        <v>265.700748694232</v>
      </c>
      <c r="H33" s="327">
        <v>161603</v>
      </c>
      <c r="I33" s="327">
        <v>651656</v>
      </c>
      <c r="J33" s="232">
        <v>118.123150664757</v>
      </c>
    </row>
    <row r="34" spans="1:10" ht="12.75">
      <c r="A34" s="330" t="s">
        <v>567</v>
      </c>
      <c r="B34" s="342">
        <v>47</v>
      </c>
      <c r="C34" s="340"/>
      <c r="D34" s="341" t="s">
        <v>369</v>
      </c>
      <c r="E34" s="327">
        <v>4980</v>
      </c>
      <c r="F34" s="327">
        <v>58642</v>
      </c>
      <c r="G34" s="232">
        <v>1.87092851559107</v>
      </c>
      <c r="H34" s="327">
        <v>14873</v>
      </c>
      <c r="I34" s="327">
        <v>162600</v>
      </c>
      <c r="J34" s="232">
        <v>-39.7991825128843</v>
      </c>
    </row>
    <row r="35" spans="1:10" ht="12.75">
      <c r="A35" s="330" t="s">
        <v>568</v>
      </c>
      <c r="B35" s="342">
        <v>52</v>
      </c>
      <c r="C35" s="340"/>
      <c r="D35" s="341" t="s">
        <v>538</v>
      </c>
      <c r="E35" s="327">
        <v>6137087</v>
      </c>
      <c r="F35" s="327">
        <v>30007842</v>
      </c>
      <c r="G35" s="232">
        <v>-28.4256393742343</v>
      </c>
      <c r="H35" s="327">
        <v>32088171</v>
      </c>
      <c r="I35" s="327">
        <v>137113581</v>
      </c>
      <c r="J35" s="232">
        <v>-6.25199963959481</v>
      </c>
    </row>
    <row r="36" spans="1:10" ht="12.75">
      <c r="A36" s="330" t="s">
        <v>569</v>
      </c>
      <c r="B36" s="342">
        <v>53</v>
      </c>
      <c r="C36" s="340"/>
      <c r="D36" s="341" t="s">
        <v>370</v>
      </c>
      <c r="E36" s="327">
        <v>1528796</v>
      </c>
      <c r="F36" s="327">
        <v>6246377</v>
      </c>
      <c r="G36" s="232">
        <v>119.588881022071</v>
      </c>
      <c r="H36" s="327">
        <v>5428861</v>
      </c>
      <c r="I36" s="327">
        <v>21166412</v>
      </c>
      <c r="J36" s="232">
        <v>142.986878091519</v>
      </c>
    </row>
    <row r="37" spans="1:10" ht="12.75">
      <c r="A37" s="330" t="s">
        <v>570</v>
      </c>
      <c r="B37" s="342">
        <v>54</v>
      </c>
      <c r="C37" s="340"/>
      <c r="D37" s="341" t="s">
        <v>371</v>
      </c>
      <c r="E37" s="327">
        <v>7203570</v>
      </c>
      <c r="F37" s="327">
        <v>6862353</v>
      </c>
      <c r="G37" s="232">
        <v>110.941950912872</v>
      </c>
      <c r="H37" s="327">
        <v>31417661</v>
      </c>
      <c r="I37" s="327">
        <v>29223616</v>
      </c>
      <c r="J37" s="232">
        <v>91.865388877859</v>
      </c>
    </row>
    <row r="38" spans="1:10" ht="12.75">
      <c r="A38" s="330" t="s">
        <v>571</v>
      </c>
      <c r="B38" s="342">
        <v>55</v>
      </c>
      <c r="C38" s="340"/>
      <c r="D38" s="341" t="s">
        <v>372</v>
      </c>
      <c r="E38" s="327">
        <v>8662115</v>
      </c>
      <c r="F38" s="327">
        <v>6046805</v>
      </c>
      <c r="G38" s="232">
        <v>-23.3138587118494</v>
      </c>
      <c r="H38" s="327">
        <v>37608531</v>
      </c>
      <c r="I38" s="327">
        <v>20913711</v>
      </c>
      <c r="J38" s="232">
        <v>-13.6086548519754</v>
      </c>
    </row>
    <row r="39" spans="1:10" ht="12.75">
      <c r="A39" s="330" t="s">
        <v>572</v>
      </c>
      <c r="B39" s="342">
        <v>60</v>
      </c>
      <c r="C39" s="340"/>
      <c r="D39" s="341" t="s">
        <v>373</v>
      </c>
      <c r="E39" s="327">
        <v>119013458</v>
      </c>
      <c r="F39" s="327">
        <v>203744981</v>
      </c>
      <c r="G39" s="232">
        <v>13.6170630120586</v>
      </c>
      <c r="H39" s="327">
        <v>452108396</v>
      </c>
      <c r="I39" s="327">
        <v>818279449</v>
      </c>
      <c r="J39" s="232">
        <v>19.0656262955469</v>
      </c>
    </row>
    <row r="40" spans="1:10" ht="12.75">
      <c r="A40" s="330" t="s">
        <v>573</v>
      </c>
      <c r="B40" s="342">
        <v>61</v>
      </c>
      <c r="C40" s="340"/>
      <c r="D40" s="341" t="s">
        <v>374</v>
      </c>
      <c r="E40" s="327">
        <v>207175608</v>
      </c>
      <c r="F40" s="327">
        <v>152580927</v>
      </c>
      <c r="G40" s="232">
        <v>15.3704950696464</v>
      </c>
      <c r="H40" s="327">
        <v>775766013</v>
      </c>
      <c r="I40" s="327">
        <v>579943832</v>
      </c>
      <c r="J40" s="232">
        <v>8.50384013664636</v>
      </c>
    </row>
    <row r="41" spans="1:10" ht="12.75">
      <c r="A41" s="330" t="s">
        <v>574</v>
      </c>
      <c r="B41" s="342">
        <v>63</v>
      </c>
      <c r="C41" s="340"/>
      <c r="D41" s="341" t="s">
        <v>375</v>
      </c>
      <c r="E41" s="327">
        <v>25744764</v>
      </c>
      <c r="F41" s="327">
        <v>43142494</v>
      </c>
      <c r="G41" s="232">
        <v>17.4362081828162</v>
      </c>
      <c r="H41" s="327">
        <v>101478302</v>
      </c>
      <c r="I41" s="327">
        <v>166731545</v>
      </c>
      <c r="J41" s="232">
        <v>9.93258576702887</v>
      </c>
    </row>
    <row r="42" spans="1:10" ht="12.75">
      <c r="A42" s="330" t="s">
        <v>575</v>
      </c>
      <c r="B42" s="342">
        <v>64</v>
      </c>
      <c r="C42" s="340"/>
      <c r="D42" s="341" t="s">
        <v>376</v>
      </c>
      <c r="E42" s="327">
        <v>17330741</v>
      </c>
      <c r="F42" s="327">
        <v>36856377</v>
      </c>
      <c r="G42" s="232">
        <v>-11.8948378017193</v>
      </c>
      <c r="H42" s="327">
        <v>68270330</v>
      </c>
      <c r="I42" s="327">
        <v>152498160</v>
      </c>
      <c r="J42" s="232">
        <v>-7.61120832178484</v>
      </c>
    </row>
    <row r="43" spans="1:10" ht="12.75">
      <c r="A43" s="330" t="s">
        <v>576</v>
      </c>
      <c r="B43" s="342">
        <v>66</v>
      </c>
      <c r="C43" s="340"/>
      <c r="D43" s="341" t="s">
        <v>492</v>
      </c>
      <c r="E43" s="327">
        <v>14449422</v>
      </c>
      <c r="F43" s="327">
        <v>51548202</v>
      </c>
      <c r="G43" s="232">
        <v>4.10195602382089</v>
      </c>
      <c r="H43" s="327">
        <v>58847790</v>
      </c>
      <c r="I43" s="327">
        <v>195808279</v>
      </c>
      <c r="J43" s="232">
        <v>5.90122782955129</v>
      </c>
    </row>
    <row r="44" spans="1:10" ht="12.75">
      <c r="A44" s="330" t="s">
        <v>577</v>
      </c>
      <c r="B44" s="342">
        <v>68</v>
      </c>
      <c r="C44" s="340"/>
      <c r="D44" s="341" t="s">
        <v>377</v>
      </c>
      <c r="E44" s="327">
        <v>3435355</v>
      </c>
      <c r="F44" s="327">
        <v>8218433</v>
      </c>
      <c r="G44" s="232">
        <v>-19.1635451321126</v>
      </c>
      <c r="H44" s="327">
        <v>14221041</v>
      </c>
      <c r="I44" s="327">
        <v>32591581</v>
      </c>
      <c r="J44" s="232">
        <v>1.70403887745532</v>
      </c>
    </row>
    <row r="45" spans="1:10" ht="12.75">
      <c r="A45" s="330" t="s">
        <v>578</v>
      </c>
      <c r="B45" s="342">
        <v>70</v>
      </c>
      <c r="C45" s="340"/>
      <c r="D45" s="341" t="s">
        <v>378</v>
      </c>
      <c r="E45" s="327">
        <v>11733</v>
      </c>
      <c r="F45" s="327">
        <v>30032</v>
      </c>
      <c r="G45" s="232">
        <v>-74.1393266167226</v>
      </c>
      <c r="H45" s="327">
        <v>28751</v>
      </c>
      <c r="I45" s="327">
        <v>151846</v>
      </c>
      <c r="J45" s="232">
        <v>-50.5572831024209</v>
      </c>
    </row>
    <row r="46" spans="1:10" ht="12.75">
      <c r="A46" s="330" t="s">
        <v>579</v>
      </c>
      <c r="B46" s="342">
        <v>72</v>
      </c>
      <c r="C46" s="340"/>
      <c r="D46" s="341" t="s">
        <v>379</v>
      </c>
      <c r="E46" s="327">
        <v>3468881</v>
      </c>
      <c r="F46" s="327">
        <v>6161710</v>
      </c>
      <c r="G46" s="232">
        <v>-8.98270161568479</v>
      </c>
      <c r="H46" s="327">
        <v>16215452</v>
      </c>
      <c r="I46" s="327">
        <v>29857628</v>
      </c>
      <c r="J46" s="232">
        <v>0.552439114045797</v>
      </c>
    </row>
    <row r="47" spans="1:10" ht="12.75">
      <c r="A47" s="330" t="s">
        <v>580</v>
      </c>
      <c r="B47" s="342">
        <v>73</v>
      </c>
      <c r="C47" s="340"/>
      <c r="D47" s="341" t="s">
        <v>380</v>
      </c>
      <c r="E47" s="327">
        <v>5843648</v>
      </c>
      <c r="F47" s="327">
        <v>6264436</v>
      </c>
      <c r="G47" s="232">
        <v>28.956819352387</v>
      </c>
      <c r="H47" s="327">
        <v>26315516</v>
      </c>
      <c r="I47" s="327">
        <v>27192070</v>
      </c>
      <c r="J47" s="232">
        <v>20.210236517187</v>
      </c>
    </row>
    <row r="48" spans="1:10" ht="12.75">
      <c r="A48" s="330" t="s">
        <v>581</v>
      </c>
      <c r="B48" s="342">
        <v>74</v>
      </c>
      <c r="C48" s="340"/>
      <c r="D48" s="341" t="s">
        <v>381</v>
      </c>
      <c r="E48" s="327">
        <v>381817</v>
      </c>
      <c r="F48" s="327">
        <v>443886</v>
      </c>
      <c r="G48" s="232">
        <v>154.632752805122</v>
      </c>
      <c r="H48" s="327">
        <v>503959</v>
      </c>
      <c r="I48" s="327">
        <v>592857</v>
      </c>
      <c r="J48" s="232">
        <v>77.7447653083251</v>
      </c>
    </row>
    <row r="49" spans="1:10" ht="12.75">
      <c r="A49" s="330" t="s">
        <v>582</v>
      </c>
      <c r="B49" s="342">
        <v>75</v>
      </c>
      <c r="C49" s="340"/>
      <c r="D49" s="341" t="s">
        <v>478</v>
      </c>
      <c r="E49" s="327">
        <v>13031342</v>
      </c>
      <c r="F49" s="327">
        <v>15258483</v>
      </c>
      <c r="G49" s="232">
        <v>14.8037616039695</v>
      </c>
      <c r="H49" s="327">
        <v>44067514</v>
      </c>
      <c r="I49" s="327">
        <v>55421586</v>
      </c>
      <c r="J49" s="232">
        <v>-4.12469301145063</v>
      </c>
    </row>
    <row r="50" spans="1:10" ht="12.75">
      <c r="A50" s="330" t="s">
        <v>591</v>
      </c>
      <c r="B50" s="342">
        <v>91</v>
      </c>
      <c r="C50" s="340"/>
      <c r="D50" s="341" t="s">
        <v>389</v>
      </c>
      <c r="E50" s="327">
        <v>7132662</v>
      </c>
      <c r="F50" s="327">
        <v>20259220</v>
      </c>
      <c r="G50" s="232">
        <v>34.3478110941346</v>
      </c>
      <c r="H50" s="327">
        <v>30127085</v>
      </c>
      <c r="I50" s="327">
        <v>84765761</v>
      </c>
      <c r="J50" s="232">
        <v>23.675722700582</v>
      </c>
    </row>
    <row r="51" spans="1:10" ht="12.75">
      <c r="A51" s="330" t="s">
        <v>592</v>
      </c>
      <c r="B51" s="342">
        <v>92</v>
      </c>
      <c r="C51" s="340"/>
      <c r="D51" s="341" t="s">
        <v>390</v>
      </c>
      <c r="E51" s="327">
        <v>1699302</v>
      </c>
      <c r="F51" s="327">
        <v>4280510</v>
      </c>
      <c r="G51" s="232">
        <v>46.2839087051111</v>
      </c>
      <c r="H51" s="327">
        <v>6683131</v>
      </c>
      <c r="I51" s="327">
        <v>16488149</v>
      </c>
      <c r="J51" s="232">
        <v>52.8812590299546</v>
      </c>
    </row>
    <row r="52" spans="1:10" ht="12.75">
      <c r="A52" s="330" t="s">
        <v>593</v>
      </c>
      <c r="B52" s="342">
        <v>93</v>
      </c>
      <c r="C52" s="340"/>
      <c r="D52" s="341" t="s">
        <v>391</v>
      </c>
      <c r="E52" s="327">
        <v>3224179</v>
      </c>
      <c r="F52" s="327">
        <v>2118146</v>
      </c>
      <c r="G52" s="232">
        <v>-22.4559488259183</v>
      </c>
      <c r="H52" s="327">
        <v>14623032</v>
      </c>
      <c r="I52" s="327">
        <v>9024985</v>
      </c>
      <c r="J52" s="232">
        <v>-15.1742877565512</v>
      </c>
    </row>
    <row r="53" spans="1:10" ht="12.75">
      <c r="A53" s="330" t="s">
        <v>943</v>
      </c>
      <c r="B53" s="342">
        <v>95</v>
      </c>
      <c r="C53" s="340"/>
      <c r="D53" s="341" t="s">
        <v>845</v>
      </c>
      <c r="E53" s="327">
        <v>154161</v>
      </c>
      <c r="F53" s="327">
        <v>368500</v>
      </c>
      <c r="G53" s="232" t="s">
        <v>719</v>
      </c>
      <c r="H53" s="327">
        <v>366524</v>
      </c>
      <c r="I53" s="327">
        <v>838132</v>
      </c>
      <c r="J53" s="232" t="s">
        <v>719</v>
      </c>
    </row>
    <row r="54" spans="1:10" ht="12.75">
      <c r="A54" s="330" t="s">
        <v>594</v>
      </c>
      <c r="B54" s="342">
        <v>96</v>
      </c>
      <c r="C54" s="340"/>
      <c r="D54" s="341" t="s">
        <v>834</v>
      </c>
      <c r="E54" s="327">
        <v>92212</v>
      </c>
      <c r="F54" s="327">
        <v>724349</v>
      </c>
      <c r="G54" s="232">
        <v>316.170547713027</v>
      </c>
      <c r="H54" s="327">
        <v>403406</v>
      </c>
      <c r="I54" s="327">
        <v>1782825</v>
      </c>
      <c r="J54" s="232">
        <v>89.8593646168788</v>
      </c>
    </row>
    <row r="55" spans="1:10" s="325" customFormat="1" ht="12.75">
      <c r="A55" s="330" t="s">
        <v>872</v>
      </c>
      <c r="B55" s="342">
        <v>97</v>
      </c>
      <c r="C55" s="340"/>
      <c r="D55" s="341" t="s">
        <v>846</v>
      </c>
      <c r="E55" s="327">
        <v>568</v>
      </c>
      <c r="F55" s="327">
        <v>9951</v>
      </c>
      <c r="G55" s="232">
        <v>-4.40922190201729</v>
      </c>
      <c r="H55" s="327">
        <v>569</v>
      </c>
      <c r="I55" s="327">
        <v>10244</v>
      </c>
      <c r="J55" s="232">
        <v>-76.0458318718578</v>
      </c>
    </row>
    <row r="56" spans="1:10" s="325" customFormat="1" ht="12.75">
      <c r="A56" s="330" t="s">
        <v>944</v>
      </c>
      <c r="B56" s="342">
        <v>98</v>
      </c>
      <c r="C56" s="340"/>
      <c r="D56" s="341" t="s">
        <v>847</v>
      </c>
      <c r="E56" s="327">
        <v>950509</v>
      </c>
      <c r="F56" s="327">
        <v>3745429</v>
      </c>
      <c r="G56" s="232">
        <v>71.4637758453752</v>
      </c>
      <c r="H56" s="327">
        <v>3530557</v>
      </c>
      <c r="I56" s="327">
        <v>13224728</v>
      </c>
      <c r="J56" s="232">
        <v>33.9867495777178</v>
      </c>
    </row>
    <row r="57" spans="1:10" s="325" customFormat="1" ht="12.75">
      <c r="A57" s="330" t="s">
        <v>748</v>
      </c>
      <c r="B57" s="342">
        <v>600</v>
      </c>
      <c r="C57" s="340"/>
      <c r="D57" s="341" t="s">
        <v>128</v>
      </c>
      <c r="E57" s="327">
        <v>24976</v>
      </c>
      <c r="F57" s="327">
        <v>68156</v>
      </c>
      <c r="G57" s="232">
        <v>43.9013575998142</v>
      </c>
      <c r="H57" s="327">
        <v>108248</v>
      </c>
      <c r="I57" s="327">
        <v>377272</v>
      </c>
      <c r="J57" s="232">
        <v>-39.7578318235746</v>
      </c>
    </row>
    <row r="58" spans="1:10" s="194" customFormat="1" ht="21" customHeight="1">
      <c r="A58" s="343" t="s">
        <v>684</v>
      </c>
      <c r="B58" s="344" t="s">
        <v>684</v>
      </c>
      <c r="C58" s="196" t="s">
        <v>1044</v>
      </c>
      <c r="D58" s="192"/>
      <c r="E58" s="193">
        <v>3934968</v>
      </c>
      <c r="F58" s="193">
        <v>20022902</v>
      </c>
      <c r="G58" s="229">
        <v>26.9072192326446</v>
      </c>
      <c r="H58" s="193">
        <v>20247703</v>
      </c>
      <c r="I58" s="193">
        <v>93401758</v>
      </c>
      <c r="J58" s="229">
        <v>0.407856777660768</v>
      </c>
    </row>
    <row r="59" spans="1:10" s="325" customFormat="1" ht="21" customHeight="1">
      <c r="A59" s="330" t="s">
        <v>556</v>
      </c>
      <c r="B59" s="342">
        <v>20</v>
      </c>
      <c r="C59" s="340"/>
      <c r="D59" s="341" t="s">
        <v>360</v>
      </c>
      <c r="E59" s="327" t="s">
        <v>106</v>
      </c>
      <c r="F59" s="327" t="s">
        <v>106</v>
      </c>
      <c r="G59" s="232" t="s">
        <v>1109</v>
      </c>
      <c r="H59" s="327" t="s">
        <v>106</v>
      </c>
      <c r="I59" s="327" t="s">
        <v>106</v>
      </c>
      <c r="J59" s="232">
        <v>-100</v>
      </c>
    </row>
    <row r="60" spans="1:10" s="325" customFormat="1" ht="12.75">
      <c r="A60" s="330" t="s">
        <v>557</v>
      </c>
      <c r="B60" s="342">
        <v>23</v>
      </c>
      <c r="C60" s="340"/>
      <c r="D60" s="341" t="s">
        <v>361</v>
      </c>
      <c r="E60" s="327" t="s">
        <v>106</v>
      </c>
      <c r="F60" s="327" t="s">
        <v>106</v>
      </c>
      <c r="G60" s="232" t="s">
        <v>1109</v>
      </c>
      <c r="H60" s="327" t="s">
        <v>106</v>
      </c>
      <c r="I60" s="327" t="s">
        <v>106</v>
      </c>
      <c r="J60" s="232" t="s">
        <v>1109</v>
      </c>
    </row>
    <row r="61" spans="1:10" s="325" customFormat="1" ht="12.75">
      <c r="A61" s="330" t="s">
        <v>595</v>
      </c>
      <c r="B61" s="342">
        <v>204</v>
      </c>
      <c r="C61" s="340"/>
      <c r="D61" s="341" t="s">
        <v>392</v>
      </c>
      <c r="E61" s="327">
        <v>79173</v>
      </c>
      <c r="F61" s="327">
        <v>377592</v>
      </c>
      <c r="G61" s="232">
        <v>-34.270325974564</v>
      </c>
      <c r="H61" s="327">
        <v>406081</v>
      </c>
      <c r="I61" s="327">
        <v>1313368</v>
      </c>
      <c r="J61" s="232">
        <v>-50.576564351566</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t="s">
        <v>1109</v>
      </c>
      <c r="F63" s="327" t="s">
        <v>1109</v>
      </c>
      <c r="G63" s="232" t="s">
        <v>1109</v>
      </c>
      <c r="H63" s="327">
        <v>56904</v>
      </c>
      <c r="I63" s="327">
        <v>505008</v>
      </c>
      <c r="J63" s="232">
        <v>54.2866570124466</v>
      </c>
    </row>
    <row r="64" spans="1:10" ht="12.75">
      <c r="A64" s="330" t="s">
        <v>597</v>
      </c>
      <c r="B64" s="342">
        <v>212</v>
      </c>
      <c r="C64" s="340"/>
      <c r="D64" s="341" t="s">
        <v>394</v>
      </c>
      <c r="E64" s="327">
        <v>298299</v>
      </c>
      <c r="F64" s="327">
        <v>4052857</v>
      </c>
      <c r="G64" s="232">
        <v>-13.5509091766185</v>
      </c>
      <c r="H64" s="327">
        <v>1201013</v>
      </c>
      <c r="I64" s="327">
        <v>17772325</v>
      </c>
      <c r="J64" s="232">
        <v>-5.13390116726085</v>
      </c>
    </row>
    <row r="65" spans="1:10" ht="12.75">
      <c r="A65" s="330" t="s">
        <v>598</v>
      </c>
      <c r="B65" s="342">
        <v>216</v>
      </c>
      <c r="C65" s="340"/>
      <c r="D65" s="341" t="s">
        <v>1047</v>
      </c>
      <c r="E65" s="327" t="s">
        <v>1109</v>
      </c>
      <c r="F65" s="327" t="s">
        <v>1109</v>
      </c>
      <c r="G65" s="232">
        <v>-100</v>
      </c>
      <c r="H65" s="327">
        <v>19</v>
      </c>
      <c r="I65" s="327">
        <v>2245</v>
      </c>
      <c r="J65" s="232">
        <v>-86.2850510110575</v>
      </c>
    </row>
    <row r="66" spans="1:10" s="194" customFormat="1" ht="12.75">
      <c r="A66" s="330" t="s">
        <v>599</v>
      </c>
      <c r="B66" s="342">
        <v>220</v>
      </c>
      <c r="C66" s="340"/>
      <c r="D66" s="341" t="s">
        <v>491</v>
      </c>
      <c r="E66" s="327">
        <v>1136593</v>
      </c>
      <c r="F66" s="327">
        <v>2887268</v>
      </c>
      <c r="G66" s="232">
        <v>23.3571565289912</v>
      </c>
      <c r="H66" s="327">
        <v>5800384</v>
      </c>
      <c r="I66" s="327">
        <v>14032967</v>
      </c>
      <c r="J66" s="232">
        <v>11.6145589377241</v>
      </c>
    </row>
    <row r="67" spans="1:10" ht="12.75">
      <c r="A67" s="330" t="s">
        <v>600</v>
      </c>
      <c r="B67" s="342">
        <v>224</v>
      </c>
      <c r="C67" s="340"/>
      <c r="D67" s="341" t="s">
        <v>395</v>
      </c>
      <c r="E67" s="327">
        <v>25</v>
      </c>
      <c r="F67" s="327">
        <v>377</v>
      </c>
      <c r="G67" s="232">
        <v>-99.7053214107054</v>
      </c>
      <c r="H67" s="327">
        <v>12025</v>
      </c>
      <c r="I67" s="327">
        <v>21677</v>
      </c>
      <c r="J67" s="232">
        <v>-84.1651204581647</v>
      </c>
    </row>
    <row r="68" spans="1:10" ht="12.75">
      <c r="A68" s="330" t="s">
        <v>1048</v>
      </c>
      <c r="B68" s="342">
        <v>225</v>
      </c>
      <c r="C68" s="194"/>
      <c r="D68" s="341" t="s">
        <v>1049</v>
      </c>
      <c r="E68" s="327" t="s">
        <v>106</v>
      </c>
      <c r="F68" s="327" t="s">
        <v>106</v>
      </c>
      <c r="G68" s="232" t="s">
        <v>1109</v>
      </c>
      <c r="H68" s="327" t="s">
        <v>106</v>
      </c>
      <c r="I68" s="327" t="s">
        <v>106</v>
      </c>
      <c r="J68" s="232" t="s">
        <v>1109</v>
      </c>
    </row>
    <row r="69" spans="1:10" ht="12.75">
      <c r="A69" s="330" t="s">
        <v>601</v>
      </c>
      <c r="B69" s="342">
        <v>228</v>
      </c>
      <c r="C69" s="340"/>
      <c r="D69" s="341" t="s">
        <v>396</v>
      </c>
      <c r="E69" s="327" t="s">
        <v>1109</v>
      </c>
      <c r="F69" s="327" t="s">
        <v>1109</v>
      </c>
      <c r="G69" s="232" t="s">
        <v>1109</v>
      </c>
      <c r="H69" s="327">
        <v>669</v>
      </c>
      <c r="I69" s="327">
        <v>13577</v>
      </c>
      <c r="J69" s="232" t="s">
        <v>719</v>
      </c>
    </row>
    <row r="70" spans="1:10" ht="12.75">
      <c r="A70" s="330" t="s">
        <v>602</v>
      </c>
      <c r="B70" s="342">
        <v>232</v>
      </c>
      <c r="C70" s="340"/>
      <c r="D70" s="341" t="s">
        <v>397</v>
      </c>
      <c r="E70" s="327" t="s">
        <v>1109</v>
      </c>
      <c r="F70" s="327" t="s">
        <v>1109</v>
      </c>
      <c r="G70" s="232" t="s">
        <v>1109</v>
      </c>
      <c r="H70" s="327">
        <v>21300</v>
      </c>
      <c r="I70" s="327">
        <v>45219</v>
      </c>
      <c r="J70" s="232" t="s">
        <v>719</v>
      </c>
    </row>
    <row r="71" spans="1:10" ht="12.75">
      <c r="A71" s="330" t="s">
        <v>603</v>
      </c>
      <c r="B71" s="342">
        <v>236</v>
      </c>
      <c r="C71" s="340"/>
      <c r="D71" s="341" t="s">
        <v>398</v>
      </c>
      <c r="E71" s="327">
        <v>5000</v>
      </c>
      <c r="F71" s="327">
        <v>33538</v>
      </c>
      <c r="G71" s="232" t="s">
        <v>719</v>
      </c>
      <c r="H71" s="327">
        <v>5380</v>
      </c>
      <c r="I71" s="327">
        <v>34726</v>
      </c>
      <c r="J71" s="232">
        <v>41.1626016260163</v>
      </c>
    </row>
    <row r="72" spans="1:10" ht="12.75">
      <c r="A72" s="330" t="s">
        <v>604</v>
      </c>
      <c r="B72" s="342">
        <v>240</v>
      </c>
      <c r="C72" s="340"/>
      <c r="D72" s="341" t="s">
        <v>399</v>
      </c>
      <c r="E72" s="327" t="s">
        <v>1109</v>
      </c>
      <c r="F72" s="327" t="s">
        <v>1109</v>
      </c>
      <c r="G72" s="232" t="s">
        <v>1109</v>
      </c>
      <c r="H72" s="327">
        <v>227</v>
      </c>
      <c r="I72" s="327">
        <v>596</v>
      </c>
      <c r="J72" s="232" t="s">
        <v>719</v>
      </c>
    </row>
    <row r="73" spans="1:10" ht="12.75">
      <c r="A73" s="330" t="s">
        <v>605</v>
      </c>
      <c r="B73" s="342">
        <v>244</v>
      </c>
      <c r="C73" s="340"/>
      <c r="D73" s="341" t="s">
        <v>400</v>
      </c>
      <c r="E73" s="327" t="s">
        <v>106</v>
      </c>
      <c r="F73" s="327" t="s">
        <v>106</v>
      </c>
      <c r="G73" s="232" t="s">
        <v>1109</v>
      </c>
      <c r="H73" s="327" t="s">
        <v>106</v>
      </c>
      <c r="I73" s="327" t="s">
        <v>106</v>
      </c>
      <c r="J73" s="232" t="s">
        <v>1109</v>
      </c>
    </row>
    <row r="74" spans="1:10" ht="12.75">
      <c r="A74" s="330" t="s">
        <v>606</v>
      </c>
      <c r="B74" s="342">
        <v>247</v>
      </c>
      <c r="C74" s="340"/>
      <c r="D74" s="341" t="s">
        <v>401</v>
      </c>
      <c r="E74" s="327" t="s">
        <v>106</v>
      </c>
      <c r="F74" s="327" t="s">
        <v>106</v>
      </c>
      <c r="G74" s="232" t="s">
        <v>1109</v>
      </c>
      <c r="H74" s="327" t="s">
        <v>106</v>
      </c>
      <c r="I74" s="327" t="s">
        <v>106</v>
      </c>
      <c r="J74" s="232" t="s">
        <v>1109</v>
      </c>
    </row>
    <row r="75" spans="1:10" ht="14.25">
      <c r="A75" s="571" t="s">
        <v>721</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t="s">
        <v>1109</v>
      </c>
      <c r="F86" s="327" t="s">
        <v>1109</v>
      </c>
      <c r="G86" s="232">
        <v>-100</v>
      </c>
      <c r="H86" s="327">
        <v>17792</v>
      </c>
      <c r="I86" s="327">
        <v>25918</v>
      </c>
      <c r="J86" s="232">
        <v>268.048849758591</v>
      </c>
    </row>
    <row r="87" spans="1:10" ht="12.75">
      <c r="A87" s="330" t="s">
        <v>608</v>
      </c>
      <c r="B87" s="342">
        <v>252</v>
      </c>
      <c r="C87" s="340"/>
      <c r="D87" s="341" t="s">
        <v>403</v>
      </c>
      <c r="E87" s="327" t="s">
        <v>106</v>
      </c>
      <c r="F87" s="327" t="s">
        <v>106</v>
      </c>
      <c r="G87" s="232" t="s">
        <v>1109</v>
      </c>
      <c r="H87" s="327" t="s">
        <v>106</v>
      </c>
      <c r="I87" s="327" t="s">
        <v>106</v>
      </c>
      <c r="J87" s="232" t="s">
        <v>1109</v>
      </c>
    </row>
    <row r="88" spans="1:10" ht="12.75">
      <c r="A88" s="330" t="s">
        <v>609</v>
      </c>
      <c r="B88" s="342">
        <v>257</v>
      </c>
      <c r="C88" s="340"/>
      <c r="D88" s="341" t="s">
        <v>404</v>
      </c>
      <c r="E88" s="327" t="s">
        <v>106</v>
      </c>
      <c r="F88" s="327" t="s">
        <v>106</v>
      </c>
      <c r="G88" s="232" t="s">
        <v>1109</v>
      </c>
      <c r="H88" s="327" t="s">
        <v>106</v>
      </c>
      <c r="I88" s="327" t="s">
        <v>106</v>
      </c>
      <c r="J88" s="232" t="s">
        <v>1109</v>
      </c>
    </row>
    <row r="89" spans="1:10" ht="12.75">
      <c r="A89" s="330" t="s">
        <v>610</v>
      </c>
      <c r="B89" s="342">
        <v>260</v>
      </c>
      <c r="C89" s="340"/>
      <c r="D89" s="341" t="s">
        <v>405</v>
      </c>
      <c r="E89" s="327" t="s">
        <v>1109</v>
      </c>
      <c r="F89" s="327" t="s">
        <v>1109</v>
      </c>
      <c r="G89" s="232" t="s">
        <v>1109</v>
      </c>
      <c r="H89" s="327">
        <v>249480</v>
      </c>
      <c r="I89" s="327">
        <v>300464</v>
      </c>
      <c r="J89" s="232" t="s">
        <v>719</v>
      </c>
    </row>
    <row r="90" spans="1:10" ht="12.75">
      <c r="A90" s="330" t="s">
        <v>611</v>
      </c>
      <c r="B90" s="342">
        <v>264</v>
      </c>
      <c r="C90" s="340"/>
      <c r="D90" s="341" t="s">
        <v>406</v>
      </c>
      <c r="E90" s="327">
        <v>1241</v>
      </c>
      <c r="F90" s="327">
        <v>94553</v>
      </c>
      <c r="G90" s="232" t="s">
        <v>719</v>
      </c>
      <c r="H90" s="327">
        <v>2110</v>
      </c>
      <c r="I90" s="327">
        <v>150621</v>
      </c>
      <c r="J90" s="232" t="s">
        <v>719</v>
      </c>
    </row>
    <row r="91" spans="1:10" ht="12.75">
      <c r="A91" s="330" t="s">
        <v>612</v>
      </c>
      <c r="B91" s="342">
        <v>268</v>
      </c>
      <c r="C91" s="340"/>
      <c r="D91" s="341" t="s">
        <v>407</v>
      </c>
      <c r="E91" s="327" t="s">
        <v>106</v>
      </c>
      <c r="F91" s="327" t="s">
        <v>106</v>
      </c>
      <c r="G91" s="232" t="s">
        <v>1109</v>
      </c>
      <c r="H91" s="327" t="s">
        <v>106</v>
      </c>
      <c r="I91" s="327" t="s">
        <v>106</v>
      </c>
      <c r="J91" s="232" t="s">
        <v>1109</v>
      </c>
    </row>
    <row r="92" spans="1:10" ht="12.75">
      <c r="A92" s="330" t="s">
        <v>613</v>
      </c>
      <c r="B92" s="342">
        <v>272</v>
      </c>
      <c r="C92" s="340"/>
      <c r="D92" s="341" t="s">
        <v>883</v>
      </c>
      <c r="E92" s="327">
        <v>75</v>
      </c>
      <c r="F92" s="327">
        <v>50</v>
      </c>
      <c r="G92" s="232">
        <v>-99.9713125100406</v>
      </c>
      <c r="H92" s="327">
        <v>159048</v>
      </c>
      <c r="I92" s="327">
        <v>198661</v>
      </c>
      <c r="J92" s="232">
        <v>-39.8587447475812</v>
      </c>
    </row>
    <row r="93" spans="1:10" ht="12.75">
      <c r="A93" s="330" t="s">
        <v>614</v>
      </c>
      <c r="B93" s="342">
        <v>276</v>
      </c>
      <c r="C93" s="340"/>
      <c r="D93" s="341" t="s">
        <v>408</v>
      </c>
      <c r="E93" s="327">
        <v>33766</v>
      </c>
      <c r="F93" s="327">
        <v>113568</v>
      </c>
      <c r="G93" s="232">
        <v>-36.0461318406559</v>
      </c>
      <c r="H93" s="327">
        <v>300587</v>
      </c>
      <c r="I93" s="327">
        <v>750145</v>
      </c>
      <c r="J93" s="232">
        <v>66.4868955751898</v>
      </c>
    </row>
    <row r="94" spans="1:10" ht="12.75">
      <c r="A94" s="330" t="s">
        <v>615</v>
      </c>
      <c r="B94" s="342">
        <v>280</v>
      </c>
      <c r="C94" s="340"/>
      <c r="D94" s="341" t="s">
        <v>409</v>
      </c>
      <c r="E94" s="327" t="s">
        <v>106</v>
      </c>
      <c r="F94" s="327" t="s">
        <v>106</v>
      </c>
      <c r="G94" s="232" t="s">
        <v>1109</v>
      </c>
      <c r="H94" s="327" t="s">
        <v>106</v>
      </c>
      <c r="I94" s="327" t="s">
        <v>106</v>
      </c>
      <c r="J94" s="232">
        <v>-100</v>
      </c>
    </row>
    <row r="95" spans="1:10" ht="12.75">
      <c r="A95" s="330" t="s">
        <v>616</v>
      </c>
      <c r="B95" s="342">
        <v>284</v>
      </c>
      <c r="C95" s="340"/>
      <c r="D95" s="341" t="s">
        <v>410</v>
      </c>
      <c r="E95" s="327" t="s">
        <v>106</v>
      </c>
      <c r="F95" s="327" t="s">
        <v>106</v>
      </c>
      <c r="G95" s="232" t="s">
        <v>1109</v>
      </c>
      <c r="H95" s="327" t="s">
        <v>106</v>
      </c>
      <c r="I95" s="327" t="s">
        <v>106</v>
      </c>
      <c r="J95" s="232" t="s">
        <v>1109</v>
      </c>
    </row>
    <row r="96" spans="1:10" ht="12.75">
      <c r="A96" s="330" t="s">
        <v>617</v>
      </c>
      <c r="B96" s="342">
        <v>288</v>
      </c>
      <c r="C96" s="340"/>
      <c r="D96" s="341" t="s">
        <v>411</v>
      </c>
      <c r="E96" s="327">
        <v>9178</v>
      </c>
      <c r="F96" s="327">
        <v>31024</v>
      </c>
      <c r="G96" s="232" t="s">
        <v>719</v>
      </c>
      <c r="H96" s="327">
        <v>136140</v>
      </c>
      <c r="I96" s="327">
        <v>465161</v>
      </c>
      <c r="J96" s="232">
        <v>849.366287731902</v>
      </c>
    </row>
    <row r="97" spans="1:10" ht="12.75">
      <c r="A97" s="330" t="s">
        <v>618</v>
      </c>
      <c r="B97" s="342">
        <v>302</v>
      </c>
      <c r="C97" s="340"/>
      <c r="D97" s="341" t="s">
        <v>412</v>
      </c>
      <c r="E97" s="327" t="s">
        <v>1109</v>
      </c>
      <c r="F97" s="327" t="s">
        <v>1109</v>
      </c>
      <c r="G97" s="232">
        <v>-100</v>
      </c>
      <c r="H97" s="327">
        <v>113400</v>
      </c>
      <c r="I97" s="327">
        <v>140405</v>
      </c>
      <c r="J97" s="232" t="s">
        <v>719</v>
      </c>
    </row>
    <row r="98" spans="1:10" ht="12.75">
      <c r="A98" s="330" t="s">
        <v>619</v>
      </c>
      <c r="B98" s="342">
        <v>306</v>
      </c>
      <c r="C98" s="340"/>
      <c r="D98" s="341" t="s">
        <v>413</v>
      </c>
      <c r="E98" s="327" t="s">
        <v>106</v>
      </c>
      <c r="F98" s="327" t="s">
        <v>106</v>
      </c>
      <c r="G98" s="232" t="s">
        <v>1109</v>
      </c>
      <c r="H98" s="327" t="s">
        <v>106</v>
      </c>
      <c r="I98" s="327" t="s">
        <v>106</v>
      </c>
      <c r="J98" s="232" t="s">
        <v>1109</v>
      </c>
    </row>
    <row r="99" spans="1:10" ht="12.75">
      <c r="A99" s="330" t="s">
        <v>620</v>
      </c>
      <c r="B99" s="342">
        <v>310</v>
      </c>
      <c r="C99" s="340"/>
      <c r="D99" s="341" t="s">
        <v>490</v>
      </c>
      <c r="E99" s="327" t="s">
        <v>106</v>
      </c>
      <c r="F99" s="327" t="s">
        <v>106</v>
      </c>
      <c r="G99" s="232" t="s">
        <v>1109</v>
      </c>
      <c r="H99" s="327" t="s">
        <v>106</v>
      </c>
      <c r="I99" s="327" t="s">
        <v>106</v>
      </c>
      <c r="J99" s="232" t="s">
        <v>1109</v>
      </c>
    </row>
    <row r="100" spans="1:10" ht="12.75">
      <c r="A100" s="330" t="s">
        <v>621</v>
      </c>
      <c r="B100" s="342">
        <v>311</v>
      </c>
      <c r="C100" s="340"/>
      <c r="D100" s="341" t="s">
        <v>884</v>
      </c>
      <c r="E100" s="327" t="s">
        <v>106</v>
      </c>
      <c r="F100" s="327" t="s">
        <v>106</v>
      </c>
      <c r="G100" s="232" t="s">
        <v>1109</v>
      </c>
      <c r="H100" s="327" t="s">
        <v>106</v>
      </c>
      <c r="I100" s="327" t="s">
        <v>106</v>
      </c>
      <c r="J100" s="232" t="s">
        <v>1109</v>
      </c>
    </row>
    <row r="101" spans="1:10" ht="12.75">
      <c r="A101" s="330" t="s">
        <v>622</v>
      </c>
      <c r="B101" s="342">
        <v>314</v>
      </c>
      <c r="C101" s="340"/>
      <c r="D101" s="341" t="s">
        <v>414</v>
      </c>
      <c r="E101" s="327">
        <v>8407</v>
      </c>
      <c r="F101" s="327">
        <v>67284</v>
      </c>
      <c r="G101" s="232" t="s">
        <v>719</v>
      </c>
      <c r="H101" s="327">
        <v>8408</v>
      </c>
      <c r="I101" s="327">
        <v>67467</v>
      </c>
      <c r="J101" s="232" t="s">
        <v>719</v>
      </c>
    </row>
    <row r="102" spans="1:10" ht="12.75">
      <c r="A102" s="330" t="s">
        <v>623</v>
      </c>
      <c r="B102" s="342">
        <v>318</v>
      </c>
      <c r="C102" s="340"/>
      <c r="D102" s="341" t="s">
        <v>415</v>
      </c>
      <c r="E102" s="327" t="s">
        <v>106</v>
      </c>
      <c r="F102" s="327" t="s">
        <v>106</v>
      </c>
      <c r="G102" s="232" t="s">
        <v>1109</v>
      </c>
      <c r="H102" s="327" t="s">
        <v>106</v>
      </c>
      <c r="I102" s="327" t="s">
        <v>106</v>
      </c>
      <c r="J102" s="232" t="s">
        <v>1109</v>
      </c>
    </row>
    <row r="103" spans="1:10" ht="12.75">
      <c r="A103" s="330" t="s">
        <v>624</v>
      </c>
      <c r="B103" s="342">
        <v>322</v>
      </c>
      <c r="C103" s="340"/>
      <c r="D103" s="341" t="s">
        <v>416</v>
      </c>
      <c r="E103" s="327" t="s">
        <v>106</v>
      </c>
      <c r="F103" s="327" t="s">
        <v>106</v>
      </c>
      <c r="G103" s="232" t="s">
        <v>1109</v>
      </c>
      <c r="H103" s="327" t="s">
        <v>106</v>
      </c>
      <c r="I103" s="327" t="s">
        <v>106</v>
      </c>
      <c r="J103" s="232" t="s">
        <v>1109</v>
      </c>
    </row>
    <row r="104" spans="1:10" ht="12.75">
      <c r="A104" s="330" t="s">
        <v>625</v>
      </c>
      <c r="B104" s="342">
        <v>324</v>
      </c>
      <c r="C104" s="340"/>
      <c r="D104" s="341" t="s">
        <v>417</v>
      </c>
      <c r="E104" s="327" t="s">
        <v>1109</v>
      </c>
      <c r="F104" s="327" t="s">
        <v>1109</v>
      </c>
      <c r="G104" s="232" t="s">
        <v>1109</v>
      </c>
      <c r="H104" s="327">
        <v>19</v>
      </c>
      <c r="I104" s="327">
        <v>7432</v>
      </c>
      <c r="J104" s="232" t="s">
        <v>719</v>
      </c>
    </row>
    <row r="105" spans="1:10" ht="12.75">
      <c r="A105" s="330" t="s">
        <v>626</v>
      </c>
      <c r="B105" s="342">
        <v>328</v>
      </c>
      <c r="C105" s="340"/>
      <c r="D105" s="341" t="s">
        <v>418</v>
      </c>
      <c r="E105" s="327" t="s">
        <v>106</v>
      </c>
      <c r="F105" s="327" t="s">
        <v>106</v>
      </c>
      <c r="G105" s="232" t="s">
        <v>1109</v>
      </c>
      <c r="H105" s="327" t="s">
        <v>106</v>
      </c>
      <c r="I105" s="327" t="s">
        <v>106</v>
      </c>
      <c r="J105" s="232" t="s">
        <v>1109</v>
      </c>
    </row>
    <row r="106" spans="1:10" ht="12.75">
      <c r="A106" s="330" t="s">
        <v>627</v>
      </c>
      <c r="B106" s="342">
        <v>329</v>
      </c>
      <c r="C106" s="340"/>
      <c r="D106" s="341" t="s">
        <v>1050</v>
      </c>
      <c r="E106" s="327">
        <v>18</v>
      </c>
      <c r="F106" s="327">
        <v>27962</v>
      </c>
      <c r="G106" s="232" t="s">
        <v>719</v>
      </c>
      <c r="H106" s="327">
        <v>18</v>
      </c>
      <c r="I106" s="327">
        <v>27962</v>
      </c>
      <c r="J106" s="232" t="s">
        <v>719</v>
      </c>
    </row>
    <row r="107" spans="1:10" ht="12.75">
      <c r="A107" s="330" t="s">
        <v>628</v>
      </c>
      <c r="B107" s="342">
        <v>330</v>
      </c>
      <c r="C107" s="340"/>
      <c r="D107" s="341" t="s">
        <v>419</v>
      </c>
      <c r="E107" s="327">
        <v>2</v>
      </c>
      <c r="F107" s="327">
        <v>64</v>
      </c>
      <c r="G107" s="232" t="s">
        <v>719</v>
      </c>
      <c r="H107" s="327">
        <v>2</v>
      </c>
      <c r="I107" s="327">
        <v>64</v>
      </c>
      <c r="J107" s="232" t="s">
        <v>719</v>
      </c>
    </row>
    <row r="108" spans="1:10" ht="12.75">
      <c r="A108" s="330" t="s">
        <v>629</v>
      </c>
      <c r="B108" s="342">
        <v>334</v>
      </c>
      <c r="C108" s="340"/>
      <c r="D108" s="341" t="s">
        <v>849</v>
      </c>
      <c r="E108" s="327" t="s">
        <v>1109</v>
      </c>
      <c r="F108" s="327" t="s">
        <v>1109</v>
      </c>
      <c r="G108" s="232">
        <v>-100</v>
      </c>
      <c r="H108" s="327">
        <v>38</v>
      </c>
      <c r="I108" s="327">
        <v>1430</v>
      </c>
      <c r="J108" s="232">
        <v>558.986175115207</v>
      </c>
    </row>
    <row r="109" spans="1:10" ht="12.75">
      <c r="A109" s="330" t="s">
        <v>630</v>
      </c>
      <c r="B109" s="342">
        <v>336</v>
      </c>
      <c r="C109" s="340"/>
      <c r="D109" s="341" t="s">
        <v>420</v>
      </c>
      <c r="E109" s="327" t="s">
        <v>1109</v>
      </c>
      <c r="F109" s="327" t="s">
        <v>1109</v>
      </c>
      <c r="G109" s="232">
        <v>-100</v>
      </c>
      <c r="H109" s="327">
        <v>2</v>
      </c>
      <c r="I109" s="327">
        <v>163</v>
      </c>
      <c r="J109" s="232" t="s">
        <v>719</v>
      </c>
    </row>
    <row r="110" spans="1:10" ht="12.75">
      <c r="A110" s="330" t="s">
        <v>631</v>
      </c>
      <c r="B110" s="342">
        <v>338</v>
      </c>
      <c r="C110" s="340"/>
      <c r="D110" s="341" t="s">
        <v>421</v>
      </c>
      <c r="E110" s="327" t="s">
        <v>106</v>
      </c>
      <c r="F110" s="327" t="s">
        <v>106</v>
      </c>
      <c r="G110" s="232" t="s">
        <v>1109</v>
      </c>
      <c r="H110" s="327" t="s">
        <v>106</v>
      </c>
      <c r="I110" s="327" t="s">
        <v>106</v>
      </c>
      <c r="J110" s="232" t="s">
        <v>1109</v>
      </c>
    </row>
    <row r="111" spans="1:10" ht="12.75">
      <c r="A111" s="330" t="s">
        <v>632</v>
      </c>
      <c r="B111" s="342">
        <v>342</v>
      </c>
      <c r="C111" s="340"/>
      <c r="D111" s="341" t="s">
        <v>422</v>
      </c>
      <c r="E111" s="327" t="s">
        <v>106</v>
      </c>
      <c r="F111" s="327" t="s">
        <v>106</v>
      </c>
      <c r="G111" s="232" t="s">
        <v>1109</v>
      </c>
      <c r="H111" s="327" t="s">
        <v>106</v>
      </c>
      <c r="I111" s="327" t="s">
        <v>106</v>
      </c>
      <c r="J111" s="232" t="s">
        <v>1109</v>
      </c>
    </row>
    <row r="112" spans="1:10" ht="12.75">
      <c r="A112" s="330" t="s">
        <v>633</v>
      </c>
      <c r="B112" s="342">
        <v>346</v>
      </c>
      <c r="C112" s="340"/>
      <c r="D112" s="341" t="s">
        <v>423</v>
      </c>
      <c r="E112" s="327">
        <v>1386</v>
      </c>
      <c r="F112" s="327">
        <v>20450</v>
      </c>
      <c r="G112" s="232">
        <v>154.511512134412</v>
      </c>
      <c r="H112" s="327">
        <v>5649</v>
      </c>
      <c r="I112" s="327">
        <v>52505</v>
      </c>
      <c r="J112" s="232">
        <v>54.4764482626732</v>
      </c>
    </row>
    <row r="113" spans="1:10" ht="12.75">
      <c r="A113" s="330" t="s">
        <v>634</v>
      </c>
      <c r="B113" s="342">
        <v>350</v>
      </c>
      <c r="C113" s="340"/>
      <c r="D113" s="341" t="s">
        <v>424</v>
      </c>
      <c r="E113" s="327">
        <v>21</v>
      </c>
      <c r="F113" s="327">
        <v>12405</v>
      </c>
      <c r="G113" s="232" t="s">
        <v>719</v>
      </c>
      <c r="H113" s="327">
        <v>33</v>
      </c>
      <c r="I113" s="327">
        <v>12578</v>
      </c>
      <c r="J113" s="232">
        <v>-49.2577053412942</v>
      </c>
    </row>
    <row r="114" spans="1:10" ht="12.75">
      <c r="A114" s="330" t="s">
        <v>635</v>
      </c>
      <c r="B114" s="342">
        <v>352</v>
      </c>
      <c r="C114" s="340"/>
      <c r="D114" s="341" t="s">
        <v>425</v>
      </c>
      <c r="E114" s="327">
        <v>4</v>
      </c>
      <c r="F114" s="327">
        <v>1494</v>
      </c>
      <c r="G114" s="232">
        <v>11.1607142857143</v>
      </c>
      <c r="H114" s="327">
        <v>5789</v>
      </c>
      <c r="I114" s="327">
        <v>9940</v>
      </c>
      <c r="J114" s="232">
        <v>297.918334667734</v>
      </c>
    </row>
    <row r="115" spans="1:10" ht="12.75">
      <c r="A115" s="330" t="s">
        <v>636</v>
      </c>
      <c r="B115" s="342">
        <v>355</v>
      </c>
      <c r="C115" s="340"/>
      <c r="D115" s="341" t="s">
        <v>426</v>
      </c>
      <c r="E115" s="327" t="s">
        <v>1109</v>
      </c>
      <c r="F115" s="327" t="s">
        <v>1109</v>
      </c>
      <c r="G115" s="232" t="s">
        <v>1109</v>
      </c>
      <c r="H115" s="327">
        <v>1</v>
      </c>
      <c r="I115" s="327">
        <v>871</v>
      </c>
      <c r="J115" s="232" t="s">
        <v>719</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1</v>
      </c>
      <c r="F117" s="327">
        <v>1864</v>
      </c>
      <c r="G117" s="232" t="s">
        <v>719</v>
      </c>
      <c r="H117" s="327">
        <v>50</v>
      </c>
      <c r="I117" s="327">
        <v>90782</v>
      </c>
      <c r="J117" s="232">
        <v>-94.0644798524979</v>
      </c>
    </row>
    <row r="118" spans="1:10" ht="12.75">
      <c r="A118" s="330" t="s">
        <v>639</v>
      </c>
      <c r="B118" s="342">
        <v>370</v>
      </c>
      <c r="C118" s="340"/>
      <c r="D118" s="341" t="s">
        <v>429</v>
      </c>
      <c r="E118" s="327">
        <v>1933</v>
      </c>
      <c r="F118" s="327">
        <v>78468</v>
      </c>
      <c r="G118" s="232">
        <v>251.008722880787</v>
      </c>
      <c r="H118" s="327">
        <v>3119</v>
      </c>
      <c r="I118" s="327">
        <v>136270</v>
      </c>
      <c r="J118" s="232">
        <v>-14.8509407199585</v>
      </c>
    </row>
    <row r="119" spans="1:10" ht="12.75">
      <c r="A119" s="330" t="s">
        <v>640</v>
      </c>
      <c r="B119" s="342">
        <v>373</v>
      </c>
      <c r="C119" s="340"/>
      <c r="D119" s="341" t="s">
        <v>430</v>
      </c>
      <c r="E119" s="327">
        <v>274</v>
      </c>
      <c r="F119" s="327">
        <v>15641</v>
      </c>
      <c r="G119" s="232">
        <v>-53.6604153704856</v>
      </c>
      <c r="H119" s="327">
        <v>823</v>
      </c>
      <c r="I119" s="327">
        <v>53087</v>
      </c>
      <c r="J119" s="232">
        <v>-40.6769622742714</v>
      </c>
    </row>
    <row r="120" spans="1:10" ht="12.75">
      <c r="A120" s="330" t="s">
        <v>641</v>
      </c>
      <c r="B120" s="342">
        <v>375</v>
      </c>
      <c r="C120" s="340"/>
      <c r="D120" s="341" t="s">
        <v>431</v>
      </c>
      <c r="E120" s="327" t="s">
        <v>106</v>
      </c>
      <c r="F120" s="327" t="s">
        <v>106</v>
      </c>
      <c r="G120" s="232" t="s">
        <v>1109</v>
      </c>
      <c r="H120" s="327" t="s">
        <v>106</v>
      </c>
      <c r="I120" s="327" t="s">
        <v>106</v>
      </c>
      <c r="J120" s="232" t="s">
        <v>1109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48</v>
      </c>
      <c r="F122" s="327">
        <v>18735</v>
      </c>
      <c r="G122" s="232">
        <v>432.093155353593</v>
      </c>
      <c r="H122" s="327">
        <v>73</v>
      </c>
      <c r="I122" s="327">
        <v>29921</v>
      </c>
      <c r="J122" s="232">
        <v>749.786992331724</v>
      </c>
    </row>
    <row r="123" spans="1:10" ht="12.75">
      <c r="A123" s="330" t="s">
        <v>644</v>
      </c>
      <c r="B123" s="342">
        <v>382</v>
      </c>
      <c r="C123" s="340"/>
      <c r="D123" s="341" t="s">
        <v>434</v>
      </c>
      <c r="E123" s="327">
        <v>294</v>
      </c>
      <c r="F123" s="327">
        <v>997</v>
      </c>
      <c r="G123" s="232">
        <v>-55.5506018724922</v>
      </c>
      <c r="H123" s="327">
        <v>2872</v>
      </c>
      <c r="I123" s="327">
        <v>6757</v>
      </c>
      <c r="J123" s="232">
        <v>-22.0196191575303</v>
      </c>
    </row>
    <row r="124" spans="1:10" ht="12.75">
      <c r="A124" s="330" t="s">
        <v>645</v>
      </c>
      <c r="B124" s="342">
        <v>386</v>
      </c>
      <c r="C124" s="340"/>
      <c r="D124" s="341" t="s">
        <v>435</v>
      </c>
      <c r="E124" s="327">
        <v>10</v>
      </c>
      <c r="F124" s="327">
        <v>739</v>
      </c>
      <c r="G124" s="232">
        <v>-95.8345076376754</v>
      </c>
      <c r="H124" s="327">
        <v>30</v>
      </c>
      <c r="I124" s="327">
        <v>23547</v>
      </c>
      <c r="J124" s="232">
        <v>31.6357334525939</v>
      </c>
    </row>
    <row r="125" spans="1:10" ht="12.75">
      <c r="A125" s="330" t="s">
        <v>646</v>
      </c>
      <c r="B125" s="342">
        <v>388</v>
      </c>
      <c r="C125" s="340"/>
      <c r="D125" s="341" t="s">
        <v>489</v>
      </c>
      <c r="E125" s="327">
        <v>2358472</v>
      </c>
      <c r="F125" s="327">
        <v>12177504</v>
      </c>
      <c r="G125" s="232">
        <v>61.288004322027</v>
      </c>
      <c r="H125" s="327">
        <v>11729474</v>
      </c>
      <c r="I125" s="327">
        <v>57076008</v>
      </c>
      <c r="J125" s="232">
        <v>2.43941679250234</v>
      </c>
    </row>
    <row r="126" spans="1:10" ht="12.75">
      <c r="A126" s="330" t="s">
        <v>647</v>
      </c>
      <c r="B126" s="342">
        <v>389</v>
      </c>
      <c r="C126" s="340"/>
      <c r="D126" s="341" t="s">
        <v>436</v>
      </c>
      <c r="E126" s="327">
        <v>748</v>
      </c>
      <c r="F126" s="327">
        <v>8468</v>
      </c>
      <c r="G126" s="232">
        <v>-77.2334991262266</v>
      </c>
      <c r="H126" s="327">
        <v>8439</v>
      </c>
      <c r="I126" s="327">
        <v>27424</v>
      </c>
      <c r="J126" s="232">
        <v>-76.4699825824332</v>
      </c>
    </row>
    <row r="127" spans="1:10" s="325" customFormat="1" ht="12.75">
      <c r="A127" s="330" t="s">
        <v>648</v>
      </c>
      <c r="B127" s="342">
        <v>391</v>
      </c>
      <c r="C127" s="340"/>
      <c r="D127" s="341" t="s">
        <v>437</v>
      </c>
      <c r="E127" s="327" t="s">
        <v>1109</v>
      </c>
      <c r="F127" s="327" t="s">
        <v>1109</v>
      </c>
      <c r="G127" s="232" t="s">
        <v>1109</v>
      </c>
      <c r="H127" s="327">
        <v>302</v>
      </c>
      <c r="I127" s="327">
        <v>4292</v>
      </c>
      <c r="J127" s="232" t="s">
        <v>719</v>
      </c>
    </row>
    <row r="128" spans="1:10" s="325" customFormat="1" ht="12.75">
      <c r="A128" s="330" t="s">
        <v>649</v>
      </c>
      <c r="B128" s="342">
        <v>393</v>
      </c>
      <c r="C128" s="340"/>
      <c r="D128" s="341" t="s">
        <v>438</v>
      </c>
      <c r="E128" s="327" t="s">
        <v>106</v>
      </c>
      <c r="F128" s="327" t="s">
        <v>106</v>
      </c>
      <c r="G128" s="232" t="s">
        <v>1109</v>
      </c>
      <c r="H128" s="327" t="s">
        <v>106</v>
      </c>
      <c r="I128" s="327" t="s">
        <v>106</v>
      </c>
      <c r="J128" s="232">
        <v>-100</v>
      </c>
    </row>
    <row r="129" spans="1:10" s="325" customFormat="1" ht="12.75">
      <c r="A129" s="330" t="s">
        <v>650</v>
      </c>
      <c r="B129" s="342">
        <v>395</v>
      </c>
      <c r="C129" s="340"/>
      <c r="D129" s="341" t="s">
        <v>439</v>
      </c>
      <c r="E129" s="327" t="s">
        <v>1109</v>
      </c>
      <c r="F129" s="327" t="s">
        <v>1109</v>
      </c>
      <c r="G129" s="232" t="s">
        <v>1109</v>
      </c>
      <c r="H129" s="327">
        <v>3</v>
      </c>
      <c r="I129" s="327">
        <v>175</v>
      </c>
      <c r="J129" s="232">
        <v>-95.3445065176909</v>
      </c>
    </row>
    <row r="130" spans="1:10" s="194" customFormat="1" ht="21" customHeight="1">
      <c r="A130" s="343" t="s">
        <v>684</v>
      </c>
      <c r="B130" s="344" t="s">
        <v>684</v>
      </c>
      <c r="C130" s="196" t="s">
        <v>1051</v>
      </c>
      <c r="D130" s="192"/>
      <c r="E130" s="193">
        <v>12840465</v>
      </c>
      <c r="F130" s="193">
        <v>106810618</v>
      </c>
      <c r="G130" s="229">
        <v>-2.32285175165636</v>
      </c>
      <c r="H130" s="193">
        <v>51129769</v>
      </c>
      <c r="I130" s="193">
        <v>461152919</v>
      </c>
      <c r="J130" s="229">
        <v>-2.7218172538838</v>
      </c>
    </row>
    <row r="131" spans="1:10" s="325" customFormat="1" ht="21" customHeight="1">
      <c r="A131" s="330" t="s">
        <v>651</v>
      </c>
      <c r="B131" s="342">
        <v>400</v>
      </c>
      <c r="C131" s="340"/>
      <c r="D131" s="341" t="s">
        <v>440</v>
      </c>
      <c r="E131" s="327">
        <v>7521014</v>
      </c>
      <c r="F131" s="327">
        <v>76720801</v>
      </c>
      <c r="G131" s="232">
        <v>4.41350686753209</v>
      </c>
      <c r="H131" s="327">
        <v>27872861</v>
      </c>
      <c r="I131" s="327">
        <v>318318711</v>
      </c>
      <c r="J131" s="232">
        <v>-5.12277623564739</v>
      </c>
    </row>
    <row r="132" spans="1:10" s="325" customFormat="1" ht="12.75">
      <c r="A132" s="330" t="s">
        <v>652</v>
      </c>
      <c r="B132" s="342">
        <v>404</v>
      </c>
      <c r="C132" s="340"/>
      <c r="D132" s="341" t="s">
        <v>441</v>
      </c>
      <c r="E132" s="327">
        <v>507233</v>
      </c>
      <c r="F132" s="327">
        <v>4492374</v>
      </c>
      <c r="G132" s="232">
        <v>-59.9170605626705</v>
      </c>
      <c r="H132" s="327">
        <v>2721082</v>
      </c>
      <c r="I132" s="327">
        <v>35825314</v>
      </c>
      <c r="J132" s="232">
        <v>-19.9186170159142</v>
      </c>
    </row>
    <row r="133" spans="1:10" s="325" customFormat="1" ht="12.75">
      <c r="A133" s="330" t="s">
        <v>653</v>
      </c>
      <c r="B133" s="342">
        <v>406</v>
      </c>
      <c r="C133" s="340"/>
      <c r="D133" s="341" t="s">
        <v>488</v>
      </c>
      <c r="E133" s="327" t="s">
        <v>106</v>
      </c>
      <c r="F133" s="327" t="s">
        <v>106</v>
      </c>
      <c r="G133" s="232" t="s">
        <v>1109</v>
      </c>
      <c r="H133" s="327" t="s">
        <v>106</v>
      </c>
      <c r="I133" s="327" t="s">
        <v>106</v>
      </c>
      <c r="J133" s="232" t="s">
        <v>1109</v>
      </c>
    </row>
    <row r="134" spans="1:10" s="194" customFormat="1" ht="12.75">
      <c r="A134" s="330" t="s">
        <v>654</v>
      </c>
      <c r="B134" s="342">
        <v>408</v>
      </c>
      <c r="C134" s="340"/>
      <c r="D134" s="341" t="s">
        <v>442</v>
      </c>
      <c r="E134" s="327" t="s">
        <v>106</v>
      </c>
      <c r="F134" s="327" t="s">
        <v>106</v>
      </c>
      <c r="G134" s="232" t="s">
        <v>1109</v>
      </c>
      <c r="H134" s="327" t="s">
        <v>106</v>
      </c>
      <c r="I134" s="327" t="s">
        <v>106</v>
      </c>
      <c r="J134" s="232" t="s">
        <v>1109</v>
      </c>
    </row>
    <row r="135" spans="1:10" ht="12.75">
      <c r="A135" s="330" t="s">
        <v>655</v>
      </c>
      <c r="B135" s="342">
        <v>412</v>
      </c>
      <c r="C135" s="340"/>
      <c r="D135" s="341" t="s">
        <v>443</v>
      </c>
      <c r="E135" s="327">
        <v>480988</v>
      </c>
      <c r="F135" s="327">
        <v>5589741</v>
      </c>
      <c r="G135" s="232">
        <v>17.2838200627571</v>
      </c>
      <c r="H135" s="327">
        <v>1628278</v>
      </c>
      <c r="I135" s="327">
        <v>18915690</v>
      </c>
      <c r="J135" s="232">
        <v>42.1867242358447</v>
      </c>
    </row>
    <row r="136" spans="1:10" ht="12.75">
      <c r="A136" s="330" t="s">
        <v>656</v>
      </c>
      <c r="B136" s="342">
        <v>413</v>
      </c>
      <c r="C136" s="340"/>
      <c r="D136" s="341" t="s">
        <v>444</v>
      </c>
      <c r="E136" s="327" t="s">
        <v>106</v>
      </c>
      <c r="F136" s="327" t="s">
        <v>106</v>
      </c>
      <c r="G136" s="232" t="s">
        <v>1109</v>
      </c>
      <c r="H136" s="327" t="s">
        <v>106</v>
      </c>
      <c r="I136" s="327" t="s">
        <v>106</v>
      </c>
      <c r="J136" s="232" t="s">
        <v>1109</v>
      </c>
    </row>
    <row r="137" spans="1:10" ht="12.75">
      <c r="A137" s="330" t="s">
        <v>657</v>
      </c>
      <c r="B137" s="342">
        <v>416</v>
      </c>
      <c r="C137" s="340"/>
      <c r="D137" s="341" t="s">
        <v>445</v>
      </c>
      <c r="E137" s="327">
        <v>32131</v>
      </c>
      <c r="F137" s="327">
        <v>64399</v>
      </c>
      <c r="G137" s="232" t="s">
        <v>719</v>
      </c>
      <c r="H137" s="327">
        <v>98065</v>
      </c>
      <c r="I137" s="327">
        <v>162301</v>
      </c>
      <c r="J137" s="232">
        <v>97.0341863740106</v>
      </c>
    </row>
    <row r="138" spans="1:10" ht="12.75">
      <c r="A138" s="330" t="s">
        <v>658</v>
      </c>
      <c r="B138" s="342">
        <v>421</v>
      </c>
      <c r="C138" s="340"/>
      <c r="D138" s="341" t="s">
        <v>446</v>
      </c>
      <c r="E138" s="327">
        <v>22</v>
      </c>
      <c r="F138" s="327">
        <v>667</v>
      </c>
      <c r="G138" s="232" t="s">
        <v>719</v>
      </c>
      <c r="H138" s="327">
        <v>37</v>
      </c>
      <c r="I138" s="327">
        <v>1448</v>
      </c>
      <c r="J138" s="232">
        <v>36.4750235626767</v>
      </c>
    </row>
    <row r="139" spans="1:10" ht="12.75">
      <c r="A139" s="330" t="s">
        <v>659</v>
      </c>
      <c r="B139" s="342">
        <v>424</v>
      </c>
      <c r="C139" s="340"/>
      <c r="D139" s="341" t="s">
        <v>447</v>
      </c>
      <c r="E139" s="327">
        <v>103</v>
      </c>
      <c r="F139" s="327">
        <v>4023</v>
      </c>
      <c r="G139" s="232">
        <v>-78.9437872919502</v>
      </c>
      <c r="H139" s="327">
        <v>9496</v>
      </c>
      <c r="I139" s="327">
        <v>50104</v>
      </c>
      <c r="J139" s="232">
        <v>7.51700607283105</v>
      </c>
    </row>
    <row r="140" spans="1:10" ht="12.75">
      <c r="A140" s="330" t="s">
        <v>660</v>
      </c>
      <c r="B140" s="342">
        <v>428</v>
      </c>
      <c r="C140" s="340"/>
      <c r="D140" s="341" t="s">
        <v>448</v>
      </c>
      <c r="E140" s="327">
        <v>60</v>
      </c>
      <c r="F140" s="327">
        <v>3146</v>
      </c>
      <c r="G140" s="232">
        <v>-50.6354934881531</v>
      </c>
      <c r="H140" s="327">
        <v>442</v>
      </c>
      <c r="I140" s="327">
        <v>21576</v>
      </c>
      <c r="J140" s="232">
        <v>-15.7220421077302</v>
      </c>
    </row>
    <row r="141" spans="1:10" ht="12.75">
      <c r="A141" s="330" t="s">
        <v>661</v>
      </c>
      <c r="B141" s="342">
        <v>432</v>
      </c>
      <c r="C141" s="340"/>
      <c r="D141" s="341" t="s">
        <v>449</v>
      </c>
      <c r="E141" s="327">
        <v>283</v>
      </c>
      <c r="F141" s="327">
        <v>16946</v>
      </c>
      <c r="G141" s="232">
        <v>170.314244696124</v>
      </c>
      <c r="H141" s="327">
        <v>839</v>
      </c>
      <c r="I141" s="327">
        <v>52962</v>
      </c>
      <c r="J141" s="232">
        <v>160.742418274911</v>
      </c>
    </row>
    <row r="142" spans="1:10" ht="12.75">
      <c r="A142" s="330" t="s">
        <v>662</v>
      </c>
      <c r="B142" s="342">
        <v>436</v>
      </c>
      <c r="C142" s="340"/>
      <c r="D142" s="341" t="s">
        <v>450</v>
      </c>
      <c r="E142" s="327">
        <v>39477</v>
      </c>
      <c r="F142" s="327">
        <v>221035</v>
      </c>
      <c r="G142" s="232">
        <v>83.6143877720552</v>
      </c>
      <c r="H142" s="327">
        <v>273324</v>
      </c>
      <c r="I142" s="327">
        <v>570912</v>
      </c>
      <c r="J142" s="232">
        <v>39.8046840563811</v>
      </c>
    </row>
    <row r="143" spans="1:10" ht="12.75">
      <c r="A143" s="330" t="s">
        <v>663</v>
      </c>
      <c r="B143" s="342">
        <v>442</v>
      </c>
      <c r="C143" s="340"/>
      <c r="D143" s="341" t="s">
        <v>451</v>
      </c>
      <c r="E143" s="327">
        <v>315</v>
      </c>
      <c r="F143" s="327">
        <v>398</v>
      </c>
      <c r="G143" s="232">
        <v>-70.7567964731815</v>
      </c>
      <c r="H143" s="327">
        <v>23427</v>
      </c>
      <c r="I143" s="327">
        <v>19789</v>
      </c>
      <c r="J143" s="232">
        <v>-40.689345122134</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t="s">
        <v>1109</v>
      </c>
      <c r="F145" s="327" t="s">
        <v>1109</v>
      </c>
      <c r="G145" s="232" t="s">
        <v>1109</v>
      </c>
      <c r="H145" s="327">
        <v>5220</v>
      </c>
      <c r="I145" s="327">
        <v>143202</v>
      </c>
      <c r="J145" s="232" t="s">
        <v>719</v>
      </c>
    </row>
    <row r="146" spans="1:10" ht="12.75">
      <c r="A146" s="330" t="s">
        <v>666</v>
      </c>
      <c r="B146" s="342">
        <v>449</v>
      </c>
      <c r="C146" s="340"/>
      <c r="D146" s="341" t="s">
        <v>454</v>
      </c>
      <c r="E146" s="327" t="s">
        <v>1109</v>
      </c>
      <c r="F146" s="327" t="s">
        <v>1109</v>
      </c>
      <c r="G146" s="232" t="s">
        <v>1109</v>
      </c>
      <c r="H146" s="327" t="s">
        <v>1109</v>
      </c>
      <c r="I146" s="327">
        <v>48</v>
      </c>
      <c r="J146" s="232" t="s">
        <v>719</v>
      </c>
    </row>
    <row r="147" spans="1:10" ht="12.75">
      <c r="A147" s="330" t="s">
        <v>667</v>
      </c>
      <c r="B147" s="342">
        <v>452</v>
      </c>
      <c r="C147" s="340"/>
      <c r="D147" s="341" t="s">
        <v>455</v>
      </c>
      <c r="E147" s="327">
        <v>4</v>
      </c>
      <c r="F147" s="327">
        <v>286</v>
      </c>
      <c r="G147" s="232">
        <v>-63.1443298969072</v>
      </c>
      <c r="H147" s="327">
        <v>18</v>
      </c>
      <c r="I147" s="327">
        <v>1232</v>
      </c>
      <c r="J147" s="232">
        <v>-13.9063591893781</v>
      </c>
    </row>
    <row r="148" spans="1:10" ht="12.75">
      <c r="A148" s="330" t="s">
        <v>668</v>
      </c>
      <c r="B148" s="342">
        <v>453</v>
      </c>
      <c r="C148" s="340"/>
      <c r="D148" s="341" t="s">
        <v>456</v>
      </c>
      <c r="E148" s="327" t="s">
        <v>106</v>
      </c>
      <c r="F148" s="327" t="s">
        <v>106</v>
      </c>
      <c r="G148" s="232" t="s">
        <v>1109</v>
      </c>
      <c r="H148" s="327" t="s">
        <v>106</v>
      </c>
      <c r="I148" s="327" t="s">
        <v>106</v>
      </c>
      <c r="J148" s="232" t="s">
        <v>1109</v>
      </c>
    </row>
    <row r="149" spans="1:10" ht="14.25">
      <c r="A149" s="571" t="s">
        <v>721</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t="s">
        <v>106</v>
      </c>
      <c r="F160" s="327" t="s">
        <v>106</v>
      </c>
      <c r="G160" s="232" t="s">
        <v>1109</v>
      </c>
      <c r="H160" s="327" t="s">
        <v>106</v>
      </c>
      <c r="I160" s="327" t="s">
        <v>106</v>
      </c>
      <c r="J160" s="232" t="s">
        <v>1109</v>
      </c>
    </row>
    <row r="161" spans="1:10" ht="12.75">
      <c r="A161" s="330" t="s">
        <v>670</v>
      </c>
      <c r="B161" s="342">
        <v>456</v>
      </c>
      <c r="C161" s="340"/>
      <c r="D161" s="341" t="s">
        <v>458</v>
      </c>
      <c r="E161" s="327">
        <v>16560</v>
      </c>
      <c r="F161" s="327">
        <v>311451</v>
      </c>
      <c r="G161" s="232">
        <v>222.352977706017</v>
      </c>
      <c r="H161" s="327">
        <v>17220</v>
      </c>
      <c r="I161" s="327">
        <v>543880</v>
      </c>
      <c r="J161" s="232">
        <v>82.9207179876972</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106</v>
      </c>
      <c r="F163" s="327" t="s">
        <v>106</v>
      </c>
      <c r="G163" s="232" t="s">
        <v>1109</v>
      </c>
      <c r="H163" s="327" t="s">
        <v>106</v>
      </c>
      <c r="I163" s="327" t="s">
        <v>106</v>
      </c>
      <c r="J163" s="232" t="s">
        <v>1109</v>
      </c>
    </row>
    <row r="164" spans="1:10" ht="12.75">
      <c r="A164" s="330" t="s">
        <v>673</v>
      </c>
      <c r="B164" s="342">
        <v>460</v>
      </c>
      <c r="C164" s="340"/>
      <c r="D164" s="341" t="s">
        <v>461</v>
      </c>
      <c r="E164" s="327" t="s">
        <v>106</v>
      </c>
      <c r="F164" s="327" t="s">
        <v>106</v>
      </c>
      <c r="G164" s="232" t="s">
        <v>1109</v>
      </c>
      <c r="H164" s="327" t="s">
        <v>106</v>
      </c>
      <c r="I164" s="327" t="s">
        <v>106</v>
      </c>
      <c r="J164" s="232" t="s">
        <v>1109</v>
      </c>
    </row>
    <row r="165" spans="1:10" ht="12.75">
      <c r="A165" s="330" t="s">
        <v>674</v>
      </c>
      <c r="B165" s="342">
        <v>463</v>
      </c>
      <c r="C165" s="340"/>
      <c r="D165" s="341" t="s">
        <v>462</v>
      </c>
      <c r="E165" s="327" t="s">
        <v>106</v>
      </c>
      <c r="F165" s="327" t="s">
        <v>106</v>
      </c>
      <c r="G165" s="232" t="s">
        <v>1109</v>
      </c>
      <c r="H165" s="327" t="s">
        <v>106</v>
      </c>
      <c r="I165" s="327" t="s">
        <v>106</v>
      </c>
      <c r="J165" s="232" t="s">
        <v>1109</v>
      </c>
    </row>
    <row r="166" spans="1:10" ht="12.75">
      <c r="A166" s="330" t="s">
        <v>675</v>
      </c>
      <c r="B166" s="342">
        <v>464</v>
      </c>
      <c r="C166" s="340"/>
      <c r="D166" s="341" t="s">
        <v>463</v>
      </c>
      <c r="E166" s="327" t="s">
        <v>1109</v>
      </c>
      <c r="F166" s="327" t="s">
        <v>1109</v>
      </c>
      <c r="G166" s="232">
        <v>-100</v>
      </c>
      <c r="H166" s="327">
        <v>1</v>
      </c>
      <c r="I166" s="327">
        <v>74</v>
      </c>
      <c r="J166" s="232">
        <v>-46.7625899280576</v>
      </c>
    </row>
    <row r="167" spans="1:10" ht="12.75">
      <c r="A167" s="330" t="s">
        <v>727</v>
      </c>
      <c r="B167" s="342">
        <v>465</v>
      </c>
      <c r="C167" s="340"/>
      <c r="D167" s="341" t="s">
        <v>464</v>
      </c>
      <c r="E167" s="327" t="s">
        <v>106</v>
      </c>
      <c r="F167" s="327" t="s">
        <v>106</v>
      </c>
      <c r="G167" s="232" t="s">
        <v>1109</v>
      </c>
      <c r="H167" s="327" t="s">
        <v>106</v>
      </c>
      <c r="I167" s="327" t="s">
        <v>106</v>
      </c>
      <c r="J167" s="232" t="s">
        <v>1109</v>
      </c>
    </row>
    <row r="168" spans="1:10" ht="12.75">
      <c r="A168" s="330" t="s">
        <v>728</v>
      </c>
      <c r="B168" s="342">
        <v>467</v>
      </c>
      <c r="C168" s="340"/>
      <c r="D168" s="341" t="s">
        <v>465</v>
      </c>
      <c r="E168" s="327" t="s">
        <v>106</v>
      </c>
      <c r="F168" s="327" t="s">
        <v>106</v>
      </c>
      <c r="G168" s="232" t="s">
        <v>1109</v>
      </c>
      <c r="H168" s="327" t="s">
        <v>106</v>
      </c>
      <c r="I168" s="327" t="s">
        <v>106</v>
      </c>
      <c r="J168" s="232" t="s">
        <v>1109</v>
      </c>
    </row>
    <row r="169" spans="1:10" ht="12.75">
      <c r="A169" s="330" t="s">
        <v>729</v>
      </c>
      <c r="B169" s="342">
        <v>468</v>
      </c>
      <c r="C169" s="340"/>
      <c r="D169" s="341" t="s">
        <v>112</v>
      </c>
      <c r="E169" s="327" t="s">
        <v>106</v>
      </c>
      <c r="F169" s="327" t="s">
        <v>106</v>
      </c>
      <c r="G169" s="232" t="s">
        <v>1109</v>
      </c>
      <c r="H169" s="327" t="s">
        <v>106</v>
      </c>
      <c r="I169" s="327" t="s">
        <v>106</v>
      </c>
      <c r="J169" s="232" t="s">
        <v>1109</v>
      </c>
    </row>
    <row r="170" spans="1:10" ht="12.75">
      <c r="A170" s="330" t="s">
        <v>730</v>
      </c>
      <c r="B170" s="342">
        <v>469</v>
      </c>
      <c r="C170" s="340"/>
      <c r="D170" s="341" t="s">
        <v>113</v>
      </c>
      <c r="E170" s="327">
        <v>1</v>
      </c>
      <c r="F170" s="327">
        <v>938</v>
      </c>
      <c r="G170" s="232" t="s">
        <v>719</v>
      </c>
      <c r="H170" s="327">
        <v>22</v>
      </c>
      <c r="I170" s="327">
        <v>8691</v>
      </c>
      <c r="J170" s="232">
        <v>176.343402225755</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t="s">
        <v>106</v>
      </c>
      <c r="F172" s="327" t="s">
        <v>106</v>
      </c>
      <c r="G172" s="232" t="s">
        <v>1109</v>
      </c>
      <c r="H172" s="327" t="s">
        <v>106</v>
      </c>
      <c r="I172" s="327" t="s">
        <v>106</v>
      </c>
      <c r="J172" s="232">
        <v>-100</v>
      </c>
    </row>
    <row r="173" spans="1:10" ht="12.75">
      <c r="A173" s="330" t="s">
        <v>733</v>
      </c>
      <c r="B173" s="342">
        <v>473</v>
      </c>
      <c r="C173" s="340"/>
      <c r="D173" s="341" t="s">
        <v>116</v>
      </c>
      <c r="E173" s="327" t="s">
        <v>1109</v>
      </c>
      <c r="F173" s="327" t="s">
        <v>1109</v>
      </c>
      <c r="G173" s="232" t="s">
        <v>1109</v>
      </c>
      <c r="H173" s="327">
        <v>4987</v>
      </c>
      <c r="I173" s="327">
        <v>44944</v>
      </c>
      <c r="J173" s="232" t="s">
        <v>719</v>
      </c>
    </row>
    <row r="174" spans="1:10" ht="12.75">
      <c r="A174" s="330" t="s">
        <v>734</v>
      </c>
      <c r="B174" s="342">
        <v>474</v>
      </c>
      <c r="C174" s="340"/>
      <c r="D174" s="341" t="s">
        <v>117</v>
      </c>
      <c r="E174" s="327" t="s">
        <v>106</v>
      </c>
      <c r="F174" s="327" t="s">
        <v>106</v>
      </c>
      <c r="G174" s="232" t="s">
        <v>1109</v>
      </c>
      <c r="H174" s="327" t="s">
        <v>106</v>
      </c>
      <c r="I174" s="327" t="s">
        <v>106</v>
      </c>
      <c r="J174" s="232" t="s">
        <v>1109</v>
      </c>
    </row>
    <row r="175" spans="1:10" ht="12.75">
      <c r="A175" s="353" t="s">
        <v>1052</v>
      </c>
      <c r="B175" s="354">
        <v>475</v>
      </c>
      <c r="D175" s="355" t="s">
        <v>1053</v>
      </c>
      <c r="E175" s="327" t="s">
        <v>1109</v>
      </c>
      <c r="F175" s="327" t="s">
        <v>1109</v>
      </c>
      <c r="G175" s="232" t="s">
        <v>1109</v>
      </c>
      <c r="H175" s="327">
        <v>619</v>
      </c>
      <c r="I175" s="327">
        <v>7692</v>
      </c>
      <c r="J175" s="232" t="s">
        <v>719</v>
      </c>
    </row>
    <row r="176" spans="1:10" ht="12.75">
      <c r="A176" s="353" t="s">
        <v>1054</v>
      </c>
      <c r="B176" s="354">
        <v>477</v>
      </c>
      <c r="D176" s="355" t="s">
        <v>1055</v>
      </c>
      <c r="E176" s="327" t="s">
        <v>106</v>
      </c>
      <c r="F176" s="327" t="s">
        <v>106</v>
      </c>
      <c r="G176" s="232" t="s">
        <v>1109</v>
      </c>
      <c r="H176" s="327" t="s">
        <v>106</v>
      </c>
      <c r="I176" s="327" t="s">
        <v>106</v>
      </c>
      <c r="J176" s="232" t="s">
        <v>1109</v>
      </c>
    </row>
    <row r="177" spans="1:10" ht="12.75">
      <c r="A177" s="353" t="s">
        <v>1056</v>
      </c>
      <c r="B177" s="354">
        <v>479</v>
      </c>
      <c r="D177" s="355" t="s">
        <v>1057</v>
      </c>
      <c r="E177" s="327" t="s">
        <v>106</v>
      </c>
      <c r="F177" s="327" t="s">
        <v>106</v>
      </c>
      <c r="G177" s="232" t="s">
        <v>1109</v>
      </c>
      <c r="H177" s="327" t="s">
        <v>106</v>
      </c>
      <c r="I177" s="327" t="s">
        <v>106</v>
      </c>
      <c r="J177" s="232" t="s">
        <v>1109</v>
      </c>
    </row>
    <row r="178" spans="1:10" ht="12.75">
      <c r="A178" s="330" t="s">
        <v>735</v>
      </c>
      <c r="B178" s="342">
        <v>480</v>
      </c>
      <c r="C178" s="340"/>
      <c r="D178" s="341" t="s">
        <v>118</v>
      </c>
      <c r="E178" s="327">
        <v>3852</v>
      </c>
      <c r="F178" s="327">
        <v>63291</v>
      </c>
      <c r="G178" s="232">
        <v>11.8650358796705</v>
      </c>
      <c r="H178" s="327">
        <v>106485</v>
      </c>
      <c r="I178" s="327">
        <v>878798</v>
      </c>
      <c r="J178" s="232">
        <v>147.179703541192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11</v>
      </c>
      <c r="F180" s="327">
        <v>40</v>
      </c>
      <c r="G180" s="232" t="s">
        <v>719</v>
      </c>
      <c r="H180" s="327">
        <v>311</v>
      </c>
      <c r="I180" s="327">
        <v>22061</v>
      </c>
      <c r="J180" s="232">
        <v>-86.727032067866</v>
      </c>
    </row>
    <row r="181" spans="1:10" ht="12.75">
      <c r="A181" s="330" t="s">
        <v>737</v>
      </c>
      <c r="B181" s="342">
        <v>488</v>
      </c>
      <c r="C181" s="340"/>
      <c r="D181" s="341" t="s">
        <v>119</v>
      </c>
      <c r="E181" s="327" t="s">
        <v>106</v>
      </c>
      <c r="F181" s="327" t="s">
        <v>106</v>
      </c>
      <c r="G181" s="232" t="s">
        <v>1109</v>
      </c>
      <c r="H181" s="327" t="s">
        <v>106</v>
      </c>
      <c r="I181" s="327" t="s">
        <v>106</v>
      </c>
      <c r="J181" s="232" t="s">
        <v>1109</v>
      </c>
    </row>
    <row r="182" spans="1:10" ht="12.75">
      <c r="A182" s="330" t="s">
        <v>738</v>
      </c>
      <c r="B182" s="342">
        <v>492</v>
      </c>
      <c r="C182" s="340"/>
      <c r="D182" s="341" t="s">
        <v>120</v>
      </c>
      <c r="E182" s="327" t="s">
        <v>106</v>
      </c>
      <c r="F182" s="327" t="s">
        <v>106</v>
      </c>
      <c r="G182" s="232" t="s">
        <v>1109</v>
      </c>
      <c r="H182" s="327" t="s">
        <v>106</v>
      </c>
      <c r="I182" s="327" t="s">
        <v>106</v>
      </c>
      <c r="J182" s="232" t="s">
        <v>1109</v>
      </c>
    </row>
    <row r="183" spans="1:10" ht="12.75">
      <c r="A183" s="330" t="s">
        <v>739</v>
      </c>
      <c r="B183" s="342">
        <v>500</v>
      </c>
      <c r="C183" s="340"/>
      <c r="D183" s="341" t="s">
        <v>121</v>
      </c>
      <c r="E183" s="327">
        <v>64783</v>
      </c>
      <c r="F183" s="327">
        <v>363663</v>
      </c>
      <c r="G183" s="232">
        <v>89.5934560924238</v>
      </c>
      <c r="H183" s="327">
        <v>414447</v>
      </c>
      <c r="I183" s="327">
        <v>1769398</v>
      </c>
      <c r="J183" s="232">
        <v>16.0668168833001</v>
      </c>
    </row>
    <row r="184" spans="1:10" ht="12.75">
      <c r="A184" s="330" t="s">
        <v>740</v>
      </c>
      <c r="B184" s="342">
        <v>504</v>
      </c>
      <c r="C184" s="340"/>
      <c r="D184" s="341" t="s">
        <v>122</v>
      </c>
      <c r="E184" s="327">
        <v>33825</v>
      </c>
      <c r="F184" s="327">
        <v>109808</v>
      </c>
      <c r="G184" s="232">
        <v>96.2153565748798</v>
      </c>
      <c r="H184" s="327">
        <v>100181</v>
      </c>
      <c r="I184" s="327">
        <v>333884</v>
      </c>
      <c r="J184" s="232">
        <v>30.5841171754307</v>
      </c>
    </row>
    <row r="185" spans="1:10" ht="12.75">
      <c r="A185" s="330" t="s">
        <v>741</v>
      </c>
      <c r="B185" s="342">
        <v>508</v>
      </c>
      <c r="C185" s="340"/>
      <c r="D185" s="341" t="s">
        <v>123</v>
      </c>
      <c r="E185" s="327">
        <v>3952535</v>
      </c>
      <c r="F185" s="327">
        <v>17493640</v>
      </c>
      <c r="G185" s="232">
        <v>4.34445473025204</v>
      </c>
      <c r="H185" s="327">
        <v>17150852</v>
      </c>
      <c r="I185" s="327">
        <v>77048059</v>
      </c>
      <c r="J185" s="232">
        <v>10.3002799994113</v>
      </c>
    </row>
    <row r="186" spans="1:10" ht="12.75">
      <c r="A186" s="330" t="s">
        <v>742</v>
      </c>
      <c r="B186" s="342">
        <v>512</v>
      </c>
      <c r="C186" s="340"/>
      <c r="D186" s="341" t="s">
        <v>124</v>
      </c>
      <c r="E186" s="327">
        <v>123275</v>
      </c>
      <c r="F186" s="327">
        <v>444739</v>
      </c>
      <c r="G186" s="232">
        <v>-24.3055425541873</v>
      </c>
      <c r="H186" s="327">
        <v>445136</v>
      </c>
      <c r="I186" s="327">
        <v>2097552</v>
      </c>
      <c r="J186" s="232">
        <v>-34.553718910277</v>
      </c>
    </row>
    <row r="187" spans="1:10" ht="12.75">
      <c r="A187" s="330" t="s">
        <v>743</v>
      </c>
      <c r="B187" s="342">
        <v>516</v>
      </c>
      <c r="C187" s="340"/>
      <c r="D187" s="341" t="s">
        <v>1061</v>
      </c>
      <c r="E187" s="327">
        <v>20000</v>
      </c>
      <c r="F187" s="327">
        <v>24513</v>
      </c>
      <c r="G187" s="232" t="s">
        <v>719</v>
      </c>
      <c r="H187" s="327">
        <v>20000</v>
      </c>
      <c r="I187" s="327">
        <v>24513</v>
      </c>
      <c r="J187" s="232">
        <v>-14.9828321714702</v>
      </c>
    </row>
    <row r="188" spans="1:10" ht="12.75">
      <c r="A188" s="330" t="s">
        <v>744</v>
      </c>
      <c r="B188" s="342">
        <v>520</v>
      </c>
      <c r="C188" s="340"/>
      <c r="D188" s="341" t="s">
        <v>125</v>
      </c>
      <c r="E188" s="327" t="s">
        <v>1109</v>
      </c>
      <c r="F188" s="327" t="s">
        <v>1109</v>
      </c>
      <c r="G188" s="232">
        <v>-100</v>
      </c>
      <c r="H188" s="327">
        <v>31</v>
      </c>
      <c r="I188" s="327">
        <v>29575</v>
      </c>
      <c r="J188" s="232">
        <v>-66.6764318148528</v>
      </c>
    </row>
    <row r="189" spans="1:10" s="325" customFormat="1" ht="12.75">
      <c r="A189" s="330" t="s">
        <v>745</v>
      </c>
      <c r="B189" s="342">
        <v>524</v>
      </c>
      <c r="C189" s="340"/>
      <c r="D189" s="341" t="s">
        <v>126</v>
      </c>
      <c r="E189" s="327">
        <v>4285</v>
      </c>
      <c r="F189" s="327">
        <v>13642</v>
      </c>
      <c r="G189" s="232">
        <v>11.2452091657833</v>
      </c>
      <c r="H189" s="327">
        <v>10952</v>
      </c>
      <c r="I189" s="327">
        <v>29272</v>
      </c>
      <c r="J189" s="232">
        <v>69.8995879041152</v>
      </c>
    </row>
    <row r="190" spans="1:10" s="325" customFormat="1" ht="12.75">
      <c r="A190" s="330" t="s">
        <v>746</v>
      </c>
      <c r="B190" s="342">
        <v>528</v>
      </c>
      <c r="C190" s="340"/>
      <c r="D190" s="341" t="s">
        <v>127</v>
      </c>
      <c r="E190" s="327">
        <v>39708</v>
      </c>
      <c r="F190" s="327">
        <v>871077</v>
      </c>
      <c r="G190" s="232">
        <v>-55.8465684766284</v>
      </c>
      <c r="H190" s="327">
        <v>225436</v>
      </c>
      <c r="I190" s="327">
        <v>4231237</v>
      </c>
      <c r="J190" s="232">
        <v>3.53813371650003</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65211059</v>
      </c>
      <c r="F192" s="193">
        <v>477366516</v>
      </c>
      <c r="G192" s="229">
        <v>5.79000757830035</v>
      </c>
      <c r="H192" s="193">
        <v>272333014</v>
      </c>
      <c r="I192" s="193">
        <v>1907099491</v>
      </c>
      <c r="J192" s="229">
        <v>9.8369972450851</v>
      </c>
    </row>
    <row r="193" spans="1:10" s="325" customFormat="1" ht="21" customHeight="1">
      <c r="A193" s="330" t="s">
        <v>583</v>
      </c>
      <c r="B193" s="342">
        <v>76</v>
      </c>
      <c r="C193" s="340"/>
      <c r="D193" s="341" t="s">
        <v>382</v>
      </c>
      <c r="E193" s="327">
        <v>55454</v>
      </c>
      <c r="F193" s="327">
        <v>160506</v>
      </c>
      <c r="G193" s="232">
        <v>36.3722099968563</v>
      </c>
      <c r="H193" s="327">
        <v>402907</v>
      </c>
      <c r="I193" s="327">
        <v>1291329</v>
      </c>
      <c r="J193" s="232">
        <v>172.832317427452</v>
      </c>
    </row>
    <row r="194" spans="1:10" s="325" customFormat="1" ht="12.75">
      <c r="A194" s="330" t="s">
        <v>584</v>
      </c>
      <c r="B194" s="342">
        <v>77</v>
      </c>
      <c r="C194" s="340"/>
      <c r="D194" s="341" t="s">
        <v>383</v>
      </c>
      <c r="E194" s="327">
        <v>34237</v>
      </c>
      <c r="F194" s="327">
        <v>93696</v>
      </c>
      <c r="G194" s="232">
        <v>-66.1890104179823</v>
      </c>
      <c r="H194" s="327">
        <v>421816</v>
      </c>
      <c r="I194" s="327">
        <v>1069140</v>
      </c>
      <c r="J194" s="232">
        <v>122.057910270443</v>
      </c>
    </row>
    <row r="195" spans="1:10" s="325" customFormat="1" ht="12.75">
      <c r="A195" s="330" t="s">
        <v>585</v>
      </c>
      <c r="B195" s="342">
        <v>78</v>
      </c>
      <c r="C195" s="340"/>
      <c r="D195" s="341" t="s">
        <v>384</v>
      </c>
      <c r="E195" s="327">
        <v>1</v>
      </c>
      <c r="F195" s="327">
        <v>1084</v>
      </c>
      <c r="G195" s="232">
        <v>-99.3802243542098</v>
      </c>
      <c r="H195" s="327">
        <v>282549</v>
      </c>
      <c r="I195" s="327">
        <v>340434</v>
      </c>
      <c r="J195" s="232">
        <v>82.1603428809923</v>
      </c>
    </row>
    <row r="196" spans="1:10" ht="12.75">
      <c r="A196" s="330" t="s">
        <v>586</v>
      </c>
      <c r="B196" s="342">
        <v>79</v>
      </c>
      <c r="C196" s="340"/>
      <c r="D196" s="341" t="s">
        <v>385</v>
      </c>
      <c r="E196" s="327">
        <v>25026</v>
      </c>
      <c r="F196" s="327">
        <v>28329</v>
      </c>
      <c r="G196" s="232">
        <v>139.73089616654</v>
      </c>
      <c r="H196" s="327">
        <v>165904</v>
      </c>
      <c r="I196" s="327">
        <v>252100</v>
      </c>
      <c r="J196" s="232">
        <v>-75.3658720100217</v>
      </c>
    </row>
    <row r="197" spans="1:10" ht="12.75">
      <c r="A197" s="330" t="s">
        <v>587</v>
      </c>
      <c r="B197" s="342">
        <v>80</v>
      </c>
      <c r="C197" s="340"/>
      <c r="D197" s="341" t="s">
        <v>386</v>
      </c>
      <c r="E197" s="327">
        <v>140</v>
      </c>
      <c r="F197" s="327">
        <v>228322</v>
      </c>
      <c r="G197" s="232" t="s">
        <v>719</v>
      </c>
      <c r="H197" s="327">
        <v>151</v>
      </c>
      <c r="I197" s="327">
        <v>230124</v>
      </c>
      <c r="J197" s="232" t="s">
        <v>719</v>
      </c>
    </row>
    <row r="198" spans="1:10" ht="12.75">
      <c r="A198" s="330" t="s">
        <v>588</v>
      </c>
      <c r="B198" s="342">
        <v>81</v>
      </c>
      <c r="C198" s="340"/>
      <c r="D198" s="341" t="s">
        <v>387</v>
      </c>
      <c r="E198" s="327">
        <v>27256</v>
      </c>
      <c r="F198" s="327">
        <v>89577</v>
      </c>
      <c r="G198" s="232">
        <v>1.93916219999318</v>
      </c>
      <c r="H198" s="327">
        <v>130012</v>
      </c>
      <c r="I198" s="327">
        <v>336383</v>
      </c>
      <c r="J198" s="232">
        <v>-28.1142280757617</v>
      </c>
    </row>
    <row r="199" spans="1:10" ht="12.75">
      <c r="A199" s="330" t="s">
        <v>589</v>
      </c>
      <c r="B199" s="342">
        <v>82</v>
      </c>
      <c r="C199" s="340"/>
      <c r="D199" s="341" t="s">
        <v>388</v>
      </c>
      <c r="E199" s="327" t="s">
        <v>106</v>
      </c>
      <c r="F199" s="327" t="s">
        <v>106</v>
      </c>
      <c r="G199" s="232" t="s">
        <v>1109</v>
      </c>
      <c r="H199" s="327" t="s">
        <v>106</v>
      </c>
      <c r="I199" s="327" t="s">
        <v>106</v>
      </c>
      <c r="J199" s="232">
        <v>-100</v>
      </c>
    </row>
    <row r="200" spans="1:10" ht="12.75">
      <c r="A200" s="330" t="s">
        <v>590</v>
      </c>
      <c r="B200" s="342">
        <v>83</v>
      </c>
      <c r="C200" s="340"/>
      <c r="D200" s="341" t="s">
        <v>969</v>
      </c>
      <c r="E200" s="327">
        <v>6</v>
      </c>
      <c r="F200" s="327">
        <v>2840</v>
      </c>
      <c r="G200" s="232">
        <v>90.2210314802411</v>
      </c>
      <c r="H200" s="327">
        <v>15</v>
      </c>
      <c r="I200" s="327">
        <v>5099</v>
      </c>
      <c r="J200" s="232">
        <v>-49.5498169585436</v>
      </c>
    </row>
    <row r="201" spans="1:10" ht="12.75">
      <c r="A201" s="330" t="s">
        <v>749</v>
      </c>
      <c r="B201" s="342">
        <v>604</v>
      </c>
      <c r="C201" s="340"/>
      <c r="D201" s="341" t="s">
        <v>129</v>
      </c>
      <c r="E201" s="327">
        <v>300</v>
      </c>
      <c r="F201" s="327">
        <v>24425</v>
      </c>
      <c r="G201" s="232">
        <v>-17.9901285968506</v>
      </c>
      <c r="H201" s="327">
        <v>433</v>
      </c>
      <c r="I201" s="327">
        <v>70756</v>
      </c>
      <c r="J201" s="232">
        <v>82.8036996848034</v>
      </c>
    </row>
    <row r="202" spans="1:10" ht="12.75">
      <c r="A202" s="330" t="s">
        <v>750</v>
      </c>
      <c r="B202" s="342">
        <v>608</v>
      </c>
      <c r="C202" s="340"/>
      <c r="D202" s="341" t="s">
        <v>130</v>
      </c>
      <c r="E202" s="327">
        <v>10956</v>
      </c>
      <c r="F202" s="327">
        <v>8074</v>
      </c>
      <c r="G202" s="232" t="s">
        <v>719</v>
      </c>
      <c r="H202" s="327">
        <v>23499</v>
      </c>
      <c r="I202" s="327">
        <v>31229</v>
      </c>
      <c r="J202" s="232" t="s">
        <v>719</v>
      </c>
    </row>
    <row r="203" spans="1:10" ht="12.75">
      <c r="A203" s="330" t="s">
        <v>751</v>
      </c>
      <c r="B203" s="342">
        <v>612</v>
      </c>
      <c r="C203" s="340"/>
      <c r="D203" s="341" t="s">
        <v>131</v>
      </c>
      <c r="E203" s="327">
        <v>71</v>
      </c>
      <c r="F203" s="327">
        <v>95468</v>
      </c>
      <c r="G203" s="232" t="s">
        <v>719</v>
      </c>
      <c r="H203" s="327">
        <v>102</v>
      </c>
      <c r="I203" s="327">
        <v>100169</v>
      </c>
      <c r="J203" s="232">
        <v>945.059989567032</v>
      </c>
    </row>
    <row r="204" spans="1:10" ht="12.75">
      <c r="A204" s="330" t="s">
        <v>752</v>
      </c>
      <c r="B204" s="342">
        <v>616</v>
      </c>
      <c r="C204" s="340"/>
      <c r="D204" s="341" t="s">
        <v>132</v>
      </c>
      <c r="E204" s="327">
        <v>67502</v>
      </c>
      <c r="F204" s="327">
        <v>171713</v>
      </c>
      <c r="G204" s="232">
        <v>-0.0145570578439305</v>
      </c>
      <c r="H204" s="327">
        <v>320020</v>
      </c>
      <c r="I204" s="327">
        <v>595677</v>
      </c>
      <c r="J204" s="232">
        <v>-27.121207116142</v>
      </c>
    </row>
    <row r="205" spans="1:10" ht="12.75">
      <c r="A205" s="330" t="s">
        <v>753</v>
      </c>
      <c r="B205" s="342">
        <v>624</v>
      </c>
      <c r="C205" s="340"/>
      <c r="D205" s="341" t="s">
        <v>133</v>
      </c>
      <c r="E205" s="327">
        <v>150794</v>
      </c>
      <c r="F205" s="327">
        <v>2034656</v>
      </c>
      <c r="G205" s="232">
        <v>28.2015480040023</v>
      </c>
      <c r="H205" s="327">
        <v>1043152</v>
      </c>
      <c r="I205" s="327">
        <v>9369397</v>
      </c>
      <c r="J205" s="232">
        <v>-17.9049663857469</v>
      </c>
    </row>
    <row r="206" spans="1:10" ht="12.75">
      <c r="A206" s="330" t="s">
        <v>754</v>
      </c>
      <c r="B206" s="342">
        <v>625</v>
      </c>
      <c r="C206" s="340"/>
      <c r="D206" s="341" t="s">
        <v>487</v>
      </c>
      <c r="E206" s="327" t="s">
        <v>1109</v>
      </c>
      <c r="F206" s="327" t="s">
        <v>1109</v>
      </c>
      <c r="G206" s="232">
        <v>-100</v>
      </c>
      <c r="H206" s="327">
        <v>3</v>
      </c>
      <c r="I206" s="327">
        <v>452</v>
      </c>
      <c r="J206" s="232">
        <v>-86.729301233118</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66</v>
      </c>
      <c r="F208" s="327">
        <v>8498</v>
      </c>
      <c r="G208" s="232">
        <v>-77.1743217835079</v>
      </c>
      <c r="H208" s="327">
        <v>721</v>
      </c>
      <c r="I208" s="327">
        <v>68404</v>
      </c>
      <c r="J208" s="232">
        <v>-66.7219646514524</v>
      </c>
    </row>
    <row r="209" spans="1:10" ht="12.75">
      <c r="A209" s="330" t="s">
        <v>756</v>
      </c>
      <c r="B209" s="342">
        <v>632</v>
      </c>
      <c r="C209" s="340"/>
      <c r="D209" s="341" t="s">
        <v>136</v>
      </c>
      <c r="E209" s="327">
        <v>1104933</v>
      </c>
      <c r="F209" s="327">
        <v>1446861</v>
      </c>
      <c r="G209" s="232">
        <v>124.119738217868</v>
      </c>
      <c r="H209" s="327">
        <v>4443684</v>
      </c>
      <c r="I209" s="327">
        <v>5962008</v>
      </c>
      <c r="J209" s="232">
        <v>75.6764210853854</v>
      </c>
    </row>
    <row r="210" spans="1:10" ht="12.75">
      <c r="A210" s="330" t="s">
        <v>757</v>
      </c>
      <c r="B210" s="342">
        <v>636</v>
      </c>
      <c r="C210" s="340"/>
      <c r="D210" s="341" t="s">
        <v>137</v>
      </c>
      <c r="E210" s="327">
        <v>29458</v>
      </c>
      <c r="F210" s="327">
        <v>38311</v>
      </c>
      <c r="G210" s="232">
        <v>-86.9931147808137</v>
      </c>
      <c r="H210" s="327">
        <v>325942</v>
      </c>
      <c r="I210" s="327">
        <v>443954</v>
      </c>
      <c r="J210" s="232">
        <v>-17.879822054512</v>
      </c>
    </row>
    <row r="211" spans="1:10" ht="12.75">
      <c r="A211" s="330" t="s">
        <v>758</v>
      </c>
      <c r="B211" s="342">
        <v>640</v>
      </c>
      <c r="C211" s="340"/>
      <c r="D211" s="341" t="s">
        <v>138</v>
      </c>
      <c r="E211" s="327">
        <v>463572</v>
      </c>
      <c r="F211" s="327">
        <v>883287</v>
      </c>
      <c r="G211" s="232">
        <v>933.591939900302</v>
      </c>
      <c r="H211" s="327">
        <v>1402175</v>
      </c>
      <c r="I211" s="327">
        <v>2663454</v>
      </c>
      <c r="J211" s="232">
        <v>422.770703137267</v>
      </c>
    </row>
    <row r="212" spans="1:10" ht="12.75">
      <c r="A212" s="330" t="s">
        <v>759</v>
      </c>
      <c r="B212" s="342">
        <v>644</v>
      </c>
      <c r="C212" s="340"/>
      <c r="D212" s="341" t="s">
        <v>139</v>
      </c>
      <c r="E212" s="327">
        <v>13931</v>
      </c>
      <c r="F212" s="327">
        <v>174568</v>
      </c>
      <c r="G212" s="232" t="s">
        <v>719</v>
      </c>
      <c r="H212" s="327">
        <v>14590</v>
      </c>
      <c r="I212" s="327">
        <v>237657</v>
      </c>
      <c r="J212" s="232">
        <v>-51.9571356663035</v>
      </c>
    </row>
    <row r="213" spans="1:10" ht="12.75">
      <c r="A213" s="330" t="s">
        <v>760</v>
      </c>
      <c r="B213" s="342">
        <v>647</v>
      </c>
      <c r="C213" s="340"/>
      <c r="D213" s="341" t="s">
        <v>140</v>
      </c>
      <c r="E213" s="327">
        <v>245207</v>
      </c>
      <c r="F213" s="327">
        <v>823260</v>
      </c>
      <c r="G213" s="232">
        <v>-78.7182836481628</v>
      </c>
      <c r="H213" s="327">
        <v>1639513</v>
      </c>
      <c r="I213" s="327">
        <v>4326395</v>
      </c>
      <c r="J213" s="232">
        <v>-73.9212248165535</v>
      </c>
    </row>
    <row r="214" spans="1:10" ht="12.75">
      <c r="A214" s="330" t="s">
        <v>761</v>
      </c>
      <c r="B214" s="342">
        <v>649</v>
      </c>
      <c r="C214" s="340"/>
      <c r="D214" s="341" t="s">
        <v>141</v>
      </c>
      <c r="E214" s="327">
        <v>21</v>
      </c>
      <c r="F214" s="327">
        <v>6137</v>
      </c>
      <c r="G214" s="232">
        <v>653.006134969325</v>
      </c>
      <c r="H214" s="327">
        <v>138</v>
      </c>
      <c r="I214" s="327">
        <v>70193</v>
      </c>
      <c r="J214" s="232" t="s">
        <v>719</v>
      </c>
    </row>
    <row r="215" spans="1:10" ht="12.75">
      <c r="A215" s="330" t="s">
        <v>762</v>
      </c>
      <c r="B215" s="342">
        <v>653</v>
      </c>
      <c r="C215" s="340"/>
      <c r="D215" s="341" t="s">
        <v>142</v>
      </c>
      <c r="E215" s="327" t="s">
        <v>106</v>
      </c>
      <c r="F215" s="327" t="s">
        <v>106</v>
      </c>
      <c r="G215" s="232" t="s">
        <v>1109</v>
      </c>
      <c r="H215" s="327" t="s">
        <v>106</v>
      </c>
      <c r="I215" s="327" t="s">
        <v>106</v>
      </c>
      <c r="J215" s="232" t="s">
        <v>1109</v>
      </c>
    </row>
    <row r="216" spans="1:10" ht="12.75">
      <c r="A216" s="330" t="s">
        <v>763</v>
      </c>
      <c r="B216" s="342">
        <v>660</v>
      </c>
      <c r="C216" s="340"/>
      <c r="D216" s="341" t="s">
        <v>143</v>
      </c>
      <c r="E216" s="327">
        <v>284</v>
      </c>
      <c r="F216" s="327">
        <v>9264</v>
      </c>
      <c r="G216" s="232">
        <v>-29.5727535350464</v>
      </c>
      <c r="H216" s="327">
        <v>1449</v>
      </c>
      <c r="I216" s="327">
        <v>49092</v>
      </c>
      <c r="J216" s="232">
        <v>257.110642321961</v>
      </c>
    </row>
    <row r="217" spans="1:10" ht="12.75">
      <c r="A217" s="330" t="s">
        <v>764</v>
      </c>
      <c r="B217" s="342">
        <v>662</v>
      </c>
      <c r="C217" s="340"/>
      <c r="D217" s="341" t="s">
        <v>144</v>
      </c>
      <c r="E217" s="327">
        <v>326353</v>
      </c>
      <c r="F217" s="327">
        <v>1847002</v>
      </c>
      <c r="G217" s="232">
        <v>75.9533814545146</v>
      </c>
      <c r="H217" s="327">
        <v>1450632</v>
      </c>
      <c r="I217" s="327">
        <v>7473104</v>
      </c>
      <c r="J217" s="232">
        <v>119.621672916084</v>
      </c>
    </row>
    <row r="218" spans="1:10" ht="12.75">
      <c r="A218" s="330" t="s">
        <v>765</v>
      </c>
      <c r="B218" s="342">
        <v>664</v>
      </c>
      <c r="C218" s="340"/>
      <c r="D218" s="341" t="s">
        <v>145</v>
      </c>
      <c r="E218" s="327">
        <v>1841895</v>
      </c>
      <c r="F218" s="327">
        <v>9881524</v>
      </c>
      <c r="G218" s="232">
        <v>2.43559033866224</v>
      </c>
      <c r="H218" s="327">
        <v>7311148</v>
      </c>
      <c r="I218" s="327">
        <v>45384337</v>
      </c>
      <c r="J218" s="232">
        <v>9.42005031346524</v>
      </c>
    </row>
    <row r="219" spans="1:10" ht="12.75">
      <c r="A219" s="330" t="s">
        <v>766</v>
      </c>
      <c r="B219" s="342">
        <v>666</v>
      </c>
      <c r="C219" s="340"/>
      <c r="D219" s="341" t="s">
        <v>146</v>
      </c>
      <c r="E219" s="327">
        <v>325336</v>
      </c>
      <c r="F219" s="327">
        <v>2614832</v>
      </c>
      <c r="G219" s="232">
        <v>22.4532306314778</v>
      </c>
      <c r="H219" s="327">
        <v>1060068</v>
      </c>
      <c r="I219" s="327">
        <v>11597533</v>
      </c>
      <c r="J219" s="232">
        <v>34.5272264468117</v>
      </c>
    </row>
    <row r="220" spans="1:10" ht="12.75">
      <c r="A220" s="330" t="s">
        <v>767</v>
      </c>
      <c r="B220" s="342">
        <v>667</v>
      </c>
      <c r="C220" s="340"/>
      <c r="D220" s="341" t="s">
        <v>147</v>
      </c>
      <c r="E220" s="327" t="s">
        <v>106</v>
      </c>
      <c r="F220" s="327" t="s">
        <v>106</v>
      </c>
      <c r="G220" s="232" t="s">
        <v>1109</v>
      </c>
      <c r="H220" s="327" t="s">
        <v>106</v>
      </c>
      <c r="I220" s="327" t="s">
        <v>106</v>
      </c>
      <c r="J220" s="232" t="s">
        <v>1109</v>
      </c>
    </row>
    <row r="221" spans="1:10" ht="12.75">
      <c r="A221" s="330" t="s">
        <v>768</v>
      </c>
      <c r="B221" s="342">
        <v>669</v>
      </c>
      <c r="C221" s="340"/>
      <c r="D221" s="341" t="s">
        <v>148</v>
      </c>
      <c r="E221" s="327">
        <v>16483</v>
      </c>
      <c r="F221" s="327">
        <v>853238</v>
      </c>
      <c r="G221" s="232">
        <v>-15.2578699804542</v>
      </c>
      <c r="H221" s="327">
        <v>210738</v>
      </c>
      <c r="I221" s="327">
        <v>4072283</v>
      </c>
      <c r="J221" s="232">
        <v>-17.6287340849122</v>
      </c>
    </row>
    <row r="222" spans="1:10" ht="12.75">
      <c r="A222" s="330" t="s">
        <v>769</v>
      </c>
      <c r="B222" s="342">
        <v>672</v>
      </c>
      <c r="C222" s="340"/>
      <c r="D222" s="341" t="s">
        <v>149</v>
      </c>
      <c r="E222" s="327">
        <v>7988</v>
      </c>
      <c r="F222" s="327">
        <v>181909</v>
      </c>
      <c r="G222" s="232">
        <v>137.876608431844</v>
      </c>
      <c r="H222" s="327">
        <v>22998</v>
      </c>
      <c r="I222" s="327">
        <v>510048</v>
      </c>
      <c r="J222" s="232">
        <v>-2.98253089049851</v>
      </c>
    </row>
    <row r="223" spans="1:10" ht="12.75">
      <c r="A223" s="330" t="s">
        <v>770</v>
      </c>
      <c r="B223" s="342">
        <v>675</v>
      </c>
      <c r="C223" s="340"/>
      <c r="D223" s="341" t="s">
        <v>150</v>
      </c>
      <c r="E223" s="327" t="s">
        <v>106</v>
      </c>
      <c r="F223" s="327" t="s">
        <v>106</v>
      </c>
      <c r="G223" s="232">
        <v>-100</v>
      </c>
      <c r="H223" s="327" t="s">
        <v>106</v>
      </c>
      <c r="I223" s="327" t="s">
        <v>106</v>
      </c>
      <c r="J223" s="232">
        <v>-100</v>
      </c>
    </row>
    <row r="224" spans="1:10" ht="14.25">
      <c r="A224" s="571" t="s">
        <v>721</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1957</v>
      </c>
      <c r="F235" s="327">
        <v>71308</v>
      </c>
      <c r="G235" s="232" t="s">
        <v>719</v>
      </c>
      <c r="H235" s="327">
        <v>27003</v>
      </c>
      <c r="I235" s="327">
        <v>850422</v>
      </c>
      <c r="J235" s="232" t="s">
        <v>719</v>
      </c>
    </row>
    <row r="236" spans="1:10" ht="12.75" customHeight="1">
      <c r="A236" s="330" t="s">
        <v>772</v>
      </c>
      <c r="B236" s="342">
        <v>680</v>
      </c>
      <c r="C236" s="340"/>
      <c r="D236" s="341" t="s">
        <v>152</v>
      </c>
      <c r="E236" s="327">
        <v>1820789</v>
      </c>
      <c r="F236" s="327">
        <v>29111166</v>
      </c>
      <c r="G236" s="232">
        <v>307.284404640086</v>
      </c>
      <c r="H236" s="327">
        <v>6676042</v>
      </c>
      <c r="I236" s="327">
        <v>78999085</v>
      </c>
      <c r="J236" s="232">
        <v>135.159912974345</v>
      </c>
    </row>
    <row r="237" spans="1:10" ht="12.75">
      <c r="A237" s="205" t="s">
        <v>773</v>
      </c>
      <c r="B237" s="356">
        <v>684</v>
      </c>
      <c r="C237" s="219"/>
      <c r="D237" s="199" t="s">
        <v>153</v>
      </c>
      <c r="E237" s="200">
        <v>16</v>
      </c>
      <c r="F237" s="200">
        <v>1689</v>
      </c>
      <c r="G237" s="230">
        <v>190.20618556701</v>
      </c>
      <c r="H237" s="200">
        <v>35</v>
      </c>
      <c r="I237" s="200">
        <v>3538</v>
      </c>
      <c r="J237" s="230">
        <v>2.90866783013379</v>
      </c>
    </row>
    <row r="238" spans="1:10" ht="12.75">
      <c r="A238" s="205" t="s">
        <v>774</v>
      </c>
      <c r="B238" s="356">
        <v>690</v>
      </c>
      <c r="C238" s="219"/>
      <c r="D238" s="199" t="s">
        <v>154</v>
      </c>
      <c r="E238" s="200">
        <v>752123</v>
      </c>
      <c r="F238" s="200">
        <v>13990668</v>
      </c>
      <c r="G238" s="230">
        <v>-15.3630660361607</v>
      </c>
      <c r="H238" s="200">
        <v>4213121</v>
      </c>
      <c r="I238" s="200">
        <v>72532443</v>
      </c>
      <c r="J238" s="230">
        <v>24.0733034530817</v>
      </c>
    </row>
    <row r="239" spans="1:10" ht="12.75">
      <c r="A239" s="205" t="s">
        <v>775</v>
      </c>
      <c r="B239" s="356">
        <v>696</v>
      </c>
      <c r="C239" s="219"/>
      <c r="D239" s="199" t="s">
        <v>155</v>
      </c>
      <c r="E239" s="200">
        <v>26184</v>
      </c>
      <c r="F239" s="200">
        <v>66227</v>
      </c>
      <c r="G239" s="230">
        <v>-3.12449716952152</v>
      </c>
      <c r="H239" s="200">
        <v>48529</v>
      </c>
      <c r="I239" s="200">
        <v>1018019</v>
      </c>
      <c r="J239" s="230">
        <v>-3.11510529135828</v>
      </c>
    </row>
    <row r="240" spans="1:10" ht="12.75">
      <c r="A240" s="205" t="s">
        <v>776</v>
      </c>
      <c r="B240" s="356">
        <v>700</v>
      </c>
      <c r="C240" s="219"/>
      <c r="D240" s="199" t="s">
        <v>156</v>
      </c>
      <c r="E240" s="200">
        <v>1050443</v>
      </c>
      <c r="F240" s="200">
        <v>5458793</v>
      </c>
      <c r="G240" s="230">
        <v>23.43999308945</v>
      </c>
      <c r="H240" s="200">
        <v>5812079</v>
      </c>
      <c r="I240" s="200">
        <v>20601285</v>
      </c>
      <c r="J240" s="230">
        <v>36.4438176956726</v>
      </c>
    </row>
    <row r="241" spans="1:10" ht="12.75">
      <c r="A241" s="205" t="s">
        <v>777</v>
      </c>
      <c r="B241" s="356">
        <v>701</v>
      </c>
      <c r="C241" s="219"/>
      <c r="D241" s="199" t="s">
        <v>157</v>
      </c>
      <c r="E241" s="200">
        <v>3199013</v>
      </c>
      <c r="F241" s="200">
        <v>34750908</v>
      </c>
      <c r="G241" s="230">
        <v>-18.5519758762647</v>
      </c>
      <c r="H241" s="200">
        <v>14088933</v>
      </c>
      <c r="I241" s="200">
        <v>149964077</v>
      </c>
      <c r="J241" s="230">
        <v>17.9468780005008</v>
      </c>
    </row>
    <row r="242" spans="1:10" ht="12.75">
      <c r="A242" s="205" t="s">
        <v>778</v>
      </c>
      <c r="B242" s="356">
        <v>703</v>
      </c>
      <c r="C242" s="219"/>
      <c r="D242" s="199" t="s">
        <v>158</v>
      </c>
      <c r="E242" s="200" t="s">
        <v>106</v>
      </c>
      <c r="F242" s="200" t="s">
        <v>106</v>
      </c>
      <c r="G242" s="230" t="s">
        <v>1109</v>
      </c>
      <c r="H242" s="200" t="s">
        <v>106</v>
      </c>
      <c r="I242" s="200" t="s">
        <v>106</v>
      </c>
      <c r="J242" s="230" t="s">
        <v>1109</v>
      </c>
    </row>
    <row r="243" spans="1:10" ht="12.75">
      <c r="A243" s="205" t="s">
        <v>779</v>
      </c>
      <c r="B243" s="356">
        <v>706</v>
      </c>
      <c r="C243" s="219"/>
      <c r="D243" s="199" t="s">
        <v>159</v>
      </c>
      <c r="E243" s="200">
        <v>609022</v>
      </c>
      <c r="F243" s="200">
        <v>4527434</v>
      </c>
      <c r="G243" s="230">
        <v>-6.99427618716784</v>
      </c>
      <c r="H243" s="200">
        <v>1209558</v>
      </c>
      <c r="I243" s="200">
        <v>15239245</v>
      </c>
      <c r="J243" s="230">
        <v>-18.1080331079186</v>
      </c>
    </row>
    <row r="244" spans="1:10" ht="12.75">
      <c r="A244" s="205" t="s">
        <v>780</v>
      </c>
      <c r="B244" s="356">
        <v>708</v>
      </c>
      <c r="C244" s="219"/>
      <c r="D244" s="199" t="s">
        <v>160</v>
      </c>
      <c r="E244" s="200">
        <v>15265</v>
      </c>
      <c r="F244" s="200">
        <v>4543839</v>
      </c>
      <c r="G244" s="230">
        <v>-21.4147676292085</v>
      </c>
      <c r="H244" s="200">
        <v>150243</v>
      </c>
      <c r="I244" s="200">
        <v>24024775</v>
      </c>
      <c r="J244" s="230">
        <v>82.747479867733</v>
      </c>
    </row>
    <row r="245" spans="1:10" ht="12.75">
      <c r="A245" s="205" t="s">
        <v>781</v>
      </c>
      <c r="B245" s="356">
        <v>716</v>
      </c>
      <c r="C245" s="219"/>
      <c r="D245" s="199" t="s">
        <v>161</v>
      </c>
      <c r="E245" s="200" t="s">
        <v>106</v>
      </c>
      <c r="F245" s="200" t="s">
        <v>106</v>
      </c>
      <c r="G245" s="230">
        <v>-100</v>
      </c>
      <c r="H245" s="200" t="s">
        <v>106</v>
      </c>
      <c r="I245" s="200" t="s">
        <v>106</v>
      </c>
      <c r="J245" s="230">
        <v>-100</v>
      </c>
    </row>
    <row r="246" spans="1:10" ht="12.75">
      <c r="A246" s="205" t="s">
        <v>782</v>
      </c>
      <c r="B246" s="356">
        <v>720</v>
      </c>
      <c r="C246" s="219"/>
      <c r="D246" s="199" t="s">
        <v>162</v>
      </c>
      <c r="E246" s="200">
        <v>46012417</v>
      </c>
      <c r="F246" s="200">
        <v>285613376</v>
      </c>
      <c r="G246" s="230">
        <v>9.57544648944155</v>
      </c>
      <c r="H246" s="200">
        <v>191341968</v>
      </c>
      <c r="I246" s="200">
        <v>1130730563</v>
      </c>
      <c r="J246" s="230">
        <v>10.3613953690721</v>
      </c>
    </row>
    <row r="247" spans="1:10" ht="12.75">
      <c r="A247" s="205" t="s">
        <v>783</v>
      </c>
      <c r="B247" s="356">
        <v>724</v>
      </c>
      <c r="C247" s="219"/>
      <c r="D247" s="199" t="s">
        <v>163</v>
      </c>
      <c r="E247" s="200">
        <v>3</v>
      </c>
      <c r="F247" s="200">
        <v>601</v>
      </c>
      <c r="G247" s="230" t="s">
        <v>719</v>
      </c>
      <c r="H247" s="200">
        <v>4</v>
      </c>
      <c r="I247" s="200">
        <v>1180</v>
      </c>
      <c r="J247" s="230" t="s">
        <v>719</v>
      </c>
    </row>
    <row r="248" spans="1:10" ht="12.75">
      <c r="A248" s="205" t="s">
        <v>784</v>
      </c>
      <c r="B248" s="356">
        <v>728</v>
      </c>
      <c r="C248" s="219"/>
      <c r="D248" s="199" t="s">
        <v>164</v>
      </c>
      <c r="E248" s="200">
        <v>3047642</v>
      </c>
      <c r="F248" s="200">
        <v>19019297</v>
      </c>
      <c r="G248" s="230">
        <v>-32.7089909736495</v>
      </c>
      <c r="H248" s="200">
        <v>12916976</v>
      </c>
      <c r="I248" s="200">
        <v>68950956</v>
      </c>
      <c r="J248" s="230">
        <v>-30.3053350177611</v>
      </c>
    </row>
    <row r="249" spans="1:10" ht="12.75">
      <c r="A249" s="205" t="s">
        <v>785</v>
      </c>
      <c r="B249" s="356">
        <v>732</v>
      </c>
      <c r="C249" s="219"/>
      <c r="D249" s="199" t="s">
        <v>165</v>
      </c>
      <c r="E249" s="200">
        <v>1502122</v>
      </c>
      <c r="F249" s="200">
        <v>32361367</v>
      </c>
      <c r="G249" s="230">
        <v>0.255116187239651</v>
      </c>
      <c r="H249" s="200">
        <v>6087375</v>
      </c>
      <c r="I249" s="200">
        <v>133664553</v>
      </c>
      <c r="J249" s="230">
        <v>-0.570727346995426</v>
      </c>
    </row>
    <row r="250" spans="1:10" ht="12.75">
      <c r="A250" s="205" t="s">
        <v>786</v>
      </c>
      <c r="B250" s="356">
        <v>736</v>
      </c>
      <c r="C250" s="219"/>
      <c r="D250" s="199" t="s">
        <v>166</v>
      </c>
      <c r="E250" s="200">
        <v>2250163</v>
      </c>
      <c r="F250" s="200">
        <v>23458106</v>
      </c>
      <c r="G250" s="230">
        <v>7.59380508693764</v>
      </c>
      <c r="H250" s="200">
        <v>8152248</v>
      </c>
      <c r="I250" s="200">
        <v>99208257</v>
      </c>
      <c r="J250" s="230">
        <v>6.26751105601609</v>
      </c>
    </row>
    <row r="251" spans="1:10" s="325" customFormat="1" ht="12.75">
      <c r="A251" s="330" t="s">
        <v>787</v>
      </c>
      <c r="B251" s="348">
        <v>740</v>
      </c>
      <c r="C251" s="340"/>
      <c r="D251" s="341" t="s">
        <v>167</v>
      </c>
      <c r="E251" s="327">
        <v>163474</v>
      </c>
      <c r="F251" s="327">
        <v>2435927</v>
      </c>
      <c r="G251" s="232">
        <v>-53.8529752651355</v>
      </c>
      <c r="H251" s="327">
        <v>837819</v>
      </c>
      <c r="I251" s="327">
        <v>13217473</v>
      </c>
      <c r="J251" s="232">
        <v>-37.4453790675791</v>
      </c>
    </row>
    <row r="252" spans="1:10" s="325" customFormat="1" ht="12.75">
      <c r="A252" s="330" t="s">
        <v>788</v>
      </c>
      <c r="B252" s="348">
        <v>743</v>
      </c>
      <c r="C252" s="340"/>
      <c r="D252" s="341" t="s">
        <v>168</v>
      </c>
      <c r="E252" s="327">
        <v>13156</v>
      </c>
      <c r="F252" s="327">
        <v>248429</v>
      </c>
      <c r="G252" s="232">
        <v>94.5548237542192</v>
      </c>
      <c r="H252" s="327">
        <v>96722</v>
      </c>
      <c r="I252" s="327">
        <v>1542869</v>
      </c>
      <c r="J252" s="232">
        <v>45.6879595627291</v>
      </c>
    </row>
    <row r="253" spans="1:10" s="194" customFormat="1" ht="33.75" customHeight="1">
      <c r="A253" s="343" t="s">
        <v>684</v>
      </c>
      <c r="B253" s="190" t="s">
        <v>684</v>
      </c>
      <c r="C253" s="569" t="s">
        <v>1063</v>
      </c>
      <c r="D253" s="570"/>
      <c r="E253" s="193">
        <v>39129</v>
      </c>
      <c r="F253" s="193">
        <v>1222028</v>
      </c>
      <c r="G253" s="229">
        <v>87.9959201820226</v>
      </c>
      <c r="H253" s="193">
        <v>121860</v>
      </c>
      <c r="I253" s="193">
        <v>4023576</v>
      </c>
      <c r="J253" s="229">
        <v>2.73593902602501</v>
      </c>
    </row>
    <row r="254" spans="1:10" s="194" customFormat="1" ht="21" customHeight="1">
      <c r="A254" s="330" t="s">
        <v>789</v>
      </c>
      <c r="B254" s="348">
        <v>800</v>
      </c>
      <c r="C254" s="340"/>
      <c r="D254" s="341" t="s">
        <v>169</v>
      </c>
      <c r="E254" s="327">
        <v>34396</v>
      </c>
      <c r="F254" s="327">
        <v>1152500</v>
      </c>
      <c r="G254" s="232">
        <v>98.5939034687161</v>
      </c>
      <c r="H254" s="327">
        <v>86530</v>
      </c>
      <c r="I254" s="327">
        <v>3807108</v>
      </c>
      <c r="J254" s="232">
        <v>7.69318242571799</v>
      </c>
    </row>
    <row r="255" spans="1:10" s="325" customFormat="1" ht="12.75">
      <c r="A255" s="330" t="s">
        <v>790</v>
      </c>
      <c r="B255" s="348">
        <v>801</v>
      </c>
      <c r="C255" s="340"/>
      <c r="D255" s="341" t="s">
        <v>170</v>
      </c>
      <c r="E255" s="327" t="s">
        <v>106</v>
      </c>
      <c r="F255" s="327" t="s">
        <v>106</v>
      </c>
      <c r="G255" s="232" t="s">
        <v>1109</v>
      </c>
      <c r="H255" s="327" t="s">
        <v>106</v>
      </c>
      <c r="I255" s="327" t="s">
        <v>106</v>
      </c>
      <c r="J255" s="232" t="s">
        <v>1109</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4686</v>
      </c>
      <c r="F257" s="200">
        <v>69088</v>
      </c>
      <c r="G257" s="230">
        <v>-0.876626637397948</v>
      </c>
      <c r="H257" s="200">
        <v>31496</v>
      </c>
      <c r="I257" s="200">
        <v>210822</v>
      </c>
      <c r="J257" s="230">
        <v>-44.659750732368</v>
      </c>
    </row>
    <row r="258" spans="1:10" ht="12.75">
      <c r="A258" s="330" t="s">
        <v>793</v>
      </c>
      <c r="B258" s="348">
        <v>806</v>
      </c>
      <c r="C258" s="340"/>
      <c r="D258" s="341" t="s">
        <v>173</v>
      </c>
      <c r="E258" s="327" t="s">
        <v>106</v>
      </c>
      <c r="F258" s="327" t="s">
        <v>106</v>
      </c>
      <c r="G258" s="232" t="s">
        <v>1109</v>
      </c>
      <c r="H258" s="327" t="s">
        <v>106</v>
      </c>
      <c r="I258" s="327" t="s">
        <v>106</v>
      </c>
      <c r="J258" s="232" t="s">
        <v>1109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t="s">
        <v>106</v>
      </c>
      <c r="F260" s="327" t="s">
        <v>106</v>
      </c>
      <c r="G260" s="232" t="s">
        <v>1109</v>
      </c>
      <c r="H260" s="327" t="s">
        <v>106</v>
      </c>
      <c r="I260" s="327" t="s">
        <v>106</v>
      </c>
      <c r="J260" s="232" t="s">
        <v>1109</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47</v>
      </c>
      <c r="F264" s="327">
        <v>440</v>
      </c>
      <c r="G264" s="232" t="s">
        <v>719</v>
      </c>
      <c r="H264" s="327">
        <v>47</v>
      </c>
      <c r="I264" s="327">
        <v>440</v>
      </c>
      <c r="J264" s="232" t="s">
        <v>719</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t="s">
        <v>1109</v>
      </c>
      <c r="H266" s="327" t="s">
        <v>106</v>
      </c>
      <c r="I266" s="327" t="s">
        <v>106</v>
      </c>
      <c r="J266" s="232" t="s">
        <v>1109</v>
      </c>
    </row>
    <row r="267" spans="1:10" ht="12.75">
      <c r="A267" s="330" t="s">
        <v>802</v>
      </c>
      <c r="B267" s="348">
        <v>819</v>
      </c>
      <c r="C267" s="340"/>
      <c r="D267" s="341" t="s">
        <v>182</v>
      </c>
      <c r="E267" s="327" t="s">
        <v>106</v>
      </c>
      <c r="F267" s="327" t="s">
        <v>106</v>
      </c>
      <c r="G267" s="232" t="s">
        <v>1109</v>
      </c>
      <c r="H267" s="327" t="s">
        <v>106</v>
      </c>
      <c r="I267" s="327" t="s">
        <v>106</v>
      </c>
      <c r="J267" s="232" t="s">
        <v>1109</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t="s">
        <v>106</v>
      </c>
      <c r="F269" s="327" t="s">
        <v>106</v>
      </c>
      <c r="G269" s="232" t="s">
        <v>1109</v>
      </c>
      <c r="H269" s="327" t="s">
        <v>106</v>
      </c>
      <c r="I269" s="327" t="s">
        <v>106</v>
      </c>
      <c r="J269" s="232">
        <v>-100</v>
      </c>
    </row>
    <row r="270" spans="1:10" ht="12.75">
      <c r="A270" s="330" t="s">
        <v>805</v>
      </c>
      <c r="B270" s="348">
        <v>823</v>
      </c>
      <c r="C270" s="340"/>
      <c r="D270" s="341" t="s">
        <v>848</v>
      </c>
      <c r="E270" s="327" t="s">
        <v>106</v>
      </c>
      <c r="F270" s="327" t="s">
        <v>106</v>
      </c>
      <c r="G270" s="232" t="s">
        <v>1109</v>
      </c>
      <c r="H270" s="327" t="s">
        <v>106</v>
      </c>
      <c r="I270" s="327" t="s">
        <v>106</v>
      </c>
      <c r="J270" s="232" t="s">
        <v>1109</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t="s">
        <v>106</v>
      </c>
      <c r="F274" s="327" t="s">
        <v>106</v>
      </c>
      <c r="G274" s="232" t="s">
        <v>1109</v>
      </c>
      <c r="H274" s="327" t="s">
        <v>106</v>
      </c>
      <c r="I274" s="327" t="s">
        <v>106</v>
      </c>
      <c r="J274" s="232" t="s">
        <v>1109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1109</v>
      </c>
      <c r="F282" s="327" t="s">
        <v>1109</v>
      </c>
      <c r="G282" s="232" t="s">
        <v>1109</v>
      </c>
      <c r="H282" s="327">
        <v>3787</v>
      </c>
      <c r="I282" s="327">
        <v>5206</v>
      </c>
      <c r="J282" s="232" t="s">
        <v>719</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t="s">
        <v>106</v>
      </c>
      <c r="F286" s="327" t="s">
        <v>106</v>
      </c>
      <c r="G286" s="232" t="s">
        <v>1109</v>
      </c>
      <c r="H286" s="327" t="s">
        <v>106</v>
      </c>
      <c r="I286" s="327" t="s">
        <v>106</v>
      </c>
      <c r="J286" s="232" t="s">
        <v>1109</v>
      </c>
    </row>
    <row r="287" spans="1:10" s="194" customFormat="1" ht="24" customHeight="1">
      <c r="A287" s="357" t="s">
        <v>684</v>
      </c>
      <c r="B287" s="344" t="s">
        <v>684</v>
      </c>
      <c r="C287" s="196" t="s">
        <v>1065</v>
      </c>
      <c r="D287" s="192"/>
      <c r="E287" s="193" t="s">
        <v>106</v>
      </c>
      <c r="F287" s="193" t="s">
        <v>106</v>
      </c>
      <c r="G287" s="229" t="s">
        <v>1109</v>
      </c>
      <c r="H287" s="193" t="s">
        <v>106</v>
      </c>
      <c r="I287" s="193" t="s">
        <v>106</v>
      </c>
      <c r="J287" s="229" t="s">
        <v>1109</v>
      </c>
    </row>
    <row r="288" spans="1:10" s="194" customFormat="1" ht="24" customHeight="1">
      <c r="A288" s="330" t="s">
        <v>822</v>
      </c>
      <c r="B288" s="348">
        <v>950</v>
      </c>
      <c r="C288" s="340"/>
      <c r="D288" s="341" t="s">
        <v>196</v>
      </c>
      <c r="E288" s="327" t="s">
        <v>106</v>
      </c>
      <c r="F288" s="327" t="s">
        <v>106</v>
      </c>
      <c r="G288" s="232" t="s">
        <v>1109</v>
      </c>
      <c r="H288" s="327" t="s">
        <v>106</v>
      </c>
      <c r="I288" s="327" t="s">
        <v>106</v>
      </c>
      <c r="J288" s="232" t="s">
        <v>1109</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1100074775</v>
      </c>
      <c r="F291" s="193">
        <v>2423547065</v>
      </c>
      <c r="G291" s="229">
        <v>5.33241233926728</v>
      </c>
      <c r="H291" s="193">
        <v>4384803186</v>
      </c>
      <c r="I291" s="193">
        <v>9856605506</v>
      </c>
      <c r="J291" s="229">
        <v>6.23619694181595</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9"/>
  <sheetViews>
    <sheetView zoomScaleSheetLayoutView="100"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1183</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1070</v>
      </c>
      <c r="B3" s="592" t="s">
        <v>982</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12986.632601</v>
      </c>
      <c r="C8" s="176">
        <v>993.652765</v>
      </c>
      <c r="D8" s="176">
        <v>17.0045</v>
      </c>
      <c r="E8" s="176">
        <v>224.216231</v>
      </c>
      <c r="F8" s="176">
        <v>692.418327</v>
      </c>
      <c r="G8" s="176">
        <v>60.013707</v>
      </c>
      <c r="H8" s="176">
        <v>11712.251672</v>
      </c>
      <c r="I8" s="176">
        <v>110.571937</v>
      </c>
      <c r="J8" s="176">
        <v>590.523531</v>
      </c>
      <c r="K8" s="176">
        <v>11011.156204</v>
      </c>
      <c r="L8" s="176">
        <v>1081.029362</v>
      </c>
      <c r="M8" s="176">
        <v>9930.126842</v>
      </c>
      <c r="N8" s="322"/>
      <c r="O8" s="322"/>
      <c r="P8" s="322"/>
      <c r="Q8" s="322"/>
      <c r="R8" s="322"/>
    </row>
    <row r="9" spans="1:18" ht="19.5" customHeight="1">
      <c r="A9" s="177" t="s">
        <v>1110</v>
      </c>
      <c r="B9" s="151">
        <v>1041.943803</v>
      </c>
      <c r="C9" s="151">
        <v>80.517017</v>
      </c>
      <c r="D9" s="151">
        <v>0.987155</v>
      </c>
      <c r="E9" s="151">
        <v>20.765804</v>
      </c>
      <c r="F9" s="151">
        <v>55.586738</v>
      </c>
      <c r="G9" s="151">
        <v>3.17732</v>
      </c>
      <c r="H9" s="151">
        <v>944.918238</v>
      </c>
      <c r="I9" s="151">
        <v>8.993881</v>
      </c>
      <c r="J9" s="151">
        <v>50.463095</v>
      </c>
      <c r="K9" s="151">
        <v>885.461262</v>
      </c>
      <c r="L9" s="151">
        <v>99.221109</v>
      </c>
      <c r="M9" s="151">
        <v>786.240153</v>
      </c>
      <c r="N9" s="320"/>
      <c r="O9" s="320"/>
      <c r="P9" s="320"/>
      <c r="Q9" s="320"/>
      <c r="R9" s="320"/>
    </row>
    <row r="10" spans="1:18" ht="19.5" customHeight="1">
      <c r="A10" s="177" t="s">
        <v>1111</v>
      </c>
      <c r="B10" s="151">
        <v>1010.501265</v>
      </c>
      <c r="C10" s="151">
        <v>79.872169</v>
      </c>
      <c r="D10" s="151">
        <v>1.201247</v>
      </c>
      <c r="E10" s="151">
        <v>18.868544</v>
      </c>
      <c r="F10" s="151">
        <v>53.35963</v>
      </c>
      <c r="G10" s="151">
        <v>6.442748</v>
      </c>
      <c r="H10" s="151">
        <v>914.471533</v>
      </c>
      <c r="I10" s="151">
        <v>9.339664</v>
      </c>
      <c r="J10" s="151">
        <v>52.46985</v>
      </c>
      <c r="K10" s="151">
        <v>852.662019</v>
      </c>
      <c r="L10" s="151">
        <v>86.51061</v>
      </c>
      <c r="M10" s="151">
        <v>766.151409</v>
      </c>
      <c r="N10" s="320"/>
      <c r="O10" s="320"/>
      <c r="P10" s="320"/>
      <c r="Q10" s="320"/>
      <c r="R10" s="320"/>
    </row>
    <row r="11" spans="1:18" ht="19.5" customHeight="1">
      <c r="A11" s="177" t="s">
        <v>986</v>
      </c>
      <c r="B11" s="151">
        <v>1066.965902</v>
      </c>
      <c r="C11" s="151">
        <v>78.669583</v>
      </c>
      <c r="D11" s="151">
        <v>0.933873</v>
      </c>
      <c r="E11" s="151">
        <v>21.726687</v>
      </c>
      <c r="F11" s="151">
        <v>51.818798</v>
      </c>
      <c r="G11" s="151">
        <v>4.190225</v>
      </c>
      <c r="H11" s="151">
        <v>972.511292</v>
      </c>
      <c r="I11" s="151">
        <v>7.601529</v>
      </c>
      <c r="J11" s="151">
        <v>47.95931</v>
      </c>
      <c r="K11" s="151">
        <v>916.950453</v>
      </c>
      <c r="L11" s="151">
        <v>90.492333</v>
      </c>
      <c r="M11" s="151">
        <v>826.45812</v>
      </c>
      <c r="N11" s="320"/>
      <c r="O11" s="320"/>
      <c r="P11" s="320"/>
      <c r="Q11" s="320"/>
      <c r="R11" s="320"/>
    </row>
    <row r="12" spans="1:18" ht="19.5" customHeight="1">
      <c r="A12" s="177" t="s">
        <v>987</v>
      </c>
      <c r="B12" s="151">
        <v>1028.801092</v>
      </c>
      <c r="C12" s="151">
        <v>75.28899</v>
      </c>
      <c r="D12" s="151">
        <v>0.765597</v>
      </c>
      <c r="E12" s="151">
        <v>20.28868</v>
      </c>
      <c r="F12" s="151">
        <v>49.345821</v>
      </c>
      <c r="G12" s="151">
        <v>4.888892</v>
      </c>
      <c r="H12" s="151">
        <v>934.200292</v>
      </c>
      <c r="I12" s="151">
        <v>10.484965</v>
      </c>
      <c r="J12" s="151">
        <v>54.886586</v>
      </c>
      <c r="K12" s="151">
        <v>868.828741</v>
      </c>
      <c r="L12" s="151">
        <v>92.397559</v>
      </c>
      <c r="M12" s="151">
        <v>776.431182</v>
      </c>
      <c r="N12" s="320"/>
      <c r="O12" s="320"/>
      <c r="P12" s="320"/>
      <c r="Q12" s="320"/>
      <c r="R12" s="320"/>
    </row>
    <row r="13" spans="1:18" ht="19.5" customHeight="1">
      <c r="A13" s="177" t="s">
        <v>988</v>
      </c>
      <c r="B13" s="151">
        <v>1072.916634</v>
      </c>
      <c r="C13" s="151">
        <v>77.33568</v>
      </c>
      <c r="D13" s="151">
        <v>2.157284</v>
      </c>
      <c r="E13" s="151">
        <v>17.088048</v>
      </c>
      <c r="F13" s="151">
        <v>52.930355</v>
      </c>
      <c r="G13" s="151">
        <v>5.159993</v>
      </c>
      <c r="H13" s="151">
        <v>971.308343</v>
      </c>
      <c r="I13" s="151">
        <v>7.408937</v>
      </c>
      <c r="J13" s="151">
        <v>48.352011</v>
      </c>
      <c r="K13" s="151">
        <v>915.547395</v>
      </c>
      <c r="L13" s="151">
        <v>91.399021</v>
      </c>
      <c r="M13" s="151">
        <v>824.148374</v>
      </c>
      <c r="N13" s="320"/>
      <c r="O13" s="320"/>
      <c r="P13" s="320"/>
      <c r="Q13" s="320"/>
      <c r="R13" s="320"/>
    </row>
    <row r="14" spans="1:18" ht="19.5" customHeight="1">
      <c r="A14" s="177" t="s">
        <v>989</v>
      </c>
      <c r="B14" s="151">
        <v>1186.4863</v>
      </c>
      <c r="C14" s="151">
        <v>68.872914</v>
      </c>
      <c r="D14" s="151">
        <v>1.886764</v>
      </c>
      <c r="E14" s="151">
        <v>18.744591</v>
      </c>
      <c r="F14" s="151">
        <v>44.630758</v>
      </c>
      <c r="G14" s="151">
        <v>3.610801</v>
      </c>
      <c r="H14" s="151">
        <v>1092.887472</v>
      </c>
      <c r="I14" s="151">
        <v>11.040566</v>
      </c>
      <c r="J14" s="151">
        <v>52.619275</v>
      </c>
      <c r="K14" s="151">
        <v>1029.227631</v>
      </c>
      <c r="L14" s="151">
        <v>90.950156</v>
      </c>
      <c r="M14" s="151">
        <v>938.277475</v>
      </c>
      <c r="N14" s="320"/>
      <c r="O14" s="320"/>
      <c r="P14" s="320"/>
      <c r="Q14" s="320"/>
      <c r="R14" s="320"/>
    </row>
    <row r="15" spans="1:18" ht="19.5" customHeight="1">
      <c r="A15" s="177" t="s">
        <v>990</v>
      </c>
      <c r="B15" s="151">
        <v>1121.347142</v>
      </c>
      <c r="C15" s="151">
        <v>82.029956</v>
      </c>
      <c r="D15" s="151">
        <v>0.906955</v>
      </c>
      <c r="E15" s="151">
        <v>17.405439</v>
      </c>
      <c r="F15" s="151">
        <v>55.096538</v>
      </c>
      <c r="G15" s="151">
        <v>8.621024</v>
      </c>
      <c r="H15" s="151">
        <v>1007.5066</v>
      </c>
      <c r="I15" s="151">
        <v>10.293753</v>
      </c>
      <c r="J15" s="151">
        <v>55.05158</v>
      </c>
      <c r="K15" s="151">
        <v>942.161267</v>
      </c>
      <c r="L15" s="151">
        <v>88.94818</v>
      </c>
      <c r="M15" s="151">
        <v>853.213087</v>
      </c>
      <c r="N15" s="320"/>
      <c r="O15" s="320"/>
      <c r="P15" s="320"/>
      <c r="Q15" s="320"/>
      <c r="R15" s="320"/>
    </row>
    <row r="16" spans="1:18" ht="19.5" customHeight="1">
      <c r="A16" s="177" t="s">
        <v>1112</v>
      </c>
      <c r="B16" s="151">
        <v>1014.42162</v>
      </c>
      <c r="C16" s="151">
        <v>94.250918</v>
      </c>
      <c r="D16" s="151">
        <v>1.978494</v>
      </c>
      <c r="E16" s="151">
        <v>18.525375</v>
      </c>
      <c r="F16" s="151">
        <v>68.867837</v>
      </c>
      <c r="G16" s="151">
        <v>4.879212</v>
      </c>
      <c r="H16" s="151">
        <v>897.817478</v>
      </c>
      <c r="I16" s="151">
        <v>8.578584</v>
      </c>
      <c r="J16" s="151">
        <v>38.505722</v>
      </c>
      <c r="K16" s="151">
        <v>850.733172</v>
      </c>
      <c r="L16" s="151">
        <v>75.995862</v>
      </c>
      <c r="M16" s="151">
        <v>774.73731</v>
      </c>
      <c r="N16" s="320"/>
      <c r="O16" s="320"/>
      <c r="P16" s="320"/>
      <c r="Q16" s="320"/>
      <c r="R16" s="320"/>
    </row>
    <row r="17" spans="1:18" ht="19.5" customHeight="1">
      <c r="A17" s="177" t="s">
        <v>1113</v>
      </c>
      <c r="B17" s="151">
        <v>1174.512825</v>
      </c>
      <c r="C17" s="151">
        <v>91.825488</v>
      </c>
      <c r="D17" s="151">
        <v>1.26359</v>
      </c>
      <c r="E17" s="151">
        <v>17.958045</v>
      </c>
      <c r="F17" s="151">
        <v>67.659763</v>
      </c>
      <c r="G17" s="151">
        <v>4.94409</v>
      </c>
      <c r="H17" s="151">
        <v>1055.318423</v>
      </c>
      <c r="I17" s="151">
        <v>8.625182</v>
      </c>
      <c r="J17" s="151">
        <v>50.530972</v>
      </c>
      <c r="K17" s="151">
        <v>996.162269</v>
      </c>
      <c r="L17" s="151">
        <v>95.380868</v>
      </c>
      <c r="M17" s="151">
        <v>900.781401</v>
      </c>
      <c r="N17" s="320"/>
      <c r="O17" s="320"/>
      <c r="P17" s="320"/>
      <c r="Q17" s="320"/>
      <c r="R17" s="320"/>
    </row>
    <row r="18" spans="1:18" ht="19.5" customHeight="1">
      <c r="A18" s="177" t="s">
        <v>1114</v>
      </c>
      <c r="B18" s="151">
        <v>1186.000996</v>
      </c>
      <c r="C18" s="151">
        <v>102.468071</v>
      </c>
      <c r="D18" s="151">
        <v>2.147982</v>
      </c>
      <c r="E18" s="151">
        <v>19.041384</v>
      </c>
      <c r="F18" s="151">
        <v>76.979348</v>
      </c>
      <c r="G18" s="151">
        <v>4.299357</v>
      </c>
      <c r="H18" s="151">
        <v>1057.711515</v>
      </c>
      <c r="I18" s="151">
        <v>11.462032</v>
      </c>
      <c r="J18" s="151">
        <v>55.145992</v>
      </c>
      <c r="K18" s="151">
        <v>991.103491</v>
      </c>
      <c r="L18" s="151">
        <v>102.023808</v>
      </c>
      <c r="M18" s="151">
        <v>889.079683</v>
      </c>
      <c r="N18" s="320"/>
      <c r="O18" s="320"/>
      <c r="P18" s="320"/>
      <c r="Q18" s="320"/>
      <c r="R18" s="320"/>
    </row>
    <row r="19" spans="1:18" ht="19.5" customHeight="1">
      <c r="A19" s="177" t="s">
        <v>1115</v>
      </c>
      <c r="B19" s="151">
        <v>1093.298471</v>
      </c>
      <c r="C19" s="151">
        <v>85.502483</v>
      </c>
      <c r="D19" s="151">
        <v>1.720389</v>
      </c>
      <c r="E19" s="151">
        <v>17.103669</v>
      </c>
      <c r="F19" s="151">
        <v>61.880063</v>
      </c>
      <c r="G19" s="151">
        <v>4.798362</v>
      </c>
      <c r="H19" s="151">
        <v>976.943062</v>
      </c>
      <c r="I19" s="151">
        <v>7.23666</v>
      </c>
      <c r="J19" s="151">
        <v>44.325737</v>
      </c>
      <c r="K19" s="151">
        <v>925.380665</v>
      </c>
      <c r="L19" s="151">
        <v>93.959489</v>
      </c>
      <c r="M19" s="151">
        <v>831.421176</v>
      </c>
      <c r="N19" s="320"/>
      <c r="O19" s="320"/>
      <c r="P19" s="320"/>
      <c r="Q19" s="320"/>
      <c r="R19" s="320"/>
    </row>
    <row r="20" spans="1:18" ht="19.5" customHeight="1">
      <c r="A20" s="177" t="s">
        <v>1116</v>
      </c>
      <c r="B20" s="151">
        <v>989.436551</v>
      </c>
      <c r="C20" s="151">
        <v>77.019496</v>
      </c>
      <c r="D20" s="151">
        <v>1.05517</v>
      </c>
      <c r="E20" s="151">
        <v>16.699965</v>
      </c>
      <c r="F20" s="151">
        <v>54.262678</v>
      </c>
      <c r="G20" s="151">
        <v>5.001683</v>
      </c>
      <c r="H20" s="151">
        <v>886.657424</v>
      </c>
      <c r="I20" s="151">
        <v>9.506184</v>
      </c>
      <c r="J20" s="151">
        <v>40.213401</v>
      </c>
      <c r="K20" s="151">
        <v>836.937839</v>
      </c>
      <c r="L20" s="151">
        <v>73.750367</v>
      </c>
      <c r="M20" s="151">
        <v>763.187472</v>
      </c>
      <c r="N20" s="320"/>
      <c r="O20" s="320"/>
      <c r="P20" s="320"/>
      <c r="Q20" s="320"/>
      <c r="R20" s="320"/>
    </row>
    <row r="21" spans="1:18" s="324" customFormat="1" ht="31.5" customHeight="1">
      <c r="A21" s="175">
        <v>2015</v>
      </c>
      <c r="B21" s="176">
        <v>13474.696627</v>
      </c>
      <c r="C21" s="176">
        <v>975.512315</v>
      </c>
      <c r="D21" s="176">
        <v>13.745896</v>
      </c>
      <c r="E21" s="176">
        <v>220.853765</v>
      </c>
      <c r="F21" s="176">
        <v>677.640394</v>
      </c>
      <c r="G21" s="176">
        <v>63.27226</v>
      </c>
      <c r="H21" s="176">
        <v>12168.825187</v>
      </c>
      <c r="I21" s="176">
        <v>106.601526</v>
      </c>
      <c r="J21" s="176">
        <v>515.641454</v>
      </c>
      <c r="K21" s="176">
        <v>11546.582207</v>
      </c>
      <c r="L21" s="176">
        <v>1111.9563</v>
      </c>
      <c r="M21" s="176">
        <v>10434.625907</v>
      </c>
      <c r="N21" s="323"/>
      <c r="O21" s="323"/>
      <c r="P21" s="323"/>
      <c r="Q21" s="323"/>
      <c r="R21" s="323"/>
    </row>
    <row r="22" spans="1:18" ht="19.5" customHeight="1">
      <c r="A22" s="177" t="s">
        <v>1110</v>
      </c>
      <c r="B22" s="151">
        <v>1039.63489</v>
      </c>
      <c r="C22" s="151">
        <v>83.325408</v>
      </c>
      <c r="D22" s="151">
        <v>1.146416</v>
      </c>
      <c r="E22" s="151">
        <v>17.184125</v>
      </c>
      <c r="F22" s="151">
        <v>60.789592</v>
      </c>
      <c r="G22" s="151">
        <v>4.205275</v>
      </c>
      <c r="H22" s="151">
        <v>929.664418</v>
      </c>
      <c r="I22" s="151">
        <v>6.635101</v>
      </c>
      <c r="J22" s="151">
        <v>39.299898</v>
      </c>
      <c r="K22" s="151">
        <v>883.729419</v>
      </c>
      <c r="L22" s="151">
        <v>91.352991</v>
      </c>
      <c r="M22" s="151">
        <v>792.376428</v>
      </c>
      <c r="N22" s="320"/>
      <c r="O22" s="320"/>
      <c r="P22" s="320"/>
      <c r="Q22" s="320"/>
      <c r="R22" s="320"/>
    </row>
    <row r="23" spans="1:18" ht="19.5" customHeight="1">
      <c r="A23" s="177" t="s">
        <v>1111</v>
      </c>
      <c r="B23" s="151">
        <v>1086.664945</v>
      </c>
      <c r="C23" s="151">
        <v>78.899944</v>
      </c>
      <c r="D23" s="151">
        <v>0.928112</v>
      </c>
      <c r="E23" s="151">
        <v>14.974333</v>
      </c>
      <c r="F23" s="151">
        <v>58.773505</v>
      </c>
      <c r="G23" s="151">
        <v>4.223994</v>
      </c>
      <c r="H23" s="151">
        <v>993.059942</v>
      </c>
      <c r="I23" s="151">
        <v>12.824978</v>
      </c>
      <c r="J23" s="151">
        <v>47.596602</v>
      </c>
      <c r="K23" s="151">
        <v>932.638362</v>
      </c>
      <c r="L23" s="151">
        <v>97.739092</v>
      </c>
      <c r="M23" s="151">
        <v>834.89927</v>
      </c>
      <c r="N23" s="320"/>
      <c r="O23" s="320"/>
      <c r="P23" s="320"/>
      <c r="Q23" s="320"/>
      <c r="R23" s="320"/>
    </row>
    <row r="24" spans="1:18" ht="19.5" customHeight="1">
      <c r="A24" s="177" t="s">
        <v>986</v>
      </c>
      <c r="B24" s="151">
        <v>1222.68555</v>
      </c>
      <c r="C24" s="151">
        <v>87.988005</v>
      </c>
      <c r="D24" s="151">
        <v>1.186912</v>
      </c>
      <c r="E24" s="151">
        <v>20.142091</v>
      </c>
      <c r="F24" s="151">
        <v>60.882902</v>
      </c>
      <c r="G24" s="151">
        <v>5.7761</v>
      </c>
      <c r="H24" s="151">
        <v>1117.239088</v>
      </c>
      <c r="I24" s="151">
        <v>8.046483</v>
      </c>
      <c r="J24" s="151">
        <v>50.850397</v>
      </c>
      <c r="K24" s="151">
        <v>1058.342208</v>
      </c>
      <c r="L24" s="151">
        <v>108.128579</v>
      </c>
      <c r="M24" s="151">
        <v>950.213629</v>
      </c>
      <c r="N24" s="320"/>
      <c r="O24" s="320"/>
      <c r="P24" s="320"/>
      <c r="Q24" s="320"/>
      <c r="R24" s="320"/>
    </row>
    <row r="25" spans="1:18" ht="19.5" customHeight="1">
      <c r="A25" s="177" t="s">
        <v>987</v>
      </c>
      <c r="B25" s="151">
        <v>1116.554257</v>
      </c>
      <c r="C25" s="151">
        <v>70.557062</v>
      </c>
      <c r="D25" s="151">
        <v>1.144497</v>
      </c>
      <c r="E25" s="151">
        <v>14.481657</v>
      </c>
      <c r="F25" s="151">
        <v>49.177418</v>
      </c>
      <c r="G25" s="151">
        <v>5.75349</v>
      </c>
      <c r="H25" s="151">
        <v>1024.01817</v>
      </c>
      <c r="I25" s="151">
        <v>8.091924</v>
      </c>
      <c r="J25" s="151">
        <v>40.423178</v>
      </c>
      <c r="K25" s="151">
        <v>975.503068</v>
      </c>
      <c r="L25" s="151">
        <v>104.35069</v>
      </c>
      <c r="M25" s="151">
        <v>871.152378</v>
      </c>
      <c r="N25" s="320"/>
      <c r="O25" s="320"/>
      <c r="P25" s="320"/>
      <c r="Q25" s="320"/>
      <c r="R25" s="320"/>
    </row>
    <row r="26" spans="1:18" ht="19.5" customHeight="1">
      <c r="A26" s="177" t="s">
        <v>988</v>
      </c>
      <c r="B26" s="151">
        <v>1075.3405</v>
      </c>
      <c r="C26" s="151">
        <v>75.826212</v>
      </c>
      <c r="D26" s="151">
        <v>1.903027</v>
      </c>
      <c r="E26" s="151">
        <v>20.221485</v>
      </c>
      <c r="F26" s="151">
        <v>48.313249</v>
      </c>
      <c r="G26" s="151">
        <v>5.388451</v>
      </c>
      <c r="H26" s="151">
        <v>971.716367</v>
      </c>
      <c r="I26" s="151">
        <v>7.993009</v>
      </c>
      <c r="J26" s="151">
        <v>44.936597</v>
      </c>
      <c r="K26" s="151">
        <v>918.786761</v>
      </c>
      <c r="L26" s="151">
        <v>96.569943</v>
      </c>
      <c r="M26" s="151">
        <v>822.216818</v>
      </c>
      <c r="N26" s="320"/>
      <c r="O26" s="320"/>
      <c r="P26" s="320"/>
      <c r="Q26" s="320"/>
      <c r="R26" s="320"/>
    </row>
    <row r="27" spans="1:18" ht="19.5" customHeight="1">
      <c r="A27" s="177" t="s">
        <v>989</v>
      </c>
      <c r="B27" s="151">
        <v>1194.584136</v>
      </c>
      <c r="C27" s="151">
        <v>76.469676</v>
      </c>
      <c r="D27" s="151">
        <v>1.341776</v>
      </c>
      <c r="E27" s="151">
        <v>16.758992</v>
      </c>
      <c r="F27" s="151">
        <v>51.93232</v>
      </c>
      <c r="G27" s="151">
        <v>6.436588</v>
      </c>
      <c r="H27" s="151">
        <v>1085.703231</v>
      </c>
      <c r="I27" s="151">
        <v>8.639182</v>
      </c>
      <c r="J27" s="151">
        <v>45.946499</v>
      </c>
      <c r="K27" s="151">
        <v>1031.11755</v>
      </c>
      <c r="L27" s="151">
        <v>100.334505</v>
      </c>
      <c r="M27" s="151">
        <v>930.783045</v>
      </c>
      <c r="N27" s="320"/>
      <c r="O27" s="320"/>
      <c r="P27" s="320"/>
      <c r="Q27" s="320"/>
      <c r="R27" s="320"/>
    </row>
    <row r="28" spans="1:18" ht="19.5" customHeight="1">
      <c r="A28" s="177" t="s">
        <v>990</v>
      </c>
      <c r="B28" s="151">
        <v>1180.393311</v>
      </c>
      <c r="C28" s="151">
        <v>75.342958</v>
      </c>
      <c r="D28" s="151">
        <v>0.87403</v>
      </c>
      <c r="E28" s="151">
        <v>18.261426</v>
      </c>
      <c r="F28" s="151">
        <v>49.932192</v>
      </c>
      <c r="G28" s="151">
        <v>6.27531</v>
      </c>
      <c r="H28" s="151">
        <v>1075.48293</v>
      </c>
      <c r="I28" s="151">
        <v>9.67913</v>
      </c>
      <c r="J28" s="151">
        <v>42.644741</v>
      </c>
      <c r="K28" s="151">
        <v>1023.159059</v>
      </c>
      <c r="L28" s="151">
        <v>86.927356</v>
      </c>
      <c r="M28" s="151">
        <v>936.231703</v>
      </c>
      <c r="N28" s="320"/>
      <c r="O28" s="320"/>
      <c r="P28" s="320"/>
      <c r="Q28" s="320"/>
      <c r="R28" s="320"/>
    </row>
    <row r="29" spans="1:18" ht="19.5" customHeight="1">
      <c r="A29" s="177" t="s">
        <v>1112</v>
      </c>
      <c r="B29" s="151">
        <v>1013.159353</v>
      </c>
      <c r="C29" s="151">
        <v>80.229893</v>
      </c>
      <c r="D29" s="151">
        <v>1.01273</v>
      </c>
      <c r="E29" s="151">
        <v>17.57977</v>
      </c>
      <c r="F29" s="151">
        <v>56.153157</v>
      </c>
      <c r="G29" s="151">
        <v>5.484236</v>
      </c>
      <c r="H29" s="151">
        <v>906.413825</v>
      </c>
      <c r="I29" s="151">
        <v>7.581924</v>
      </c>
      <c r="J29" s="151">
        <v>39.43965</v>
      </c>
      <c r="K29" s="151">
        <v>859.392251</v>
      </c>
      <c r="L29" s="151">
        <v>75.823792</v>
      </c>
      <c r="M29" s="151">
        <v>783.568459</v>
      </c>
      <c r="N29" s="320"/>
      <c r="O29" s="320"/>
      <c r="P29" s="320"/>
      <c r="Q29" s="320"/>
      <c r="R29" s="320"/>
    </row>
    <row r="30" spans="1:18" ht="19.5" customHeight="1">
      <c r="A30" s="177" t="s">
        <v>1113</v>
      </c>
      <c r="B30" s="151">
        <v>1198.184079</v>
      </c>
      <c r="C30" s="151">
        <v>86.899917</v>
      </c>
      <c r="D30" s="151">
        <v>1.195486</v>
      </c>
      <c r="E30" s="151">
        <v>22.047186</v>
      </c>
      <c r="F30" s="151">
        <v>58.789949</v>
      </c>
      <c r="G30" s="151">
        <v>4.867296</v>
      </c>
      <c r="H30" s="151">
        <v>1074.403271</v>
      </c>
      <c r="I30" s="151">
        <v>8.36767</v>
      </c>
      <c r="J30" s="151">
        <v>43.580541</v>
      </c>
      <c r="K30" s="151">
        <v>1022.45506</v>
      </c>
      <c r="L30" s="151">
        <v>98.863407</v>
      </c>
      <c r="M30" s="151">
        <v>923.591653</v>
      </c>
      <c r="N30" s="320"/>
      <c r="O30" s="320"/>
      <c r="P30" s="320"/>
      <c r="Q30" s="320"/>
      <c r="R30" s="320"/>
    </row>
    <row r="31" spans="1:18" ht="19.5" customHeight="1">
      <c r="A31" s="177" t="s">
        <v>1114</v>
      </c>
      <c r="B31" s="151">
        <v>1178.542851</v>
      </c>
      <c r="C31" s="151">
        <v>91.62999</v>
      </c>
      <c r="D31" s="151">
        <v>1.02373</v>
      </c>
      <c r="E31" s="151">
        <v>18.182125</v>
      </c>
      <c r="F31" s="151">
        <v>67.702545</v>
      </c>
      <c r="G31" s="151">
        <v>4.72159</v>
      </c>
      <c r="H31" s="151">
        <v>1053.502951</v>
      </c>
      <c r="I31" s="151">
        <v>12.26479</v>
      </c>
      <c r="J31" s="151">
        <v>43.163978</v>
      </c>
      <c r="K31" s="151">
        <v>998.074183</v>
      </c>
      <c r="L31" s="151">
        <v>92.641495</v>
      </c>
      <c r="M31" s="151">
        <v>905.432688</v>
      </c>
      <c r="N31" s="320"/>
      <c r="O31" s="320"/>
      <c r="P31" s="320"/>
      <c r="Q31" s="320"/>
      <c r="R31" s="320"/>
    </row>
    <row r="32" spans="1:18" ht="19.5" customHeight="1">
      <c r="A32" s="177" t="s">
        <v>1115</v>
      </c>
      <c r="B32" s="151">
        <v>1176.555187</v>
      </c>
      <c r="C32" s="151">
        <v>85.240297</v>
      </c>
      <c r="D32" s="151">
        <v>1.135134</v>
      </c>
      <c r="E32" s="151">
        <v>20.063038</v>
      </c>
      <c r="F32" s="151">
        <v>58.526346</v>
      </c>
      <c r="G32" s="151">
        <v>5.515779</v>
      </c>
      <c r="H32" s="151">
        <v>1056.099467</v>
      </c>
      <c r="I32" s="151">
        <v>9.28787</v>
      </c>
      <c r="J32" s="151">
        <v>44.028966</v>
      </c>
      <c r="K32" s="151">
        <v>1002.782631</v>
      </c>
      <c r="L32" s="151">
        <v>82.609481</v>
      </c>
      <c r="M32" s="151">
        <v>920.17315</v>
      </c>
      <c r="N32" s="320"/>
      <c r="O32" s="320"/>
      <c r="P32" s="320"/>
      <c r="Q32" s="320"/>
      <c r="R32" s="320"/>
    </row>
    <row r="33" spans="1:18" ht="19.5" customHeight="1">
      <c r="A33" s="177" t="s">
        <v>1116</v>
      </c>
      <c r="B33" s="151">
        <v>992.397568</v>
      </c>
      <c r="C33" s="151">
        <v>83.102953</v>
      </c>
      <c r="D33" s="151">
        <v>0.854046</v>
      </c>
      <c r="E33" s="151">
        <v>20.957537</v>
      </c>
      <c r="F33" s="151">
        <v>56.667219</v>
      </c>
      <c r="G33" s="151">
        <v>4.624151</v>
      </c>
      <c r="H33" s="151">
        <v>881.521527</v>
      </c>
      <c r="I33" s="151">
        <v>7.189465</v>
      </c>
      <c r="J33" s="151">
        <v>33.730407</v>
      </c>
      <c r="K33" s="151">
        <v>840.601655</v>
      </c>
      <c r="L33" s="151">
        <v>76.614969</v>
      </c>
      <c r="M33" s="151">
        <v>763.986686</v>
      </c>
      <c r="N33" s="320"/>
      <c r="O33" s="320"/>
      <c r="P33" s="320"/>
      <c r="Q33" s="320"/>
      <c r="R33" s="320"/>
    </row>
    <row r="34" spans="1:18" s="324" customFormat="1" ht="31.5" customHeight="1">
      <c r="A34" s="175" t="s">
        <v>1182</v>
      </c>
      <c r="B34" s="176">
        <v>14368.788928</v>
      </c>
      <c r="C34" s="176">
        <v>989.336941</v>
      </c>
      <c r="D34" s="176">
        <v>16.787423</v>
      </c>
      <c r="E34" s="176">
        <v>246.176243</v>
      </c>
      <c r="F34" s="176">
        <v>659.965547</v>
      </c>
      <c r="G34" s="176">
        <v>66.407728</v>
      </c>
      <c r="H34" s="176">
        <v>12809.844174</v>
      </c>
      <c r="I34" s="176">
        <v>102.441188</v>
      </c>
      <c r="J34" s="176">
        <v>524.909797</v>
      </c>
      <c r="K34" s="176">
        <v>12182.493189</v>
      </c>
      <c r="L34" s="176">
        <v>1171.363524</v>
      </c>
      <c r="M34" s="176">
        <v>11011.129665</v>
      </c>
      <c r="N34" s="323"/>
      <c r="O34" s="323"/>
      <c r="P34" s="323"/>
      <c r="Q34" s="323"/>
      <c r="R34" s="323"/>
    </row>
    <row r="35" spans="1:18" ht="19.5" customHeight="1">
      <c r="A35" s="177" t="s">
        <v>1110</v>
      </c>
      <c r="B35" s="151">
        <v>1032.423282</v>
      </c>
      <c r="C35" s="151">
        <v>75.974866</v>
      </c>
      <c r="D35" s="151">
        <v>0.933963</v>
      </c>
      <c r="E35" s="151">
        <v>15.825407</v>
      </c>
      <c r="F35" s="151">
        <v>54.835378</v>
      </c>
      <c r="G35" s="151">
        <v>4.380118</v>
      </c>
      <c r="H35" s="151">
        <v>936.413</v>
      </c>
      <c r="I35" s="151">
        <v>7.539158</v>
      </c>
      <c r="J35" s="151">
        <v>42.25101</v>
      </c>
      <c r="K35" s="151">
        <v>886.622832</v>
      </c>
      <c r="L35" s="151">
        <v>95.427519</v>
      </c>
      <c r="M35" s="151">
        <v>791.195313</v>
      </c>
      <c r="N35" s="320"/>
      <c r="O35" s="320"/>
      <c r="P35" s="320"/>
      <c r="Q35" s="320"/>
      <c r="R35" s="320"/>
    </row>
    <row r="36" spans="1:18" ht="19.5" customHeight="1">
      <c r="A36" s="177" t="s">
        <v>1111</v>
      </c>
      <c r="B36" s="151">
        <v>1176.81373</v>
      </c>
      <c r="C36" s="151">
        <v>82.339124</v>
      </c>
      <c r="D36" s="151">
        <v>1.260978</v>
      </c>
      <c r="E36" s="151">
        <v>20.828201</v>
      </c>
      <c r="F36" s="151">
        <v>53.84342</v>
      </c>
      <c r="G36" s="151">
        <v>6.406525</v>
      </c>
      <c r="H36" s="151">
        <v>1046.163704</v>
      </c>
      <c r="I36" s="151">
        <v>7.993342</v>
      </c>
      <c r="J36" s="151">
        <v>40.080463</v>
      </c>
      <c r="K36" s="151">
        <v>998.089899</v>
      </c>
      <c r="L36" s="151">
        <v>101.461734</v>
      </c>
      <c r="M36" s="151">
        <v>896.628165</v>
      </c>
      <c r="N36" s="320"/>
      <c r="O36" s="320"/>
      <c r="P36" s="320"/>
      <c r="Q36" s="320"/>
      <c r="R36" s="320"/>
    </row>
    <row r="37" spans="1:18" ht="19.5" customHeight="1">
      <c r="A37" s="177" t="s">
        <v>986</v>
      </c>
      <c r="B37" s="151">
        <v>1245.997665</v>
      </c>
      <c r="C37" s="151">
        <v>83.656811</v>
      </c>
      <c r="D37" s="151">
        <v>1.182953</v>
      </c>
      <c r="E37" s="151">
        <v>18.96495</v>
      </c>
      <c r="F37" s="151">
        <v>57.375817</v>
      </c>
      <c r="G37" s="151">
        <v>6.133091</v>
      </c>
      <c r="H37" s="151">
        <v>1124.91373</v>
      </c>
      <c r="I37" s="151">
        <v>8.205223</v>
      </c>
      <c r="J37" s="151">
        <v>50.55766</v>
      </c>
      <c r="K37" s="151">
        <v>1066.150847</v>
      </c>
      <c r="L37" s="151">
        <v>102.497674</v>
      </c>
      <c r="M37" s="151">
        <v>963.653173</v>
      </c>
      <c r="N37" s="320"/>
      <c r="O37" s="320"/>
      <c r="P37" s="320"/>
      <c r="Q37" s="320"/>
      <c r="R37" s="320"/>
    </row>
    <row r="38" spans="1:18" ht="19.5" customHeight="1">
      <c r="A38" s="177" t="s">
        <v>987</v>
      </c>
      <c r="B38" s="151">
        <v>1183.125782</v>
      </c>
      <c r="C38" s="151">
        <v>76.646854</v>
      </c>
      <c r="D38" s="151">
        <v>0.938933</v>
      </c>
      <c r="E38" s="151">
        <v>17.56802</v>
      </c>
      <c r="F38" s="151">
        <v>50.745025</v>
      </c>
      <c r="G38" s="151">
        <v>7.394876</v>
      </c>
      <c r="H38" s="151">
        <v>1070.652399</v>
      </c>
      <c r="I38" s="151">
        <v>8.981362</v>
      </c>
      <c r="J38" s="151">
        <v>48.129491</v>
      </c>
      <c r="K38" s="151">
        <v>1013.541546</v>
      </c>
      <c r="L38" s="151">
        <v>98.136445</v>
      </c>
      <c r="M38" s="151">
        <v>915.405101</v>
      </c>
      <c r="N38" s="320"/>
      <c r="O38" s="320"/>
      <c r="P38" s="320"/>
      <c r="Q38" s="320"/>
      <c r="R38" s="320"/>
    </row>
    <row r="39" spans="1:18" ht="19.5" customHeight="1">
      <c r="A39" s="177" t="s">
        <v>988</v>
      </c>
      <c r="B39" s="151">
        <v>1144.346204</v>
      </c>
      <c r="C39" s="151">
        <v>77.497103</v>
      </c>
      <c r="D39" s="151">
        <v>1.984357</v>
      </c>
      <c r="E39" s="151">
        <v>19.18675</v>
      </c>
      <c r="F39" s="151">
        <v>49.50053</v>
      </c>
      <c r="G39" s="151">
        <v>6.825466</v>
      </c>
      <c r="H39" s="151">
        <v>1028.063447</v>
      </c>
      <c r="I39" s="151">
        <v>8.390765</v>
      </c>
      <c r="J39" s="151">
        <v>40.217947</v>
      </c>
      <c r="K39" s="151">
        <v>979.454735</v>
      </c>
      <c r="L39" s="151">
        <v>94.942051</v>
      </c>
      <c r="M39" s="151">
        <v>884.512684</v>
      </c>
      <c r="N39" s="320"/>
      <c r="O39" s="320"/>
      <c r="P39" s="320"/>
      <c r="Q39" s="320"/>
      <c r="R39" s="320"/>
    </row>
    <row r="40" spans="1:18" ht="19.5" customHeight="1">
      <c r="A40" s="177" t="s">
        <v>989</v>
      </c>
      <c r="B40" s="151">
        <v>1268.712812</v>
      </c>
      <c r="C40" s="151">
        <v>90.436172</v>
      </c>
      <c r="D40" s="151">
        <v>1.918061</v>
      </c>
      <c r="E40" s="151">
        <v>21.229009</v>
      </c>
      <c r="F40" s="151">
        <v>61.584293</v>
      </c>
      <c r="G40" s="151">
        <v>5.704809</v>
      </c>
      <c r="H40" s="151">
        <v>1132.66727</v>
      </c>
      <c r="I40" s="151">
        <v>8.741731</v>
      </c>
      <c r="J40" s="151">
        <v>47.763523</v>
      </c>
      <c r="K40" s="151">
        <v>1076.162016</v>
      </c>
      <c r="L40" s="151">
        <v>106.387325</v>
      </c>
      <c r="M40" s="151">
        <v>969.774691</v>
      </c>
      <c r="N40" s="320"/>
      <c r="O40" s="320"/>
      <c r="P40" s="320"/>
      <c r="Q40" s="320"/>
      <c r="R40" s="320"/>
    </row>
    <row r="41" spans="1:18" ht="19.5" customHeight="1">
      <c r="A41" s="177" t="s">
        <v>990</v>
      </c>
      <c r="B41" s="151">
        <v>1157.560291</v>
      </c>
      <c r="C41" s="151">
        <v>71.85181</v>
      </c>
      <c r="D41" s="151">
        <v>1.227315</v>
      </c>
      <c r="E41" s="151">
        <v>16.36391</v>
      </c>
      <c r="F41" s="151">
        <v>50.248328</v>
      </c>
      <c r="G41" s="151">
        <v>4.012257</v>
      </c>
      <c r="H41" s="151">
        <v>1041.676613</v>
      </c>
      <c r="I41" s="151">
        <v>9.240551</v>
      </c>
      <c r="J41" s="151">
        <v>48.605669</v>
      </c>
      <c r="K41" s="151">
        <v>983.830393</v>
      </c>
      <c r="L41" s="151">
        <v>93.547438</v>
      </c>
      <c r="M41" s="151">
        <v>890.282955</v>
      </c>
      <c r="N41" s="320"/>
      <c r="O41" s="320"/>
      <c r="P41" s="320"/>
      <c r="Q41" s="320"/>
      <c r="R41" s="320"/>
    </row>
    <row r="42" spans="1:18" ht="19.5" customHeight="1">
      <c r="A42" s="177" t="s">
        <v>1112</v>
      </c>
      <c r="B42" s="151">
        <v>1244.220872</v>
      </c>
      <c r="C42" s="151">
        <v>85.209813</v>
      </c>
      <c r="D42" s="151">
        <v>2.636835</v>
      </c>
      <c r="E42" s="151">
        <v>21.448421</v>
      </c>
      <c r="F42" s="151">
        <v>54.566377</v>
      </c>
      <c r="G42" s="151">
        <v>6.55818</v>
      </c>
      <c r="H42" s="151">
        <v>1118.058966</v>
      </c>
      <c r="I42" s="151">
        <v>8.887663</v>
      </c>
      <c r="J42" s="151">
        <v>42.338099</v>
      </c>
      <c r="K42" s="151">
        <v>1066.833204</v>
      </c>
      <c r="L42" s="151">
        <v>82.631017</v>
      </c>
      <c r="M42" s="151">
        <v>984.202187</v>
      </c>
      <c r="N42" s="320"/>
      <c r="O42" s="320"/>
      <c r="P42" s="320"/>
      <c r="Q42" s="320"/>
      <c r="R42" s="320"/>
    </row>
    <row r="43" spans="1:18" ht="19.5" customHeight="1">
      <c r="A43" s="177" t="s">
        <v>1113</v>
      </c>
      <c r="B43" s="151">
        <v>1307.548886</v>
      </c>
      <c r="C43" s="151">
        <v>86.189088</v>
      </c>
      <c r="D43" s="151">
        <v>1.339005</v>
      </c>
      <c r="E43" s="151">
        <v>22.169707</v>
      </c>
      <c r="F43" s="151">
        <v>57.689808</v>
      </c>
      <c r="G43" s="151">
        <v>4.990568</v>
      </c>
      <c r="H43" s="151">
        <v>1163.564494</v>
      </c>
      <c r="I43" s="151">
        <v>9.619863</v>
      </c>
      <c r="J43" s="151">
        <v>46.140138</v>
      </c>
      <c r="K43" s="151">
        <v>1107.804493</v>
      </c>
      <c r="L43" s="151">
        <v>112.733518</v>
      </c>
      <c r="M43" s="151">
        <v>995.070975</v>
      </c>
      <c r="N43" s="320"/>
      <c r="O43" s="320"/>
      <c r="P43" s="320"/>
      <c r="Q43" s="320"/>
      <c r="R43" s="320"/>
    </row>
    <row r="44" spans="1:18" ht="19.5" customHeight="1">
      <c r="A44" s="177" t="s">
        <v>1114</v>
      </c>
      <c r="B44" s="151">
        <v>1197.789481</v>
      </c>
      <c r="C44" s="151">
        <v>94.233101</v>
      </c>
      <c r="D44" s="151">
        <v>1.562228</v>
      </c>
      <c r="E44" s="151">
        <v>22.482814</v>
      </c>
      <c r="F44" s="151">
        <v>65.552382</v>
      </c>
      <c r="G44" s="151">
        <v>4.635677</v>
      </c>
      <c r="H44" s="151">
        <v>1042.825841</v>
      </c>
      <c r="I44" s="151">
        <v>7.231416</v>
      </c>
      <c r="J44" s="151">
        <v>40.019224</v>
      </c>
      <c r="K44" s="151">
        <v>995.575201</v>
      </c>
      <c r="L44" s="151">
        <v>94.496355</v>
      </c>
      <c r="M44" s="151">
        <v>901.078846</v>
      </c>
      <c r="N44" s="320"/>
      <c r="O44" s="320"/>
      <c r="P44" s="320"/>
      <c r="Q44" s="320"/>
      <c r="R44" s="320"/>
    </row>
    <row r="45" spans="1:18" ht="19.5" customHeight="1">
      <c r="A45" s="177" t="s">
        <v>1115</v>
      </c>
      <c r="B45" s="151">
        <v>1313.757091</v>
      </c>
      <c r="C45" s="151">
        <v>90.842367</v>
      </c>
      <c r="D45" s="151">
        <v>1.022301</v>
      </c>
      <c r="E45" s="151">
        <v>26.394298</v>
      </c>
      <c r="F45" s="151">
        <v>58.572976</v>
      </c>
      <c r="G45" s="151">
        <v>4.852792</v>
      </c>
      <c r="H45" s="151">
        <v>1147.446184</v>
      </c>
      <c r="I45" s="151">
        <v>9.474692</v>
      </c>
      <c r="J45" s="151">
        <v>42.093198</v>
      </c>
      <c r="K45" s="151">
        <v>1095.878294</v>
      </c>
      <c r="L45" s="151">
        <v>81.098866</v>
      </c>
      <c r="M45" s="151">
        <v>1014.779428</v>
      </c>
      <c r="N45" s="320"/>
      <c r="O45" s="320"/>
      <c r="P45" s="320"/>
      <c r="Q45" s="320"/>
      <c r="R45" s="320"/>
    </row>
    <row r="46" spans="1:18" ht="19.5" customHeight="1">
      <c r="A46" s="177" t="s">
        <v>1116</v>
      </c>
      <c r="B46" s="151">
        <v>1096.492832</v>
      </c>
      <c r="C46" s="151">
        <v>74.459832</v>
      </c>
      <c r="D46" s="151">
        <v>0.780494</v>
      </c>
      <c r="E46" s="151">
        <v>23.714756</v>
      </c>
      <c r="F46" s="151">
        <v>45.451213</v>
      </c>
      <c r="G46" s="151">
        <v>4.513369</v>
      </c>
      <c r="H46" s="151">
        <v>957.398526</v>
      </c>
      <c r="I46" s="151">
        <v>8.135422</v>
      </c>
      <c r="J46" s="151">
        <v>36.713375</v>
      </c>
      <c r="K46" s="151">
        <v>912.549729</v>
      </c>
      <c r="L46" s="151">
        <v>108.003582</v>
      </c>
      <c r="M46" s="151">
        <v>804.546147</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9"/>
  <sheetViews>
    <sheetView zoomScaleSheetLayoutView="93"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1184</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254</v>
      </c>
      <c r="B3" s="592" t="s">
        <v>1031</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8665.687828</v>
      </c>
      <c r="C8" s="176">
        <v>1036.357151</v>
      </c>
      <c r="D8" s="176">
        <v>11.226346</v>
      </c>
      <c r="E8" s="176">
        <v>250.248351</v>
      </c>
      <c r="F8" s="176">
        <v>694.054697</v>
      </c>
      <c r="G8" s="176">
        <v>80.827757</v>
      </c>
      <c r="H8" s="176">
        <v>7151.58359</v>
      </c>
      <c r="I8" s="176">
        <v>79.410111</v>
      </c>
      <c r="J8" s="176">
        <v>416.192603</v>
      </c>
      <c r="K8" s="176">
        <v>6655.980876</v>
      </c>
      <c r="L8" s="176">
        <v>1438.067988</v>
      </c>
      <c r="M8" s="176">
        <v>5217.912888</v>
      </c>
      <c r="N8" s="322"/>
      <c r="O8" s="322"/>
      <c r="P8" s="322"/>
      <c r="Q8" s="322"/>
      <c r="R8" s="322"/>
    </row>
    <row r="9" spans="1:18" ht="19.5" customHeight="1">
      <c r="A9" s="177" t="s">
        <v>1110</v>
      </c>
      <c r="B9" s="151">
        <v>727.791306</v>
      </c>
      <c r="C9" s="151">
        <v>93.145016</v>
      </c>
      <c r="D9" s="151">
        <v>0.857795</v>
      </c>
      <c r="E9" s="151">
        <v>22.571865</v>
      </c>
      <c r="F9" s="151">
        <v>63.3052</v>
      </c>
      <c r="G9" s="151">
        <v>6.410156</v>
      </c>
      <c r="H9" s="151">
        <v>600.216118</v>
      </c>
      <c r="I9" s="151">
        <v>6.822623</v>
      </c>
      <c r="J9" s="151">
        <v>25.202608</v>
      </c>
      <c r="K9" s="151">
        <v>568.190887</v>
      </c>
      <c r="L9" s="151">
        <v>137.028687</v>
      </c>
      <c r="M9" s="151">
        <v>431.1622</v>
      </c>
      <c r="N9" s="320"/>
      <c r="O9" s="320"/>
      <c r="P9" s="320"/>
      <c r="Q9" s="320"/>
      <c r="R9" s="320"/>
    </row>
    <row r="10" spans="1:18" ht="19.5" customHeight="1">
      <c r="A10" s="177" t="s">
        <v>1111</v>
      </c>
      <c r="B10" s="151">
        <v>742.510715</v>
      </c>
      <c r="C10" s="151">
        <v>90.976862</v>
      </c>
      <c r="D10" s="151">
        <v>0.715266</v>
      </c>
      <c r="E10" s="151">
        <v>16.718482</v>
      </c>
      <c r="F10" s="151">
        <v>67.484827</v>
      </c>
      <c r="G10" s="151">
        <v>6.058287</v>
      </c>
      <c r="H10" s="151">
        <v>614.96977</v>
      </c>
      <c r="I10" s="151">
        <v>6.802804</v>
      </c>
      <c r="J10" s="151">
        <v>39.605965</v>
      </c>
      <c r="K10" s="151">
        <v>568.561001</v>
      </c>
      <c r="L10" s="151">
        <v>152.787935</v>
      </c>
      <c r="M10" s="151">
        <v>415.773066</v>
      </c>
      <c r="N10" s="320"/>
      <c r="O10" s="320"/>
      <c r="P10" s="320"/>
      <c r="Q10" s="320"/>
      <c r="R10" s="320"/>
    </row>
    <row r="11" spans="1:18" ht="19.5" customHeight="1">
      <c r="A11" s="177" t="s">
        <v>986</v>
      </c>
      <c r="B11" s="151">
        <v>710.236858</v>
      </c>
      <c r="C11" s="151">
        <v>92.621856</v>
      </c>
      <c r="D11" s="151">
        <v>1.002138</v>
      </c>
      <c r="E11" s="151">
        <v>21.896797</v>
      </c>
      <c r="F11" s="151">
        <v>62.744057</v>
      </c>
      <c r="G11" s="151">
        <v>6.978864</v>
      </c>
      <c r="H11" s="151">
        <v>581.956612</v>
      </c>
      <c r="I11" s="151">
        <v>9.057155</v>
      </c>
      <c r="J11" s="151">
        <v>29.559118</v>
      </c>
      <c r="K11" s="151">
        <v>543.340339</v>
      </c>
      <c r="L11" s="151">
        <v>107.165277</v>
      </c>
      <c r="M11" s="151">
        <v>436.175062</v>
      </c>
      <c r="N11" s="320"/>
      <c r="O11" s="320"/>
      <c r="P11" s="320"/>
      <c r="Q11" s="320"/>
      <c r="R11" s="320"/>
    </row>
    <row r="12" spans="1:18" ht="19.5" customHeight="1">
      <c r="A12" s="177" t="s">
        <v>987</v>
      </c>
      <c r="B12" s="151">
        <v>736.700474</v>
      </c>
      <c r="C12" s="151">
        <v>102.847926</v>
      </c>
      <c r="D12" s="151">
        <v>1.054047</v>
      </c>
      <c r="E12" s="151">
        <v>20.257732</v>
      </c>
      <c r="F12" s="151">
        <v>75.337158</v>
      </c>
      <c r="G12" s="151">
        <v>6.198989</v>
      </c>
      <c r="H12" s="151">
        <v>596.381654</v>
      </c>
      <c r="I12" s="151">
        <v>8.153415</v>
      </c>
      <c r="J12" s="151">
        <v>42.498224</v>
      </c>
      <c r="K12" s="151">
        <v>545.730015</v>
      </c>
      <c r="L12" s="151">
        <v>119.467804</v>
      </c>
      <c r="M12" s="151">
        <v>426.262211</v>
      </c>
      <c r="N12" s="320"/>
      <c r="O12" s="320"/>
      <c r="P12" s="320"/>
      <c r="Q12" s="320"/>
      <c r="R12" s="320"/>
    </row>
    <row r="13" spans="1:18" ht="19.5" customHeight="1">
      <c r="A13" s="177" t="s">
        <v>988</v>
      </c>
      <c r="B13" s="151">
        <v>693.35514</v>
      </c>
      <c r="C13" s="151">
        <v>77.289497</v>
      </c>
      <c r="D13" s="151">
        <v>1.060969</v>
      </c>
      <c r="E13" s="151">
        <v>20.302168</v>
      </c>
      <c r="F13" s="151">
        <v>51.322781</v>
      </c>
      <c r="G13" s="151">
        <v>4.603579</v>
      </c>
      <c r="H13" s="151">
        <v>575.458994</v>
      </c>
      <c r="I13" s="151">
        <v>7.387519</v>
      </c>
      <c r="J13" s="151">
        <v>34.14628</v>
      </c>
      <c r="K13" s="151">
        <v>533.925195</v>
      </c>
      <c r="L13" s="151">
        <v>115.670388</v>
      </c>
      <c r="M13" s="151">
        <v>418.254807</v>
      </c>
      <c r="N13" s="320"/>
      <c r="O13" s="320"/>
      <c r="P13" s="320"/>
      <c r="Q13" s="320"/>
      <c r="R13" s="320"/>
    </row>
    <row r="14" spans="1:18" ht="19.5" customHeight="1">
      <c r="A14" s="177" t="s">
        <v>989</v>
      </c>
      <c r="B14" s="151">
        <v>725.139999</v>
      </c>
      <c r="C14" s="151">
        <v>84.270518</v>
      </c>
      <c r="D14" s="151">
        <v>0.829429</v>
      </c>
      <c r="E14" s="151">
        <v>20.089591</v>
      </c>
      <c r="F14" s="151">
        <v>55.650137</v>
      </c>
      <c r="G14" s="151">
        <v>7.701361</v>
      </c>
      <c r="H14" s="151">
        <v>597.494616</v>
      </c>
      <c r="I14" s="151">
        <v>5.414872</v>
      </c>
      <c r="J14" s="151">
        <v>39.651137</v>
      </c>
      <c r="K14" s="151">
        <v>552.428607</v>
      </c>
      <c r="L14" s="151">
        <v>123.782406</v>
      </c>
      <c r="M14" s="151">
        <v>428.646201</v>
      </c>
      <c r="N14" s="320"/>
      <c r="O14" s="320"/>
      <c r="P14" s="320"/>
      <c r="Q14" s="320"/>
      <c r="R14" s="320"/>
    </row>
    <row r="15" spans="1:18" ht="19.5" customHeight="1">
      <c r="A15" s="177" t="s">
        <v>990</v>
      </c>
      <c r="B15" s="151">
        <v>746.067326</v>
      </c>
      <c r="C15" s="151">
        <v>81.604655</v>
      </c>
      <c r="D15" s="151">
        <v>1.13548</v>
      </c>
      <c r="E15" s="151">
        <v>21.0561</v>
      </c>
      <c r="F15" s="151">
        <v>53.457774</v>
      </c>
      <c r="G15" s="151">
        <v>5.955301</v>
      </c>
      <c r="H15" s="151">
        <v>622.022641</v>
      </c>
      <c r="I15" s="151">
        <v>7.132923</v>
      </c>
      <c r="J15" s="151">
        <v>37.504005</v>
      </c>
      <c r="K15" s="151">
        <v>577.385713</v>
      </c>
      <c r="L15" s="151">
        <v>112.724073</v>
      </c>
      <c r="M15" s="151">
        <v>464.66164</v>
      </c>
      <c r="N15" s="320"/>
      <c r="O15" s="320"/>
      <c r="P15" s="320"/>
      <c r="Q15" s="320"/>
      <c r="R15" s="320"/>
    </row>
    <row r="16" spans="1:18" ht="19.5" customHeight="1">
      <c r="A16" s="177" t="s">
        <v>1112</v>
      </c>
      <c r="B16" s="151">
        <v>694.462633</v>
      </c>
      <c r="C16" s="151">
        <v>85.657403</v>
      </c>
      <c r="D16" s="151">
        <v>0.352442</v>
      </c>
      <c r="E16" s="151">
        <v>23.972478</v>
      </c>
      <c r="F16" s="151">
        <v>55.142508</v>
      </c>
      <c r="G16" s="151">
        <v>6.189975</v>
      </c>
      <c r="H16" s="151">
        <v>572.591511</v>
      </c>
      <c r="I16" s="151">
        <v>5.925702</v>
      </c>
      <c r="J16" s="151">
        <v>31.948539</v>
      </c>
      <c r="K16" s="151">
        <v>534.71727</v>
      </c>
      <c r="L16" s="151">
        <v>114.773847</v>
      </c>
      <c r="M16" s="151">
        <v>419.943423</v>
      </c>
      <c r="N16" s="320"/>
      <c r="O16" s="320"/>
      <c r="P16" s="320"/>
      <c r="Q16" s="320"/>
      <c r="R16" s="320"/>
    </row>
    <row r="17" spans="1:18" ht="19.5" customHeight="1">
      <c r="A17" s="177" t="s">
        <v>1113</v>
      </c>
      <c r="B17" s="151">
        <v>758.848669</v>
      </c>
      <c r="C17" s="151">
        <v>75.774834</v>
      </c>
      <c r="D17" s="151">
        <v>1.587464</v>
      </c>
      <c r="E17" s="151">
        <v>18.784347</v>
      </c>
      <c r="F17" s="151">
        <v>47.38031</v>
      </c>
      <c r="G17" s="151">
        <v>8.022713</v>
      </c>
      <c r="H17" s="151">
        <v>640.225505</v>
      </c>
      <c r="I17" s="151">
        <v>6.479478</v>
      </c>
      <c r="J17" s="151">
        <v>34.611796</v>
      </c>
      <c r="K17" s="151">
        <v>599.134231</v>
      </c>
      <c r="L17" s="151">
        <v>142.839116</v>
      </c>
      <c r="M17" s="151">
        <v>456.295115</v>
      </c>
      <c r="N17" s="320"/>
      <c r="O17" s="320"/>
      <c r="P17" s="320"/>
      <c r="Q17" s="320"/>
      <c r="R17" s="320"/>
    </row>
    <row r="18" spans="1:18" ht="19.5" customHeight="1">
      <c r="A18" s="177" t="s">
        <v>1114</v>
      </c>
      <c r="B18" s="151">
        <v>752.963157</v>
      </c>
      <c r="C18" s="151">
        <v>78.724834</v>
      </c>
      <c r="D18" s="151">
        <v>0.845848</v>
      </c>
      <c r="E18" s="151">
        <v>21.729679</v>
      </c>
      <c r="F18" s="151">
        <v>48.610632</v>
      </c>
      <c r="G18" s="151">
        <v>7.538675</v>
      </c>
      <c r="H18" s="151">
        <v>631.771799</v>
      </c>
      <c r="I18" s="151">
        <v>6.976324</v>
      </c>
      <c r="J18" s="151">
        <v>38.815485</v>
      </c>
      <c r="K18" s="151">
        <v>585.97999</v>
      </c>
      <c r="L18" s="151">
        <v>115.989358</v>
      </c>
      <c r="M18" s="151">
        <v>469.990632</v>
      </c>
      <c r="N18" s="320"/>
      <c r="O18" s="320"/>
      <c r="P18" s="320"/>
      <c r="Q18" s="320"/>
      <c r="R18" s="320"/>
    </row>
    <row r="19" spans="1:18" ht="19.5" customHeight="1">
      <c r="A19" s="177" t="s">
        <v>1115</v>
      </c>
      <c r="B19" s="151">
        <v>733.544018</v>
      </c>
      <c r="C19" s="151">
        <v>87.193016</v>
      </c>
      <c r="D19" s="151">
        <v>0.86112</v>
      </c>
      <c r="E19" s="151">
        <v>21.421021</v>
      </c>
      <c r="F19" s="151">
        <v>57.830217</v>
      </c>
      <c r="G19" s="151">
        <v>7.080658</v>
      </c>
      <c r="H19" s="151">
        <v>600.779292</v>
      </c>
      <c r="I19" s="151">
        <v>5.033471</v>
      </c>
      <c r="J19" s="151">
        <v>30.071476</v>
      </c>
      <c r="K19" s="151">
        <v>565.674345</v>
      </c>
      <c r="L19" s="151">
        <v>105.173128</v>
      </c>
      <c r="M19" s="151">
        <v>460.501217</v>
      </c>
      <c r="N19" s="320"/>
      <c r="O19" s="320"/>
      <c r="P19" s="320"/>
      <c r="Q19" s="320"/>
      <c r="R19" s="320"/>
    </row>
    <row r="20" spans="1:18" ht="19.5" customHeight="1">
      <c r="A20" s="177" t="s">
        <v>1116</v>
      </c>
      <c r="B20" s="151">
        <v>644.067533</v>
      </c>
      <c r="C20" s="151">
        <v>86.250734</v>
      </c>
      <c r="D20" s="151">
        <v>0.924348</v>
      </c>
      <c r="E20" s="151">
        <v>21.448091</v>
      </c>
      <c r="F20" s="151">
        <v>55.789096</v>
      </c>
      <c r="G20" s="151">
        <v>8.089199</v>
      </c>
      <c r="H20" s="151">
        <v>517.715078</v>
      </c>
      <c r="I20" s="151">
        <v>4.223825</v>
      </c>
      <c r="J20" s="151">
        <v>32.57797</v>
      </c>
      <c r="K20" s="151">
        <v>480.913283</v>
      </c>
      <c r="L20" s="151">
        <v>90.665969</v>
      </c>
      <c r="M20" s="151">
        <v>390.247314</v>
      </c>
      <c r="N20" s="320"/>
      <c r="O20" s="320"/>
      <c r="P20" s="320"/>
      <c r="Q20" s="320"/>
      <c r="R20" s="320"/>
    </row>
    <row r="21" spans="1:18" s="324" customFormat="1" ht="31.5" customHeight="1">
      <c r="A21" s="175">
        <v>2015</v>
      </c>
      <c r="B21" s="176">
        <v>9278.010499</v>
      </c>
      <c r="C21" s="176">
        <v>1023.117457</v>
      </c>
      <c r="D21" s="176">
        <v>8.456666</v>
      </c>
      <c r="E21" s="176">
        <v>239.666559</v>
      </c>
      <c r="F21" s="176">
        <v>710.111587</v>
      </c>
      <c r="G21" s="176">
        <v>64.882645</v>
      </c>
      <c r="H21" s="176">
        <v>7684.462969</v>
      </c>
      <c r="I21" s="176">
        <v>74.32496</v>
      </c>
      <c r="J21" s="176">
        <v>419.742151</v>
      </c>
      <c r="K21" s="176">
        <v>7190.395858</v>
      </c>
      <c r="L21" s="176">
        <v>1423.297848</v>
      </c>
      <c r="M21" s="176">
        <v>5767.09801</v>
      </c>
      <c r="N21" s="323"/>
      <c r="O21" s="323"/>
      <c r="P21" s="323"/>
      <c r="Q21" s="323"/>
      <c r="R21" s="323"/>
    </row>
    <row r="22" spans="1:18" ht="19.5" customHeight="1">
      <c r="A22" s="177" t="s">
        <v>1110</v>
      </c>
      <c r="B22" s="151">
        <v>733.537285</v>
      </c>
      <c r="C22" s="151">
        <v>87.504904</v>
      </c>
      <c r="D22" s="151">
        <v>0.443807</v>
      </c>
      <c r="E22" s="151">
        <v>19.509333</v>
      </c>
      <c r="F22" s="151">
        <v>63.144804</v>
      </c>
      <c r="G22" s="151">
        <v>4.40696</v>
      </c>
      <c r="H22" s="151">
        <v>603.448963</v>
      </c>
      <c r="I22" s="151">
        <v>4.917068</v>
      </c>
      <c r="J22" s="151">
        <v>36.945694</v>
      </c>
      <c r="K22" s="151">
        <v>561.586201</v>
      </c>
      <c r="L22" s="151">
        <v>106.758438</v>
      </c>
      <c r="M22" s="151">
        <v>454.827763</v>
      </c>
      <c r="N22" s="320"/>
      <c r="O22" s="320"/>
      <c r="P22" s="320"/>
      <c r="Q22" s="320"/>
      <c r="R22" s="320"/>
    </row>
    <row r="23" spans="1:18" ht="19.5" customHeight="1">
      <c r="A23" s="177" t="s">
        <v>1111</v>
      </c>
      <c r="B23" s="151">
        <v>742.133086</v>
      </c>
      <c r="C23" s="151">
        <v>81.734048</v>
      </c>
      <c r="D23" s="151">
        <v>0.649334</v>
      </c>
      <c r="E23" s="151">
        <v>18.06416</v>
      </c>
      <c r="F23" s="151">
        <v>58.38753</v>
      </c>
      <c r="G23" s="151">
        <v>4.633024</v>
      </c>
      <c r="H23" s="151">
        <v>620.904965</v>
      </c>
      <c r="I23" s="151">
        <v>6.973003</v>
      </c>
      <c r="J23" s="151">
        <v>37.151886</v>
      </c>
      <c r="K23" s="151">
        <v>576.780076</v>
      </c>
      <c r="L23" s="151">
        <v>112.827767</v>
      </c>
      <c r="M23" s="151">
        <v>463.952309</v>
      </c>
      <c r="N23" s="320"/>
      <c r="O23" s="320"/>
      <c r="P23" s="320"/>
      <c r="Q23" s="320"/>
      <c r="R23" s="320"/>
    </row>
    <row r="24" spans="1:18" ht="19.5" customHeight="1">
      <c r="A24" s="177" t="s">
        <v>986</v>
      </c>
      <c r="B24" s="151">
        <v>810.07897</v>
      </c>
      <c r="C24" s="151">
        <v>105.009741</v>
      </c>
      <c r="D24" s="151">
        <v>0.733974</v>
      </c>
      <c r="E24" s="151">
        <v>26.607539</v>
      </c>
      <c r="F24" s="151">
        <v>71.560687</v>
      </c>
      <c r="G24" s="151">
        <v>6.107541</v>
      </c>
      <c r="H24" s="151">
        <v>665.812936</v>
      </c>
      <c r="I24" s="151">
        <v>5.728044</v>
      </c>
      <c r="J24" s="151">
        <v>38.111601</v>
      </c>
      <c r="K24" s="151">
        <v>621.973291</v>
      </c>
      <c r="L24" s="151">
        <v>115.316082</v>
      </c>
      <c r="M24" s="151">
        <v>506.657209</v>
      </c>
      <c r="N24" s="320"/>
      <c r="O24" s="320"/>
      <c r="P24" s="320"/>
      <c r="Q24" s="320"/>
      <c r="R24" s="320"/>
    </row>
    <row r="25" spans="1:18" ht="19.5" customHeight="1">
      <c r="A25" s="177" t="s">
        <v>987</v>
      </c>
      <c r="B25" s="151">
        <v>729.679181</v>
      </c>
      <c r="C25" s="151">
        <v>81.483595</v>
      </c>
      <c r="D25" s="151">
        <v>1.007957</v>
      </c>
      <c r="E25" s="151">
        <v>18.494969</v>
      </c>
      <c r="F25" s="151">
        <v>54.998777</v>
      </c>
      <c r="G25" s="151">
        <v>6.981892</v>
      </c>
      <c r="H25" s="151">
        <v>603.206446</v>
      </c>
      <c r="I25" s="151">
        <v>5.713516</v>
      </c>
      <c r="J25" s="151">
        <v>33.901516</v>
      </c>
      <c r="K25" s="151">
        <v>563.591414</v>
      </c>
      <c r="L25" s="151">
        <v>125.496503</v>
      </c>
      <c r="M25" s="151">
        <v>438.094911</v>
      </c>
      <c r="N25" s="320"/>
      <c r="O25" s="320"/>
      <c r="P25" s="320"/>
      <c r="Q25" s="320"/>
      <c r="R25" s="320"/>
    </row>
    <row r="26" spans="1:18" ht="19.5" customHeight="1">
      <c r="A26" s="177" t="s">
        <v>988</v>
      </c>
      <c r="B26" s="151">
        <v>746.776979</v>
      </c>
      <c r="C26" s="151">
        <v>78.408365</v>
      </c>
      <c r="D26" s="151">
        <v>0.844081</v>
      </c>
      <c r="E26" s="151">
        <v>19.281018</v>
      </c>
      <c r="F26" s="151">
        <v>53.286045</v>
      </c>
      <c r="G26" s="151">
        <v>4.997221</v>
      </c>
      <c r="H26" s="151">
        <v>624.289829</v>
      </c>
      <c r="I26" s="151">
        <v>5.043624</v>
      </c>
      <c r="J26" s="151">
        <v>38.16479</v>
      </c>
      <c r="K26" s="151">
        <v>581.081415</v>
      </c>
      <c r="L26" s="151">
        <v>122.215367</v>
      </c>
      <c r="M26" s="151">
        <v>458.866048</v>
      </c>
      <c r="N26" s="320"/>
      <c r="O26" s="320"/>
      <c r="P26" s="320"/>
      <c r="Q26" s="320"/>
      <c r="R26" s="320"/>
    </row>
    <row r="27" spans="1:18" ht="19.5" customHeight="1">
      <c r="A27" s="177" t="s">
        <v>989</v>
      </c>
      <c r="B27" s="151">
        <v>807.709224</v>
      </c>
      <c r="C27" s="151">
        <v>84.502431</v>
      </c>
      <c r="D27" s="151">
        <v>0.674977</v>
      </c>
      <c r="E27" s="151">
        <v>24.318925</v>
      </c>
      <c r="F27" s="151">
        <v>54.205577</v>
      </c>
      <c r="G27" s="151">
        <v>5.302952</v>
      </c>
      <c r="H27" s="151">
        <v>679.004809</v>
      </c>
      <c r="I27" s="151">
        <v>6.633385</v>
      </c>
      <c r="J27" s="151">
        <v>34.493414</v>
      </c>
      <c r="K27" s="151">
        <v>637.87801</v>
      </c>
      <c r="L27" s="151">
        <v>126.068497</v>
      </c>
      <c r="M27" s="151">
        <v>511.809513</v>
      </c>
      <c r="N27" s="320"/>
      <c r="O27" s="320"/>
      <c r="P27" s="320"/>
      <c r="Q27" s="320"/>
      <c r="R27" s="320"/>
    </row>
    <row r="28" spans="1:18" ht="19.5" customHeight="1">
      <c r="A28" s="177" t="s">
        <v>990</v>
      </c>
      <c r="B28" s="151">
        <v>905.56893</v>
      </c>
      <c r="C28" s="151">
        <v>92.127728</v>
      </c>
      <c r="D28" s="151">
        <v>0.645686</v>
      </c>
      <c r="E28" s="151">
        <v>20.271642</v>
      </c>
      <c r="F28" s="151">
        <v>66.155601</v>
      </c>
      <c r="G28" s="151">
        <v>5.054799</v>
      </c>
      <c r="H28" s="151">
        <v>765.802122</v>
      </c>
      <c r="I28" s="151">
        <v>7.452017</v>
      </c>
      <c r="J28" s="151">
        <v>39.369631</v>
      </c>
      <c r="K28" s="151">
        <v>718.980474</v>
      </c>
      <c r="L28" s="151">
        <v>141.540139</v>
      </c>
      <c r="M28" s="151">
        <v>577.440335</v>
      </c>
      <c r="N28" s="320"/>
      <c r="O28" s="320"/>
      <c r="P28" s="320"/>
      <c r="Q28" s="320"/>
      <c r="R28" s="320"/>
    </row>
    <row r="29" spans="1:18" ht="19.5" customHeight="1">
      <c r="A29" s="177" t="s">
        <v>1112</v>
      </c>
      <c r="B29" s="151">
        <v>695.336974</v>
      </c>
      <c r="C29" s="151">
        <v>73.936508</v>
      </c>
      <c r="D29" s="151">
        <v>0.603574</v>
      </c>
      <c r="E29" s="151">
        <v>14.995327</v>
      </c>
      <c r="F29" s="151">
        <v>52.57075</v>
      </c>
      <c r="G29" s="151">
        <v>5.766857</v>
      </c>
      <c r="H29" s="151">
        <v>574.376063</v>
      </c>
      <c r="I29" s="151">
        <v>5.297306</v>
      </c>
      <c r="J29" s="151">
        <v>30.631073</v>
      </c>
      <c r="K29" s="151">
        <v>538.447684</v>
      </c>
      <c r="L29" s="151">
        <v>112.467402</v>
      </c>
      <c r="M29" s="151">
        <v>425.980282</v>
      </c>
      <c r="N29" s="320"/>
      <c r="O29" s="320"/>
      <c r="P29" s="320"/>
      <c r="Q29" s="320"/>
      <c r="R29" s="320"/>
    </row>
    <row r="30" spans="1:18" ht="19.5" customHeight="1">
      <c r="A30" s="177" t="s">
        <v>1113</v>
      </c>
      <c r="B30" s="151">
        <v>806.333931</v>
      </c>
      <c r="C30" s="151">
        <v>76.1295</v>
      </c>
      <c r="D30" s="151">
        <v>0.719426</v>
      </c>
      <c r="E30" s="151">
        <v>19.430009</v>
      </c>
      <c r="F30" s="151">
        <v>49.98283</v>
      </c>
      <c r="G30" s="151">
        <v>5.997235</v>
      </c>
      <c r="H30" s="151">
        <v>671.127874</v>
      </c>
      <c r="I30" s="151">
        <v>6.724155</v>
      </c>
      <c r="J30" s="151">
        <v>33.700001</v>
      </c>
      <c r="K30" s="151">
        <v>630.703718</v>
      </c>
      <c r="L30" s="151">
        <v>130.245427</v>
      </c>
      <c r="M30" s="151">
        <v>500.458291</v>
      </c>
      <c r="N30" s="320"/>
      <c r="O30" s="320"/>
      <c r="P30" s="320"/>
      <c r="Q30" s="320"/>
      <c r="R30" s="320"/>
    </row>
    <row r="31" spans="1:18" ht="19.5" customHeight="1">
      <c r="A31" s="177" t="s">
        <v>1114</v>
      </c>
      <c r="B31" s="151">
        <v>813.221331</v>
      </c>
      <c r="C31" s="151">
        <v>87.704058</v>
      </c>
      <c r="D31" s="151">
        <v>0.429268</v>
      </c>
      <c r="E31" s="151">
        <v>19.561314</v>
      </c>
      <c r="F31" s="151">
        <v>61.937572</v>
      </c>
      <c r="G31" s="151">
        <v>5.775904</v>
      </c>
      <c r="H31" s="151">
        <v>667.586143</v>
      </c>
      <c r="I31" s="151">
        <v>7.594382</v>
      </c>
      <c r="J31" s="151">
        <v>36.991282</v>
      </c>
      <c r="K31" s="151">
        <v>623.000479</v>
      </c>
      <c r="L31" s="151">
        <v>122.153861</v>
      </c>
      <c r="M31" s="151">
        <v>500.846618</v>
      </c>
      <c r="N31" s="320"/>
      <c r="O31" s="320"/>
      <c r="P31" s="320"/>
      <c r="Q31" s="320"/>
      <c r="R31" s="320"/>
    </row>
    <row r="32" spans="1:18" ht="19.5" customHeight="1">
      <c r="A32" s="177" t="s">
        <v>1115</v>
      </c>
      <c r="B32" s="151">
        <v>807.427481</v>
      </c>
      <c r="C32" s="151">
        <v>88.334081</v>
      </c>
      <c r="D32" s="151">
        <v>0.831305</v>
      </c>
      <c r="E32" s="151">
        <v>18.088134</v>
      </c>
      <c r="F32" s="151">
        <v>64.259646</v>
      </c>
      <c r="G32" s="151">
        <v>5.154996</v>
      </c>
      <c r="H32" s="151">
        <v>661.307561</v>
      </c>
      <c r="I32" s="151">
        <v>6.876368</v>
      </c>
      <c r="J32" s="151">
        <v>32.342068</v>
      </c>
      <c r="K32" s="151">
        <v>622.089125</v>
      </c>
      <c r="L32" s="151">
        <v>111.897186</v>
      </c>
      <c r="M32" s="151">
        <v>510.191939</v>
      </c>
      <c r="N32" s="320"/>
      <c r="O32" s="320"/>
      <c r="P32" s="320"/>
      <c r="Q32" s="320"/>
      <c r="R32" s="320"/>
    </row>
    <row r="33" spans="1:18" ht="19.5" customHeight="1">
      <c r="A33" s="177" t="s">
        <v>1116</v>
      </c>
      <c r="B33" s="151">
        <v>680.207127</v>
      </c>
      <c r="C33" s="151">
        <v>86.242498</v>
      </c>
      <c r="D33" s="151">
        <v>0.873277</v>
      </c>
      <c r="E33" s="151">
        <v>21.044189</v>
      </c>
      <c r="F33" s="151">
        <v>59.621768</v>
      </c>
      <c r="G33" s="151">
        <v>4.703264</v>
      </c>
      <c r="H33" s="151">
        <v>547.595258</v>
      </c>
      <c r="I33" s="151">
        <v>5.372092</v>
      </c>
      <c r="J33" s="151">
        <v>27.939195</v>
      </c>
      <c r="K33" s="151">
        <v>514.283971</v>
      </c>
      <c r="L33" s="151">
        <v>96.311179</v>
      </c>
      <c r="M33" s="151">
        <v>417.972792</v>
      </c>
      <c r="N33" s="320"/>
      <c r="O33" s="320"/>
      <c r="P33" s="320"/>
      <c r="Q33" s="320"/>
      <c r="R33" s="320"/>
    </row>
    <row r="34" spans="1:18" s="324" customFormat="1" ht="31.5" customHeight="1">
      <c r="A34" s="175" t="s">
        <v>1182</v>
      </c>
      <c r="B34" s="176">
        <v>9856.605506</v>
      </c>
      <c r="C34" s="176">
        <v>958.209556</v>
      </c>
      <c r="D34" s="176">
        <v>7.754922</v>
      </c>
      <c r="E34" s="176">
        <v>244.467557</v>
      </c>
      <c r="F34" s="176">
        <v>644.679432</v>
      </c>
      <c r="G34" s="176">
        <v>61.307645</v>
      </c>
      <c r="H34" s="176">
        <v>8064.030585</v>
      </c>
      <c r="I34" s="176">
        <v>76.303024</v>
      </c>
      <c r="J34" s="176">
        <v>390.387785</v>
      </c>
      <c r="K34" s="176">
        <v>7597.339776</v>
      </c>
      <c r="L34" s="176">
        <v>1463.698738</v>
      </c>
      <c r="M34" s="176">
        <v>6133.641038</v>
      </c>
      <c r="N34" s="323"/>
      <c r="O34" s="323"/>
      <c r="P34" s="323"/>
      <c r="Q34" s="323"/>
      <c r="R34" s="323"/>
    </row>
    <row r="35" spans="1:18" ht="19.5" customHeight="1">
      <c r="A35" s="177" t="s">
        <v>1110</v>
      </c>
      <c r="B35" s="151">
        <v>773.319126</v>
      </c>
      <c r="C35" s="151">
        <v>71.949171</v>
      </c>
      <c r="D35" s="151">
        <v>0.482798</v>
      </c>
      <c r="E35" s="151">
        <v>15.752626</v>
      </c>
      <c r="F35" s="151">
        <v>51.423929</v>
      </c>
      <c r="G35" s="151">
        <v>4.289818</v>
      </c>
      <c r="H35" s="151">
        <v>650.492657</v>
      </c>
      <c r="I35" s="151">
        <v>5.378568</v>
      </c>
      <c r="J35" s="151">
        <v>32.371134</v>
      </c>
      <c r="K35" s="151">
        <v>612.742955</v>
      </c>
      <c r="L35" s="151">
        <v>114.535153</v>
      </c>
      <c r="M35" s="151">
        <v>498.207802</v>
      </c>
      <c r="N35" s="320"/>
      <c r="O35" s="320"/>
      <c r="P35" s="320"/>
      <c r="Q35" s="320"/>
      <c r="R35" s="320"/>
    </row>
    <row r="36" spans="1:18" ht="19.5" customHeight="1">
      <c r="A36" s="177" t="s">
        <v>1111</v>
      </c>
      <c r="B36" s="151">
        <v>801.102608</v>
      </c>
      <c r="C36" s="151">
        <v>85.282787</v>
      </c>
      <c r="D36" s="151">
        <v>0.50248</v>
      </c>
      <c r="E36" s="151">
        <v>21.650276</v>
      </c>
      <c r="F36" s="151">
        <v>59.144218</v>
      </c>
      <c r="G36" s="151">
        <v>3.985813</v>
      </c>
      <c r="H36" s="151">
        <v>649.659339</v>
      </c>
      <c r="I36" s="151">
        <v>6.537339</v>
      </c>
      <c r="J36" s="151">
        <v>32.863089</v>
      </c>
      <c r="K36" s="151">
        <v>610.258911</v>
      </c>
      <c r="L36" s="151">
        <v>118.246185</v>
      </c>
      <c r="M36" s="151">
        <v>492.012726</v>
      </c>
      <c r="N36" s="320"/>
      <c r="O36" s="320"/>
      <c r="P36" s="320"/>
      <c r="Q36" s="320"/>
      <c r="R36" s="320"/>
    </row>
    <row r="37" spans="1:18" ht="19.5" customHeight="1">
      <c r="A37" s="177" t="s">
        <v>986</v>
      </c>
      <c r="B37" s="151">
        <v>835.958252</v>
      </c>
      <c r="C37" s="151">
        <v>92.965012</v>
      </c>
      <c r="D37" s="151">
        <v>0.650891</v>
      </c>
      <c r="E37" s="151">
        <v>20.251905</v>
      </c>
      <c r="F37" s="151">
        <v>65.99104</v>
      </c>
      <c r="G37" s="151">
        <v>6.071176</v>
      </c>
      <c r="H37" s="151">
        <v>682.638668</v>
      </c>
      <c r="I37" s="151">
        <v>5.910837</v>
      </c>
      <c r="J37" s="151">
        <v>33.205734</v>
      </c>
      <c r="K37" s="151">
        <v>643.522097</v>
      </c>
      <c r="L37" s="151">
        <v>116.791629</v>
      </c>
      <c r="M37" s="151">
        <v>526.730468</v>
      </c>
      <c r="N37" s="320"/>
      <c r="O37" s="320"/>
      <c r="P37" s="320"/>
      <c r="Q37" s="320"/>
      <c r="R37" s="320"/>
    </row>
    <row r="38" spans="1:18" ht="19.5" customHeight="1">
      <c r="A38" s="177" t="s">
        <v>987</v>
      </c>
      <c r="B38" s="151">
        <v>807.043592</v>
      </c>
      <c r="C38" s="151">
        <v>77.617901</v>
      </c>
      <c r="D38" s="151">
        <v>0.603564</v>
      </c>
      <c r="E38" s="151">
        <v>18.108251</v>
      </c>
      <c r="F38" s="151">
        <v>54.116204</v>
      </c>
      <c r="G38" s="151">
        <v>4.789882</v>
      </c>
      <c r="H38" s="151">
        <v>668.289714</v>
      </c>
      <c r="I38" s="151">
        <v>6.057504</v>
      </c>
      <c r="J38" s="151">
        <v>35.406785</v>
      </c>
      <c r="K38" s="151">
        <v>626.825425</v>
      </c>
      <c r="L38" s="151">
        <v>127.595767</v>
      </c>
      <c r="M38" s="151">
        <v>499.229658</v>
      </c>
      <c r="N38" s="320"/>
      <c r="O38" s="320"/>
      <c r="P38" s="320"/>
      <c r="Q38" s="320"/>
      <c r="R38" s="320"/>
    </row>
    <row r="39" spans="1:18" ht="19.5" customHeight="1">
      <c r="A39" s="177" t="s">
        <v>988</v>
      </c>
      <c r="B39" s="151">
        <v>822.43543</v>
      </c>
      <c r="C39" s="151">
        <v>83.742778</v>
      </c>
      <c r="D39" s="151">
        <v>0.469369</v>
      </c>
      <c r="E39" s="151">
        <v>20.631046</v>
      </c>
      <c r="F39" s="151">
        <v>58.14124</v>
      </c>
      <c r="G39" s="151">
        <v>4.501123</v>
      </c>
      <c r="H39" s="151">
        <v>682.754426</v>
      </c>
      <c r="I39" s="151">
        <v>6.0762</v>
      </c>
      <c r="J39" s="151">
        <v>33.902699</v>
      </c>
      <c r="K39" s="151">
        <v>642.775527</v>
      </c>
      <c r="L39" s="151">
        <v>127.608242</v>
      </c>
      <c r="M39" s="151">
        <v>515.167285</v>
      </c>
      <c r="N39" s="320"/>
      <c r="O39" s="320"/>
      <c r="P39" s="320"/>
      <c r="Q39" s="320"/>
      <c r="R39" s="320"/>
    </row>
    <row r="40" spans="1:18" ht="19.5" customHeight="1">
      <c r="A40" s="177" t="s">
        <v>989</v>
      </c>
      <c r="B40" s="151">
        <v>837.730285</v>
      </c>
      <c r="C40" s="151">
        <v>83.629833</v>
      </c>
      <c r="D40" s="151">
        <v>0.780156</v>
      </c>
      <c r="E40" s="151">
        <v>19.254201</v>
      </c>
      <c r="F40" s="151">
        <v>59.916714</v>
      </c>
      <c r="G40" s="151">
        <v>3.678762</v>
      </c>
      <c r="H40" s="151">
        <v>686.294902</v>
      </c>
      <c r="I40" s="151">
        <v>7.113462</v>
      </c>
      <c r="J40" s="151">
        <v>34.786156</v>
      </c>
      <c r="K40" s="151">
        <v>644.395284</v>
      </c>
      <c r="L40" s="151">
        <v>134.979027</v>
      </c>
      <c r="M40" s="151">
        <v>509.416257</v>
      </c>
      <c r="N40" s="320"/>
      <c r="O40" s="320"/>
      <c r="P40" s="320"/>
      <c r="Q40" s="320"/>
      <c r="R40" s="320"/>
    </row>
    <row r="41" spans="1:18" ht="19.5" customHeight="1">
      <c r="A41" s="177" t="s">
        <v>990</v>
      </c>
      <c r="B41" s="151">
        <v>831.652962</v>
      </c>
      <c r="C41" s="151">
        <v>67.353608</v>
      </c>
      <c r="D41" s="151">
        <v>0.632582</v>
      </c>
      <c r="E41" s="151">
        <v>18.622609</v>
      </c>
      <c r="F41" s="151">
        <v>42.487184</v>
      </c>
      <c r="G41" s="151">
        <v>5.611233</v>
      </c>
      <c r="H41" s="151">
        <v>698.225365</v>
      </c>
      <c r="I41" s="151">
        <v>7.677566</v>
      </c>
      <c r="J41" s="151">
        <v>31.491789</v>
      </c>
      <c r="K41" s="151">
        <v>659.05601</v>
      </c>
      <c r="L41" s="151">
        <v>128.129168</v>
      </c>
      <c r="M41" s="151">
        <v>530.926842</v>
      </c>
      <c r="N41" s="320"/>
      <c r="O41" s="320"/>
      <c r="P41" s="320"/>
      <c r="Q41" s="320"/>
      <c r="R41" s="320"/>
    </row>
    <row r="42" spans="1:18" ht="19.5" customHeight="1">
      <c r="A42" s="177" t="s">
        <v>1112</v>
      </c>
      <c r="B42" s="151">
        <v>820.451705</v>
      </c>
      <c r="C42" s="151">
        <v>79.176751</v>
      </c>
      <c r="D42" s="151">
        <v>0.768601</v>
      </c>
      <c r="E42" s="151">
        <v>20.981749</v>
      </c>
      <c r="F42" s="151">
        <v>51.90431</v>
      </c>
      <c r="G42" s="151">
        <v>5.522091</v>
      </c>
      <c r="H42" s="151">
        <v>679.08753</v>
      </c>
      <c r="I42" s="151">
        <v>5.669573</v>
      </c>
      <c r="J42" s="151">
        <v>28.964859</v>
      </c>
      <c r="K42" s="151">
        <v>644.453098</v>
      </c>
      <c r="L42" s="151">
        <v>118.743292</v>
      </c>
      <c r="M42" s="151">
        <v>525.709806</v>
      </c>
      <c r="N42" s="320"/>
      <c r="O42" s="320"/>
      <c r="P42" s="320"/>
      <c r="Q42" s="320"/>
      <c r="R42" s="320"/>
    </row>
    <row r="43" spans="1:18" ht="19.5" customHeight="1">
      <c r="A43" s="177" t="s">
        <v>1113</v>
      </c>
      <c r="B43" s="151">
        <v>903.364481</v>
      </c>
      <c r="C43" s="151">
        <v>82.701757</v>
      </c>
      <c r="D43" s="151">
        <v>0.755427</v>
      </c>
      <c r="E43" s="151">
        <v>20.310401</v>
      </c>
      <c r="F43" s="151">
        <v>55.172309</v>
      </c>
      <c r="G43" s="151">
        <v>6.46362</v>
      </c>
      <c r="H43" s="151">
        <v>742.44315</v>
      </c>
      <c r="I43" s="151">
        <v>7.395665</v>
      </c>
      <c r="J43" s="151">
        <v>34.535263</v>
      </c>
      <c r="K43" s="151">
        <v>700.512222</v>
      </c>
      <c r="L43" s="151">
        <v>133.804849</v>
      </c>
      <c r="M43" s="151">
        <v>566.707373</v>
      </c>
      <c r="N43" s="320"/>
      <c r="O43" s="320"/>
      <c r="P43" s="320"/>
      <c r="Q43" s="320"/>
      <c r="R43" s="320"/>
    </row>
    <row r="44" spans="1:18" ht="19.5" customHeight="1">
      <c r="A44" s="177" t="s">
        <v>1114</v>
      </c>
      <c r="B44" s="151">
        <v>813.466917</v>
      </c>
      <c r="C44" s="151">
        <v>72.230024</v>
      </c>
      <c r="D44" s="151">
        <v>0.783675</v>
      </c>
      <c r="E44" s="151">
        <v>19.980241</v>
      </c>
      <c r="F44" s="151">
        <v>46.612501</v>
      </c>
      <c r="G44" s="151">
        <v>4.853607</v>
      </c>
      <c r="H44" s="151">
        <v>661.528596</v>
      </c>
      <c r="I44" s="151">
        <v>7.209955</v>
      </c>
      <c r="J44" s="151">
        <v>30.513212</v>
      </c>
      <c r="K44" s="151">
        <v>623.805429</v>
      </c>
      <c r="L44" s="151">
        <v>121.591015</v>
      </c>
      <c r="M44" s="151">
        <v>502.214414</v>
      </c>
      <c r="N44" s="320"/>
      <c r="O44" s="320"/>
      <c r="P44" s="320"/>
      <c r="Q44" s="320"/>
      <c r="R44" s="320"/>
    </row>
    <row r="45" spans="1:18" ht="19.5" customHeight="1">
      <c r="A45" s="177" t="s">
        <v>1115</v>
      </c>
      <c r="B45" s="151">
        <v>852.49764</v>
      </c>
      <c r="C45" s="151">
        <v>83.517998</v>
      </c>
      <c r="D45" s="151">
        <v>0.654932</v>
      </c>
      <c r="E45" s="151">
        <v>23.624547</v>
      </c>
      <c r="F45" s="151">
        <v>54.366718</v>
      </c>
      <c r="G45" s="151">
        <v>4.871801</v>
      </c>
      <c r="H45" s="151">
        <v>672.83968</v>
      </c>
      <c r="I45" s="151">
        <v>6.780488</v>
      </c>
      <c r="J45" s="151">
        <v>32.94947</v>
      </c>
      <c r="K45" s="151">
        <v>633.109722</v>
      </c>
      <c r="L45" s="151">
        <v>124.115864</v>
      </c>
      <c r="M45" s="151">
        <v>508.993858</v>
      </c>
      <c r="N45" s="320"/>
      <c r="O45" s="320"/>
      <c r="P45" s="320"/>
      <c r="Q45" s="320"/>
      <c r="R45" s="320"/>
    </row>
    <row r="46" spans="1:18" ht="19.5" customHeight="1">
      <c r="A46" s="177" t="s">
        <v>1116</v>
      </c>
      <c r="B46" s="151">
        <v>757.582508</v>
      </c>
      <c r="C46" s="151">
        <v>78.041936</v>
      </c>
      <c r="D46" s="151">
        <v>0.670447</v>
      </c>
      <c r="E46" s="151">
        <v>25.299705</v>
      </c>
      <c r="F46" s="151">
        <v>45.403065</v>
      </c>
      <c r="G46" s="151">
        <v>6.668719</v>
      </c>
      <c r="H46" s="151">
        <v>589.776558</v>
      </c>
      <c r="I46" s="151">
        <v>4.495867</v>
      </c>
      <c r="J46" s="151">
        <v>29.397595</v>
      </c>
      <c r="K46" s="151">
        <v>555.883096</v>
      </c>
      <c r="L46" s="151">
        <v>97.558547</v>
      </c>
      <c r="M46" s="151">
        <v>458.324549</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1185</v>
      </c>
      <c r="B1" s="615"/>
      <c r="C1" s="615"/>
      <c r="D1" s="615"/>
      <c r="E1" s="615"/>
      <c r="F1" s="615"/>
      <c r="G1" s="615"/>
      <c r="H1" s="615"/>
      <c r="I1" s="615"/>
    </row>
    <row r="2" spans="1:8" ht="12.75">
      <c r="A2" s="180"/>
      <c r="B2" s="180"/>
      <c r="H2" s="179"/>
    </row>
    <row r="3" spans="1:9" s="263" customFormat="1" ht="17.25" customHeight="1">
      <c r="A3" s="610" t="s">
        <v>254</v>
      </c>
      <c r="B3" s="611" t="s">
        <v>982</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12986.632601</v>
      </c>
      <c r="C8" s="176">
        <v>9393.418016</v>
      </c>
      <c r="D8" s="176">
        <v>8290.470345</v>
      </c>
      <c r="E8" s="176">
        <v>253.706749</v>
      </c>
      <c r="F8" s="176">
        <v>1350.761277</v>
      </c>
      <c r="G8" s="176">
        <v>1918.042461</v>
      </c>
      <c r="H8" s="176">
        <v>70.389412</v>
      </c>
      <c r="I8" s="176">
        <v>0.314686</v>
      </c>
      <c r="J8" s="176"/>
      <c r="K8" s="176"/>
      <c r="L8" s="176"/>
      <c r="M8" s="176"/>
      <c r="N8" s="322"/>
      <c r="O8" s="322"/>
      <c r="P8" s="322"/>
      <c r="Q8" s="322"/>
      <c r="R8" s="322"/>
    </row>
    <row r="9" spans="1:18" ht="19.5" customHeight="1">
      <c r="A9" s="177" t="s">
        <v>1110</v>
      </c>
      <c r="B9" s="151">
        <v>1041.943803</v>
      </c>
      <c r="C9" s="151">
        <v>775.41063</v>
      </c>
      <c r="D9" s="151">
        <v>689.269894</v>
      </c>
      <c r="E9" s="151">
        <v>21.185019</v>
      </c>
      <c r="F9" s="151">
        <v>107.161579</v>
      </c>
      <c r="G9" s="151">
        <v>133.034295</v>
      </c>
      <c r="H9" s="151">
        <v>5.149624</v>
      </c>
      <c r="I9" s="151">
        <v>0.002656</v>
      </c>
      <c r="J9" s="151"/>
      <c r="K9" s="151"/>
      <c r="L9" s="151"/>
      <c r="M9" s="151"/>
      <c r="N9" s="320"/>
      <c r="O9" s="320"/>
      <c r="P9" s="320"/>
      <c r="Q9" s="320"/>
      <c r="R9" s="320"/>
    </row>
    <row r="10" spans="1:18" ht="19.5" customHeight="1">
      <c r="A10" s="177" t="s">
        <v>1111</v>
      </c>
      <c r="B10" s="151">
        <v>1010.501265</v>
      </c>
      <c r="C10" s="151">
        <v>751.509992</v>
      </c>
      <c r="D10" s="151">
        <v>657.386768</v>
      </c>
      <c r="E10" s="151">
        <v>18.49237</v>
      </c>
      <c r="F10" s="151">
        <v>94.393829</v>
      </c>
      <c r="G10" s="151">
        <v>141.011181</v>
      </c>
      <c r="H10" s="151">
        <v>5.089295</v>
      </c>
      <c r="I10" s="151">
        <v>0.004598</v>
      </c>
      <c r="J10" s="151"/>
      <c r="K10" s="151"/>
      <c r="L10" s="151"/>
      <c r="M10" s="151"/>
      <c r="N10" s="320"/>
      <c r="O10" s="320"/>
      <c r="P10" s="320"/>
      <c r="Q10" s="320"/>
      <c r="R10" s="320"/>
    </row>
    <row r="11" spans="1:18" ht="19.5" customHeight="1">
      <c r="A11" s="177" t="s">
        <v>986</v>
      </c>
      <c r="B11" s="151">
        <v>1066.965902</v>
      </c>
      <c r="C11" s="151">
        <v>757.768785</v>
      </c>
      <c r="D11" s="151">
        <v>670.405043</v>
      </c>
      <c r="E11" s="151">
        <v>20.953547</v>
      </c>
      <c r="F11" s="151">
        <v>106.095418</v>
      </c>
      <c r="G11" s="151">
        <v>177.7921</v>
      </c>
      <c r="H11" s="151">
        <v>4.348379</v>
      </c>
      <c r="I11" s="151">
        <v>0.007673</v>
      </c>
      <c r="J11" s="151"/>
      <c r="K11" s="151"/>
      <c r="L11" s="151"/>
      <c r="M11" s="151"/>
      <c r="N11" s="320"/>
      <c r="O11" s="320"/>
      <c r="P11" s="320"/>
      <c r="Q11" s="320"/>
      <c r="R11" s="320"/>
    </row>
    <row r="12" spans="1:18" ht="19.5" customHeight="1">
      <c r="A12" s="177" t="s">
        <v>987</v>
      </c>
      <c r="B12" s="151">
        <v>1028.801092</v>
      </c>
      <c r="C12" s="151">
        <v>741.029069</v>
      </c>
      <c r="D12" s="151">
        <v>645.042091</v>
      </c>
      <c r="E12" s="151">
        <v>21.510593</v>
      </c>
      <c r="F12" s="151">
        <v>103.543181</v>
      </c>
      <c r="G12" s="151">
        <v>157.771379</v>
      </c>
      <c r="H12" s="151">
        <v>4.931248</v>
      </c>
      <c r="I12" s="151">
        <v>0.015622</v>
      </c>
      <c r="J12" s="151"/>
      <c r="K12" s="151"/>
      <c r="L12" s="151"/>
      <c r="M12" s="151"/>
      <c r="N12" s="320"/>
      <c r="O12" s="320"/>
      <c r="P12" s="320"/>
      <c r="Q12" s="320"/>
      <c r="R12" s="320"/>
    </row>
    <row r="13" spans="1:18" ht="19.5" customHeight="1">
      <c r="A13" s="177" t="s">
        <v>988</v>
      </c>
      <c r="B13" s="151">
        <v>1072.916634</v>
      </c>
      <c r="C13" s="151">
        <v>797.486502</v>
      </c>
      <c r="D13" s="151">
        <v>710.898601</v>
      </c>
      <c r="E13" s="151">
        <v>28.604336</v>
      </c>
      <c r="F13" s="151">
        <v>92.869533</v>
      </c>
      <c r="G13" s="151">
        <v>148.256447</v>
      </c>
      <c r="H13" s="151">
        <v>5.652439</v>
      </c>
      <c r="I13" s="151">
        <v>0.047377</v>
      </c>
      <c r="J13" s="151"/>
      <c r="K13" s="151"/>
      <c r="L13" s="151"/>
      <c r="M13" s="151"/>
      <c r="N13" s="320"/>
      <c r="O13" s="320"/>
      <c r="P13" s="320"/>
      <c r="Q13" s="320"/>
      <c r="R13" s="320"/>
    </row>
    <row r="14" spans="1:18" ht="19.5" customHeight="1">
      <c r="A14" s="177" t="s">
        <v>989</v>
      </c>
      <c r="B14" s="151">
        <v>1186.4863</v>
      </c>
      <c r="C14" s="151">
        <v>848.655842</v>
      </c>
      <c r="D14" s="151">
        <v>752.722708</v>
      </c>
      <c r="E14" s="151">
        <v>23.938262</v>
      </c>
      <c r="F14" s="151">
        <v>135.19663</v>
      </c>
      <c r="G14" s="151">
        <v>172.907382</v>
      </c>
      <c r="H14" s="151">
        <v>5.725528</v>
      </c>
      <c r="I14" s="151">
        <v>0.062656</v>
      </c>
      <c r="J14" s="151"/>
      <c r="K14" s="151"/>
      <c r="L14" s="151"/>
      <c r="M14" s="151"/>
      <c r="N14" s="320"/>
      <c r="O14" s="320"/>
      <c r="P14" s="320"/>
      <c r="Q14" s="320"/>
      <c r="R14" s="320"/>
    </row>
    <row r="15" spans="1:18" ht="19.5" customHeight="1">
      <c r="A15" s="177" t="s">
        <v>990</v>
      </c>
      <c r="B15" s="151">
        <v>1121.347142</v>
      </c>
      <c r="C15" s="151">
        <v>812.6539310000001</v>
      </c>
      <c r="D15" s="151">
        <v>701.577259</v>
      </c>
      <c r="E15" s="151">
        <v>19.737175</v>
      </c>
      <c r="F15" s="151">
        <v>112.894134</v>
      </c>
      <c r="G15" s="151">
        <v>168.643016</v>
      </c>
      <c r="H15" s="151">
        <v>7.320164</v>
      </c>
      <c r="I15" s="151">
        <v>0.098722</v>
      </c>
      <c r="J15" s="151"/>
      <c r="K15" s="151"/>
      <c r="L15" s="151"/>
      <c r="M15" s="151"/>
      <c r="N15" s="320"/>
      <c r="O15" s="320"/>
      <c r="P15" s="320"/>
      <c r="Q15" s="320"/>
      <c r="R15" s="320"/>
    </row>
    <row r="16" spans="1:18" ht="19.5" customHeight="1">
      <c r="A16" s="177" t="s">
        <v>1112</v>
      </c>
      <c r="B16" s="151">
        <v>1014.42162</v>
      </c>
      <c r="C16" s="151">
        <v>713.024583</v>
      </c>
      <c r="D16" s="151">
        <v>627.055685</v>
      </c>
      <c r="E16" s="151">
        <v>13.719022</v>
      </c>
      <c r="F16" s="151">
        <v>120.813933</v>
      </c>
      <c r="G16" s="151">
        <v>161.111613</v>
      </c>
      <c r="H16" s="151">
        <v>5.715735</v>
      </c>
      <c r="I16" s="151">
        <v>0.036734</v>
      </c>
      <c r="J16" s="151"/>
      <c r="K16" s="151"/>
      <c r="L16" s="151"/>
      <c r="M16" s="151"/>
      <c r="N16" s="320"/>
      <c r="O16" s="320"/>
      <c r="P16" s="320"/>
      <c r="Q16" s="320"/>
      <c r="R16" s="320"/>
    </row>
    <row r="17" spans="1:18" ht="19.5" customHeight="1">
      <c r="A17" s="177" t="s">
        <v>1113</v>
      </c>
      <c r="B17" s="151">
        <v>1174.512825</v>
      </c>
      <c r="C17" s="151">
        <v>843.023889</v>
      </c>
      <c r="D17" s="151">
        <v>750.405765</v>
      </c>
      <c r="E17" s="151">
        <v>20.200161</v>
      </c>
      <c r="F17" s="151">
        <v>134.624276</v>
      </c>
      <c r="G17" s="151">
        <v>166.755212</v>
      </c>
      <c r="H17" s="151">
        <v>9.891572</v>
      </c>
      <c r="I17" s="151">
        <v>0.017715</v>
      </c>
      <c r="J17" s="151"/>
      <c r="K17" s="151"/>
      <c r="L17" s="151"/>
      <c r="M17" s="151"/>
      <c r="N17" s="320"/>
      <c r="O17" s="320"/>
      <c r="P17" s="320"/>
      <c r="Q17" s="320"/>
      <c r="R17" s="320"/>
    </row>
    <row r="18" spans="1:18" ht="19.5" customHeight="1">
      <c r="A18" s="177" t="s">
        <v>1114</v>
      </c>
      <c r="B18" s="151">
        <v>1186.000996</v>
      </c>
      <c r="C18" s="151">
        <v>865.614761</v>
      </c>
      <c r="D18" s="151">
        <v>765.64368</v>
      </c>
      <c r="E18" s="151">
        <v>20.032913</v>
      </c>
      <c r="F18" s="151">
        <v>129.376806</v>
      </c>
      <c r="G18" s="151">
        <v>164.006429</v>
      </c>
      <c r="H18" s="151">
        <v>6.957139</v>
      </c>
      <c r="I18" s="151">
        <v>0.012948</v>
      </c>
      <c r="J18" s="151"/>
      <c r="K18" s="151"/>
      <c r="L18" s="151"/>
      <c r="M18" s="151"/>
      <c r="N18" s="320"/>
      <c r="O18" s="320"/>
      <c r="P18" s="320"/>
      <c r="Q18" s="320"/>
      <c r="R18" s="320"/>
    </row>
    <row r="19" spans="1:18" ht="19.5" customHeight="1">
      <c r="A19" s="177" t="s">
        <v>1115</v>
      </c>
      <c r="B19" s="151">
        <v>1093.298471</v>
      </c>
      <c r="C19" s="151">
        <v>787.253671</v>
      </c>
      <c r="D19" s="151">
        <v>693.842396</v>
      </c>
      <c r="E19" s="151">
        <v>25.361917</v>
      </c>
      <c r="F19" s="151">
        <v>108.498153</v>
      </c>
      <c r="G19" s="151">
        <v>167.221147</v>
      </c>
      <c r="H19" s="151">
        <v>4.957713</v>
      </c>
      <c r="I19" s="151">
        <v>0.00587</v>
      </c>
      <c r="J19" s="151"/>
      <c r="K19" s="151"/>
      <c r="L19" s="151"/>
      <c r="M19" s="151"/>
      <c r="N19" s="320"/>
      <c r="O19" s="320"/>
      <c r="P19" s="320"/>
      <c r="Q19" s="320"/>
      <c r="R19" s="320"/>
    </row>
    <row r="20" spans="1:18" ht="19.5" customHeight="1">
      <c r="A20" s="177" t="s">
        <v>1116</v>
      </c>
      <c r="B20" s="151">
        <v>989.436551</v>
      </c>
      <c r="C20" s="151">
        <v>699.986361</v>
      </c>
      <c r="D20" s="151">
        <v>626.220455</v>
      </c>
      <c r="E20" s="151">
        <v>19.971434</v>
      </c>
      <c r="F20" s="151">
        <v>105.293805</v>
      </c>
      <c r="G20" s="151">
        <v>159.53226</v>
      </c>
      <c r="H20" s="151">
        <v>4.650576</v>
      </c>
      <c r="I20" s="151">
        <v>0.002115</v>
      </c>
      <c r="J20" s="151"/>
      <c r="K20" s="151"/>
      <c r="L20" s="151"/>
      <c r="M20" s="151"/>
      <c r="N20" s="320"/>
      <c r="O20" s="320"/>
      <c r="P20" s="320"/>
      <c r="Q20" s="320"/>
      <c r="R20" s="320"/>
    </row>
    <row r="21" spans="1:18" s="194" customFormat="1" ht="31.5" customHeight="1">
      <c r="A21" s="175">
        <v>2015</v>
      </c>
      <c r="B21" s="176">
        <v>13474.696627</v>
      </c>
      <c r="C21" s="176">
        <v>9644.747339</v>
      </c>
      <c r="D21" s="176">
        <v>8645.134852</v>
      </c>
      <c r="E21" s="176">
        <v>240.025988</v>
      </c>
      <c r="F21" s="176">
        <v>1523.666446</v>
      </c>
      <c r="G21" s="176">
        <v>2002.244192</v>
      </c>
      <c r="H21" s="176">
        <v>63.563304</v>
      </c>
      <c r="I21" s="176">
        <v>0.449358</v>
      </c>
      <c r="J21" s="176"/>
      <c r="K21" s="176"/>
      <c r="L21" s="176"/>
      <c r="M21" s="176"/>
      <c r="N21" s="322"/>
      <c r="O21" s="322"/>
      <c r="P21" s="322"/>
      <c r="Q21" s="322"/>
      <c r="R21" s="322"/>
    </row>
    <row r="22" spans="1:18" ht="19.5" customHeight="1">
      <c r="A22" s="177" t="s">
        <v>1110</v>
      </c>
      <c r="B22" s="151">
        <v>1039.63489</v>
      </c>
      <c r="C22" s="151">
        <v>731.901496</v>
      </c>
      <c r="D22" s="151">
        <v>663.190212</v>
      </c>
      <c r="E22" s="151">
        <v>17.482946</v>
      </c>
      <c r="F22" s="151">
        <v>141.624521</v>
      </c>
      <c r="G22" s="151">
        <v>144.864818</v>
      </c>
      <c r="H22" s="151">
        <v>3.750357</v>
      </c>
      <c r="I22" s="151">
        <v>0.010752</v>
      </c>
      <c r="J22" s="151"/>
      <c r="K22" s="151"/>
      <c r="L22" s="151"/>
      <c r="M22" s="151"/>
      <c r="N22" s="320"/>
      <c r="O22" s="320"/>
      <c r="P22" s="320"/>
      <c r="Q22" s="320"/>
      <c r="R22" s="320"/>
    </row>
    <row r="23" spans="1:18" ht="19.5" customHeight="1">
      <c r="A23" s="177" t="s">
        <v>1111</v>
      </c>
      <c r="B23" s="151">
        <v>1086.664945</v>
      </c>
      <c r="C23" s="151">
        <v>775.055076</v>
      </c>
      <c r="D23" s="151">
        <v>700.248727</v>
      </c>
      <c r="E23" s="151">
        <v>27.328376</v>
      </c>
      <c r="F23" s="151">
        <v>134.399296</v>
      </c>
      <c r="G23" s="151">
        <v>144.872287</v>
      </c>
      <c r="H23" s="151">
        <v>5.002841</v>
      </c>
      <c r="I23" s="151">
        <v>0.007069</v>
      </c>
      <c r="J23" s="151"/>
      <c r="K23" s="151"/>
      <c r="L23" s="151"/>
      <c r="M23" s="151"/>
      <c r="N23" s="320"/>
      <c r="O23" s="320"/>
      <c r="P23" s="320"/>
      <c r="Q23" s="320"/>
      <c r="R23" s="320"/>
    </row>
    <row r="24" spans="1:18" ht="19.5" customHeight="1">
      <c r="A24" s="177" t="s">
        <v>986</v>
      </c>
      <c r="B24" s="151">
        <v>1222.68555</v>
      </c>
      <c r="C24" s="151">
        <v>867.0944</v>
      </c>
      <c r="D24" s="151">
        <v>777.018809</v>
      </c>
      <c r="E24" s="151">
        <v>22.130292</v>
      </c>
      <c r="F24" s="151">
        <v>152.147291</v>
      </c>
      <c r="G24" s="151">
        <v>175.524511</v>
      </c>
      <c r="H24" s="151">
        <v>5.785848</v>
      </c>
      <c r="I24" s="151">
        <v>0.003208</v>
      </c>
      <c r="J24" s="151"/>
      <c r="K24" s="151"/>
      <c r="L24" s="151"/>
      <c r="M24" s="151"/>
      <c r="N24" s="320"/>
      <c r="O24" s="320"/>
      <c r="P24" s="320"/>
      <c r="Q24" s="320"/>
      <c r="R24" s="320"/>
    </row>
    <row r="25" spans="1:18" ht="19.5" customHeight="1">
      <c r="A25" s="177" t="s">
        <v>987</v>
      </c>
      <c r="B25" s="151">
        <v>1116.554257</v>
      </c>
      <c r="C25" s="151">
        <v>805.180059</v>
      </c>
      <c r="D25" s="151">
        <v>726.56719</v>
      </c>
      <c r="E25" s="151">
        <v>21.390824</v>
      </c>
      <c r="F25" s="151">
        <v>117.849169</v>
      </c>
      <c r="G25" s="151">
        <v>166.860119</v>
      </c>
      <c r="H25" s="151">
        <v>5.246725</v>
      </c>
      <c r="I25" s="151">
        <v>0.027361</v>
      </c>
      <c r="J25" s="151"/>
      <c r="K25" s="151"/>
      <c r="L25" s="151"/>
      <c r="M25" s="151"/>
      <c r="N25" s="320"/>
      <c r="O25" s="320"/>
      <c r="P25" s="320"/>
      <c r="Q25" s="320"/>
      <c r="R25" s="320"/>
    </row>
    <row r="26" spans="1:18" ht="19.5" customHeight="1">
      <c r="A26" s="177" t="s">
        <v>988</v>
      </c>
      <c r="B26" s="151">
        <v>1075.3405</v>
      </c>
      <c r="C26" s="151">
        <v>792.323183</v>
      </c>
      <c r="D26" s="151">
        <v>717.065751</v>
      </c>
      <c r="E26" s="151">
        <v>16.719797</v>
      </c>
      <c r="F26" s="151">
        <v>110.413587</v>
      </c>
      <c r="G26" s="151">
        <v>151.389126</v>
      </c>
      <c r="H26" s="151">
        <v>4.426091</v>
      </c>
      <c r="I26" s="151">
        <v>0.068716</v>
      </c>
      <c r="J26" s="151"/>
      <c r="K26" s="151"/>
      <c r="L26" s="151"/>
      <c r="M26" s="151"/>
      <c r="N26" s="320"/>
      <c r="O26" s="320"/>
      <c r="P26" s="320"/>
      <c r="Q26" s="320"/>
      <c r="R26" s="320"/>
    </row>
    <row r="27" spans="1:18" ht="19.5" customHeight="1">
      <c r="A27" s="177" t="s">
        <v>989</v>
      </c>
      <c r="B27" s="151">
        <v>1194.584136</v>
      </c>
      <c r="C27" s="151">
        <v>841.793291</v>
      </c>
      <c r="D27" s="151">
        <v>754.918614</v>
      </c>
      <c r="E27" s="151">
        <v>20.14576</v>
      </c>
      <c r="F27" s="151">
        <v>131.630285</v>
      </c>
      <c r="G27" s="151">
        <v>195.179381</v>
      </c>
      <c r="H27" s="151">
        <v>5.759568</v>
      </c>
      <c r="I27" s="151">
        <v>0.075851</v>
      </c>
      <c r="J27" s="151"/>
      <c r="K27" s="151"/>
      <c r="L27" s="151"/>
      <c r="M27" s="151"/>
      <c r="N27" s="320"/>
      <c r="O27" s="320"/>
      <c r="P27" s="320"/>
      <c r="Q27" s="320"/>
      <c r="R27" s="320"/>
    </row>
    <row r="28" spans="1:18" ht="19.5" customHeight="1">
      <c r="A28" s="177" t="s">
        <v>990</v>
      </c>
      <c r="B28" s="151">
        <v>1180.393311</v>
      </c>
      <c r="C28" s="151">
        <v>830.315446</v>
      </c>
      <c r="D28" s="151">
        <v>731.677236</v>
      </c>
      <c r="E28" s="151">
        <v>17.996688</v>
      </c>
      <c r="F28" s="151">
        <v>129.676502</v>
      </c>
      <c r="G28" s="151">
        <v>196.065347</v>
      </c>
      <c r="H28" s="151">
        <v>6.178557</v>
      </c>
      <c r="I28" s="151">
        <v>0.160771</v>
      </c>
      <c r="J28" s="151"/>
      <c r="K28" s="151"/>
      <c r="L28" s="151"/>
      <c r="M28" s="151"/>
      <c r="N28" s="320"/>
      <c r="O28" s="320"/>
      <c r="P28" s="320"/>
      <c r="Q28" s="320"/>
      <c r="R28" s="320"/>
    </row>
    <row r="29" spans="1:18" ht="19.5" customHeight="1">
      <c r="A29" s="177" t="s">
        <v>1112</v>
      </c>
      <c r="B29" s="151">
        <v>1013.159353</v>
      </c>
      <c r="C29" s="151">
        <v>729.569432</v>
      </c>
      <c r="D29" s="151">
        <v>650.775005</v>
      </c>
      <c r="E29" s="151">
        <v>17.082867</v>
      </c>
      <c r="F29" s="151">
        <v>114.858474</v>
      </c>
      <c r="G29" s="151">
        <v>146.285974</v>
      </c>
      <c r="H29" s="151">
        <v>5.329762</v>
      </c>
      <c r="I29" s="151">
        <v>0.032844</v>
      </c>
      <c r="J29" s="151"/>
      <c r="K29" s="151"/>
      <c r="L29" s="151"/>
      <c r="M29" s="151"/>
      <c r="N29" s="320"/>
      <c r="O29" s="320"/>
      <c r="P29" s="320"/>
      <c r="Q29" s="320"/>
      <c r="R29" s="320"/>
    </row>
    <row r="30" spans="1:18" ht="19.5" customHeight="1">
      <c r="A30" s="177" t="s">
        <v>1113</v>
      </c>
      <c r="B30" s="151">
        <v>1198.184079</v>
      </c>
      <c r="C30" s="151">
        <v>880.522706</v>
      </c>
      <c r="D30" s="151">
        <v>794.351732</v>
      </c>
      <c r="E30" s="151">
        <v>24.263365</v>
      </c>
      <c r="F30" s="151">
        <v>128.585511</v>
      </c>
      <c r="G30" s="151">
        <v>157.633061</v>
      </c>
      <c r="H30" s="151">
        <v>7.171672</v>
      </c>
      <c r="I30" s="151">
        <v>0.007764</v>
      </c>
      <c r="J30" s="151"/>
      <c r="K30" s="151"/>
      <c r="L30" s="151"/>
      <c r="M30" s="151"/>
      <c r="N30" s="320"/>
      <c r="O30" s="320"/>
      <c r="P30" s="320"/>
      <c r="Q30" s="320"/>
      <c r="R30" s="320"/>
    </row>
    <row r="31" spans="1:18" ht="19.5" customHeight="1">
      <c r="A31" s="177" t="s">
        <v>1114</v>
      </c>
      <c r="B31" s="151">
        <v>1178.542851</v>
      </c>
      <c r="C31" s="151">
        <v>851.509039</v>
      </c>
      <c r="D31" s="151">
        <v>760.35234</v>
      </c>
      <c r="E31" s="151">
        <v>18.432765</v>
      </c>
      <c r="F31" s="151">
        <v>136.137367</v>
      </c>
      <c r="G31" s="151">
        <v>167.485314</v>
      </c>
      <c r="H31" s="151">
        <v>4.949866</v>
      </c>
      <c r="I31" s="151">
        <v>0.0285</v>
      </c>
      <c r="J31" s="151"/>
      <c r="K31" s="151"/>
      <c r="L31" s="151"/>
      <c r="M31" s="151"/>
      <c r="N31" s="320"/>
      <c r="O31" s="320"/>
      <c r="P31" s="320"/>
      <c r="Q31" s="320"/>
      <c r="R31" s="320"/>
    </row>
    <row r="32" spans="1:18" ht="19.5" customHeight="1">
      <c r="A32" s="177" t="s">
        <v>1115</v>
      </c>
      <c r="B32" s="151">
        <v>1176.555187</v>
      </c>
      <c r="C32" s="151">
        <v>868.179348</v>
      </c>
      <c r="D32" s="151">
        <v>772.702602</v>
      </c>
      <c r="E32" s="151">
        <v>18.46114</v>
      </c>
      <c r="F32" s="151">
        <v>109.069742</v>
      </c>
      <c r="G32" s="151">
        <v>175.949815</v>
      </c>
      <c r="H32" s="151">
        <v>4.891029</v>
      </c>
      <c r="I32" s="151">
        <v>0.004113</v>
      </c>
      <c r="J32" s="151"/>
      <c r="K32" s="151"/>
      <c r="L32" s="151"/>
      <c r="M32" s="151"/>
      <c r="N32" s="320"/>
      <c r="O32" s="320"/>
      <c r="P32" s="320"/>
      <c r="Q32" s="320"/>
      <c r="R32" s="320"/>
    </row>
    <row r="33" spans="1:18" ht="19.5" customHeight="1">
      <c r="A33" s="177" t="s">
        <v>1116</v>
      </c>
      <c r="B33" s="151">
        <v>992.397568</v>
      </c>
      <c r="C33" s="151">
        <v>671.303863</v>
      </c>
      <c r="D33" s="151">
        <v>596.266634</v>
      </c>
      <c r="E33" s="151">
        <v>18.591168</v>
      </c>
      <c r="F33" s="151">
        <v>117.274701</v>
      </c>
      <c r="G33" s="151">
        <v>180.134439</v>
      </c>
      <c r="H33" s="151">
        <v>5.070988</v>
      </c>
      <c r="I33" s="151">
        <v>0.022409</v>
      </c>
      <c r="J33" s="151"/>
      <c r="K33" s="151"/>
      <c r="L33" s="151"/>
      <c r="M33" s="151"/>
      <c r="N33" s="320"/>
      <c r="O33" s="320"/>
      <c r="P33" s="320"/>
      <c r="Q33" s="320"/>
      <c r="R33" s="320"/>
    </row>
    <row r="34" spans="1:18" s="194" customFormat="1" ht="31.5" customHeight="1">
      <c r="A34" s="175" t="s">
        <v>1182</v>
      </c>
      <c r="B34" s="176">
        <v>14368.788928</v>
      </c>
      <c r="C34" s="176">
        <v>10310.982749</v>
      </c>
      <c r="D34" s="176">
        <v>9297.967102</v>
      </c>
      <c r="E34" s="176">
        <v>366.927051</v>
      </c>
      <c r="F34" s="176">
        <v>1527.467775</v>
      </c>
      <c r="G34" s="176">
        <v>2101.493354</v>
      </c>
      <c r="H34" s="176">
        <v>61.313233</v>
      </c>
      <c r="I34" s="176">
        <v>0.604766</v>
      </c>
      <c r="J34" s="176"/>
      <c r="K34" s="176"/>
      <c r="L34" s="176"/>
      <c r="M34" s="176"/>
      <c r="N34" s="322"/>
      <c r="O34" s="322"/>
      <c r="P34" s="322"/>
      <c r="Q34" s="322"/>
      <c r="R34" s="322"/>
    </row>
    <row r="35" spans="1:18" ht="19.5" customHeight="1">
      <c r="A35" s="177" t="s">
        <v>1110</v>
      </c>
      <c r="B35" s="151">
        <v>1032.423282</v>
      </c>
      <c r="C35" s="151">
        <v>761.084113</v>
      </c>
      <c r="D35" s="151">
        <v>691.684536</v>
      </c>
      <c r="E35" s="151">
        <v>15.326632</v>
      </c>
      <c r="F35" s="151">
        <v>112.091624</v>
      </c>
      <c r="G35" s="151">
        <v>140.909769</v>
      </c>
      <c r="H35" s="151">
        <v>3.002135</v>
      </c>
      <c r="I35" s="151">
        <v>0.009009</v>
      </c>
      <c r="J35" s="151"/>
      <c r="K35" s="151"/>
      <c r="L35" s="151"/>
      <c r="M35" s="151"/>
      <c r="N35" s="320"/>
      <c r="O35" s="320"/>
      <c r="P35" s="320"/>
      <c r="Q35" s="320"/>
      <c r="R35" s="320"/>
    </row>
    <row r="36" spans="1:18" ht="19.5" customHeight="1">
      <c r="A36" s="177" t="s">
        <v>1111</v>
      </c>
      <c r="B36" s="151">
        <v>1176.81373</v>
      </c>
      <c r="C36" s="151">
        <v>850.675643</v>
      </c>
      <c r="D36" s="151">
        <v>753.092084</v>
      </c>
      <c r="E36" s="151">
        <v>18.829231</v>
      </c>
      <c r="F36" s="151">
        <v>129.557312</v>
      </c>
      <c r="G36" s="151">
        <v>173.396322</v>
      </c>
      <c r="H36" s="151">
        <v>4.337845</v>
      </c>
      <c r="I36" s="151">
        <v>0.017377</v>
      </c>
      <c r="J36" s="151"/>
      <c r="K36" s="151"/>
      <c r="L36" s="151"/>
      <c r="M36" s="151"/>
      <c r="N36" s="320"/>
      <c r="O36" s="320"/>
      <c r="P36" s="320"/>
      <c r="Q36" s="320"/>
      <c r="R36" s="320"/>
    </row>
    <row r="37" spans="1:18" ht="19.5" customHeight="1">
      <c r="A37" s="177" t="s">
        <v>986</v>
      </c>
      <c r="B37" s="151">
        <v>1245.997665</v>
      </c>
      <c r="C37" s="151">
        <v>908.457724</v>
      </c>
      <c r="D37" s="151">
        <v>824.526702</v>
      </c>
      <c r="E37" s="151">
        <v>20.799174</v>
      </c>
      <c r="F37" s="151">
        <v>131.821822</v>
      </c>
      <c r="G37" s="151">
        <v>180.155326</v>
      </c>
      <c r="H37" s="151">
        <v>4.759545</v>
      </c>
      <c r="I37" s="151">
        <v>0.004074</v>
      </c>
      <c r="J37" s="151"/>
      <c r="K37" s="151"/>
      <c r="L37" s="151"/>
      <c r="M37" s="151"/>
      <c r="N37" s="320"/>
      <c r="O37" s="320"/>
      <c r="P37" s="320"/>
      <c r="Q37" s="320"/>
      <c r="R37" s="320"/>
    </row>
    <row r="38" spans="1:18" ht="19.5" customHeight="1">
      <c r="A38" s="177" t="s">
        <v>987</v>
      </c>
      <c r="B38" s="151">
        <v>1183.125782</v>
      </c>
      <c r="C38" s="151">
        <v>834.155224</v>
      </c>
      <c r="D38" s="151">
        <v>758.422322</v>
      </c>
      <c r="E38" s="151">
        <v>18.337062</v>
      </c>
      <c r="F38" s="151">
        <v>147.985568</v>
      </c>
      <c r="G38" s="151">
        <v>177.805992</v>
      </c>
      <c r="H38" s="151">
        <v>4.838652</v>
      </c>
      <c r="I38" s="151">
        <v>0.003284</v>
      </c>
      <c r="J38" s="151"/>
      <c r="K38" s="151"/>
      <c r="L38" s="151"/>
      <c r="M38" s="151"/>
      <c r="N38" s="320"/>
      <c r="O38" s="320"/>
      <c r="P38" s="320"/>
      <c r="Q38" s="320"/>
      <c r="R38" s="320"/>
    </row>
    <row r="39" spans="1:18" ht="19.5" customHeight="1">
      <c r="A39" s="177" t="s">
        <v>988</v>
      </c>
      <c r="B39" s="151">
        <v>1144.346204</v>
      </c>
      <c r="C39" s="151">
        <v>833.105446</v>
      </c>
      <c r="D39" s="151">
        <v>751.559649</v>
      </c>
      <c r="E39" s="151">
        <v>31.786227</v>
      </c>
      <c r="F39" s="151">
        <v>121.1928</v>
      </c>
      <c r="G39" s="151">
        <v>154.417518</v>
      </c>
      <c r="H39" s="151">
        <v>3.831225</v>
      </c>
      <c r="I39" s="151">
        <v>0.012988</v>
      </c>
      <c r="J39" s="151"/>
      <c r="K39" s="151"/>
      <c r="L39" s="151"/>
      <c r="M39" s="151"/>
      <c r="N39" s="320"/>
      <c r="O39" s="320"/>
      <c r="P39" s="320"/>
      <c r="Q39" s="320"/>
      <c r="R39" s="320"/>
    </row>
    <row r="40" spans="1:18" ht="19.5" customHeight="1">
      <c r="A40" s="177" t="s">
        <v>989</v>
      </c>
      <c r="B40" s="151">
        <v>1268.712812</v>
      </c>
      <c r="C40" s="151">
        <v>931.877765</v>
      </c>
      <c r="D40" s="151">
        <v>846.778292</v>
      </c>
      <c r="E40" s="151">
        <v>38.364441</v>
      </c>
      <c r="F40" s="151">
        <v>123.562381</v>
      </c>
      <c r="G40" s="151">
        <v>169.214238</v>
      </c>
      <c r="H40" s="151">
        <v>5.583967</v>
      </c>
      <c r="I40" s="151">
        <v>0.11002</v>
      </c>
      <c r="J40" s="151"/>
      <c r="K40" s="151"/>
      <c r="L40" s="151"/>
      <c r="M40" s="151"/>
      <c r="N40" s="320"/>
      <c r="O40" s="320"/>
      <c r="P40" s="320"/>
      <c r="Q40" s="320"/>
      <c r="R40" s="320"/>
    </row>
    <row r="41" spans="1:18" ht="19.5" customHeight="1">
      <c r="A41" s="177" t="s">
        <v>990</v>
      </c>
      <c r="B41" s="151">
        <v>1157.560291</v>
      </c>
      <c r="C41" s="151">
        <v>822.155078</v>
      </c>
      <c r="D41" s="151">
        <v>746.22288</v>
      </c>
      <c r="E41" s="151">
        <v>35.278315</v>
      </c>
      <c r="F41" s="151">
        <v>118.532263</v>
      </c>
      <c r="G41" s="151">
        <v>176.310635</v>
      </c>
      <c r="H41" s="151">
        <v>5.142684</v>
      </c>
      <c r="I41" s="151">
        <v>0.141316</v>
      </c>
      <c r="J41" s="151"/>
      <c r="K41" s="151"/>
      <c r="L41" s="151"/>
      <c r="M41" s="151"/>
      <c r="N41" s="320"/>
      <c r="O41" s="320"/>
      <c r="P41" s="320"/>
      <c r="Q41" s="320"/>
      <c r="R41" s="320"/>
    </row>
    <row r="42" spans="1:18" ht="19.5" customHeight="1">
      <c r="A42" s="177" t="s">
        <v>1112</v>
      </c>
      <c r="B42" s="151">
        <v>1244.220872</v>
      </c>
      <c r="C42" s="151">
        <v>890.140471</v>
      </c>
      <c r="D42" s="151">
        <v>805.881589</v>
      </c>
      <c r="E42" s="151">
        <v>30.305841</v>
      </c>
      <c r="F42" s="151">
        <v>142.992544</v>
      </c>
      <c r="G42" s="151">
        <v>175.495528</v>
      </c>
      <c r="H42" s="151">
        <v>5.16175</v>
      </c>
      <c r="I42" s="151">
        <v>0.124738</v>
      </c>
      <c r="J42" s="151"/>
      <c r="K42" s="151"/>
      <c r="L42" s="151"/>
      <c r="M42" s="151"/>
      <c r="N42" s="320"/>
      <c r="O42" s="320"/>
      <c r="P42" s="320"/>
      <c r="Q42" s="320"/>
      <c r="R42" s="320"/>
    </row>
    <row r="43" spans="1:18" ht="19.5" customHeight="1">
      <c r="A43" s="177" t="s">
        <v>1113</v>
      </c>
      <c r="B43" s="151">
        <v>1307.548886</v>
      </c>
      <c r="C43" s="151">
        <v>920.577706</v>
      </c>
      <c r="D43" s="151">
        <v>828.332694</v>
      </c>
      <c r="E43" s="151">
        <v>38.606976</v>
      </c>
      <c r="F43" s="151">
        <v>144.167769</v>
      </c>
      <c r="G43" s="151">
        <v>197.399497</v>
      </c>
      <c r="H43" s="151">
        <v>6.701391</v>
      </c>
      <c r="I43" s="151">
        <v>0.095547</v>
      </c>
      <c r="J43" s="151"/>
      <c r="K43" s="151"/>
      <c r="L43" s="151"/>
      <c r="M43" s="151"/>
      <c r="N43" s="320"/>
      <c r="O43" s="320"/>
      <c r="P43" s="320"/>
      <c r="Q43" s="320"/>
      <c r="R43" s="320"/>
    </row>
    <row r="44" spans="1:18" ht="19.5" customHeight="1">
      <c r="A44" s="177" t="s">
        <v>1114</v>
      </c>
      <c r="B44" s="151">
        <v>1197.789481</v>
      </c>
      <c r="C44" s="151">
        <v>861.681998</v>
      </c>
      <c r="D44" s="151">
        <v>778.587431</v>
      </c>
      <c r="E44" s="151">
        <v>29.482678</v>
      </c>
      <c r="F44" s="151">
        <v>113.619798</v>
      </c>
      <c r="G44" s="151">
        <v>185.991089</v>
      </c>
      <c r="H44" s="151">
        <v>6.957121</v>
      </c>
      <c r="I44" s="151">
        <v>0.056797</v>
      </c>
      <c r="J44" s="151"/>
      <c r="K44" s="151"/>
      <c r="L44" s="151"/>
      <c r="M44" s="151"/>
      <c r="N44" s="320"/>
      <c r="O44" s="320"/>
      <c r="P44" s="320"/>
      <c r="Q44" s="320"/>
      <c r="R44" s="320"/>
    </row>
    <row r="45" spans="1:18" ht="19.5" customHeight="1">
      <c r="A45" s="177" t="s">
        <v>1115</v>
      </c>
      <c r="B45" s="151">
        <v>1313.757091</v>
      </c>
      <c r="C45" s="151">
        <v>962.496602</v>
      </c>
      <c r="D45" s="151">
        <v>857.273032</v>
      </c>
      <c r="E45" s="151">
        <v>41.991372</v>
      </c>
      <c r="F45" s="151">
        <v>116.376395</v>
      </c>
      <c r="G45" s="151">
        <v>187.350767</v>
      </c>
      <c r="H45" s="151">
        <v>5.538572</v>
      </c>
      <c r="I45" s="151">
        <v>0.003383</v>
      </c>
      <c r="J45" s="151"/>
      <c r="K45" s="151"/>
      <c r="L45" s="151"/>
      <c r="M45" s="151"/>
      <c r="N45" s="320"/>
      <c r="O45" s="320"/>
      <c r="P45" s="320"/>
      <c r="Q45" s="320"/>
      <c r="R45" s="320"/>
    </row>
    <row r="46" spans="1:18" ht="19.5" customHeight="1">
      <c r="A46" s="177" t="s">
        <v>1116</v>
      </c>
      <c r="B46" s="151">
        <v>1096.492832</v>
      </c>
      <c r="C46" s="151">
        <v>734.574979</v>
      </c>
      <c r="D46" s="151">
        <v>655.605891</v>
      </c>
      <c r="E46" s="151">
        <v>47.819102</v>
      </c>
      <c r="F46" s="151">
        <v>125.567499</v>
      </c>
      <c r="G46" s="151">
        <v>183.046673</v>
      </c>
      <c r="H46" s="151">
        <v>5.458346</v>
      </c>
      <c r="I46" s="151">
        <v>0.026233</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sheetData>
  <sheetProtection/>
  <mergeCells count="13">
    <mergeCell ref="A49:I49"/>
    <mergeCell ref="A1:I1"/>
    <mergeCell ref="B7:I7"/>
    <mergeCell ref="D4:D6"/>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1186</v>
      </c>
      <c r="B1" s="615"/>
      <c r="C1" s="615"/>
      <c r="D1" s="615"/>
      <c r="E1" s="615"/>
      <c r="F1" s="615"/>
      <c r="G1" s="615"/>
      <c r="H1" s="615"/>
      <c r="I1" s="615"/>
    </row>
    <row r="2" spans="1:8" ht="12.75">
      <c r="A2" s="180"/>
      <c r="B2" s="180"/>
      <c r="H2" s="179"/>
    </row>
    <row r="3" spans="1:9" s="263" customFormat="1" ht="17.25" customHeight="1">
      <c r="A3" s="610" t="s">
        <v>254</v>
      </c>
      <c r="B3" s="611" t="s">
        <v>1031</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8665.687828</v>
      </c>
      <c r="C8" s="176">
        <v>6668.632738</v>
      </c>
      <c r="D8" s="176">
        <v>6155.49659</v>
      </c>
      <c r="E8" s="176">
        <v>51.174609</v>
      </c>
      <c r="F8" s="176">
        <v>479.041037</v>
      </c>
      <c r="G8" s="176">
        <v>1464.070313</v>
      </c>
      <c r="H8" s="176">
        <v>2.769131</v>
      </c>
      <c r="I8" s="395" t="s">
        <v>1188</v>
      </c>
      <c r="J8" s="176"/>
      <c r="K8" s="176"/>
      <c r="L8" s="176"/>
      <c r="M8" s="176"/>
      <c r="N8" s="322"/>
      <c r="O8" s="322"/>
      <c r="P8" s="322"/>
      <c r="Q8" s="322"/>
      <c r="R8" s="322"/>
    </row>
    <row r="9" spans="1:18" ht="19.5" customHeight="1">
      <c r="A9" s="177" t="s">
        <v>1110</v>
      </c>
      <c r="B9" s="151">
        <v>727.791306</v>
      </c>
      <c r="C9" s="151">
        <v>538.700186</v>
      </c>
      <c r="D9" s="151">
        <v>499.375031</v>
      </c>
      <c r="E9" s="151">
        <v>5.02304</v>
      </c>
      <c r="F9" s="151">
        <v>51.030412</v>
      </c>
      <c r="G9" s="151">
        <v>132.936866</v>
      </c>
      <c r="H9" s="151">
        <v>0.100802</v>
      </c>
      <c r="I9" s="151" t="s">
        <v>1188</v>
      </c>
      <c r="J9" s="151"/>
      <c r="K9" s="151"/>
      <c r="L9" s="151"/>
      <c r="M9" s="151"/>
      <c r="N9" s="320"/>
      <c r="O9" s="320"/>
      <c r="P9" s="320"/>
      <c r="Q9" s="320"/>
      <c r="R9" s="320"/>
    </row>
    <row r="10" spans="1:18" ht="19.5" customHeight="1">
      <c r="A10" s="177" t="s">
        <v>1111</v>
      </c>
      <c r="B10" s="151">
        <v>742.510715</v>
      </c>
      <c r="C10" s="151">
        <v>552.318985</v>
      </c>
      <c r="D10" s="151">
        <v>510.572374</v>
      </c>
      <c r="E10" s="151">
        <v>3.569265</v>
      </c>
      <c r="F10" s="151">
        <v>78.621148</v>
      </c>
      <c r="G10" s="151">
        <v>107.77103</v>
      </c>
      <c r="H10" s="151">
        <v>0.230287</v>
      </c>
      <c r="I10" s="151" t="s">
        <v>1188</v>
      </c>
      <c r="J10" s="151"/>
      <c r="K10" s="151"/>
      <c r="L10" s="151"/>
      <c r="M10" s="151"/>
      <c r="N10" s="320"/>
      <c r="O10" s="320"/>
      <c r="P10" s="320"/>
      <c r="Q10" s="320"/>
      <c r="R10" s="320"/>
    </row>
    <row r="11" spans="1:18" ht="19.5" customHeight="1">
      <c r="A11" s="177" t="s">
        <v>986</v>
      </c>
      <c r="B11" s="151">
        <v>710.236858</v>
      </c>
      <c r="C11" s="151">
        <v>556.041162</v>
      </c>
      <c r="D11" s="151">
        <v>515.055744</v>
      </c>
      <c r="E11" s="151">
        <v>3.705606</v>
      </c>
      <c r="F11" s="151">
        <v>36.166119</v>
      </c>
      <c r="G11" s="151">
        <v>113.941656</v>
      </c>
      <c r="H11" s="151">
        <v>0.382315</v>
      </c>
      <c r="I11" s="151" t="s">
        <v>1188</v>
      </c>
      <c r="J11" s="151"/>
      <c r="K11" s="151"/>
      <c r="L11" s="151"/>
      <c r="M11" s="151"/>
      <c r="N11" s="320"/>
      <c r="O11" s="320"/>
      <c r="P11" s="320"/>
      <c r="Q11" s="320"/>
      <c r="R11" s="320"/>
    </row>
    <row r="12" spans="1:18" ht="19.5" customHeight="1">
      <c r="A12" s="177" t="s">
        <v>987</v>
      </c>
      <c r="B12" s="151">
        <v>736.700474</v>
      </c>
      <c r="C12" s="151">
        <v>578.674229</v>
      </c>
      <c r="D12" s="151">
        <v>536.893592</v>
      </c>
      <c r="E12" s="151">
        <v>3.870823</v>
      </c>
      <c r="F12" s="151">
        <v>50.171125</v>
      </c>
      <c r="G12" s="151">
        <v>103.863625</v>
      </c>
      <c r="H12" s="151">
        <v>0.120672</v>
      </c>
      <c r="I12" s="151" t="s">
        <v>1188</v>
      </c>
      <c r="J12" s="151"/>
      <c r="K12" s="151"/>
      <c r="L12" s="151"/>
      <c r="M12" s="151"/>
      <c r="N12" s="320"/>
      <c r="O12" s="320"/>
      <c r="P12" s="320"/>
      <c r="Q12" s="320"/>
      <c r="R12" s="320"/>
    </row>
    <row r="13" spans="1:18" ht="19.5" customHeight="1">
      <c r="A13" s="177" t="s">
        <v>988</v>
      </c>
      <c r="B13" s="151">
        <v>693.35514</v>
      </c>
      <c r="C13" s="151">
        <v>545.615172</v>
      </c>
      <c r="D13" s="151">
        <v>502.977526</v>
      </c>
      <c r="E13" s="151">
        <v>3.661203</v>
      </c>
      <c r="F13" s="151">
        <v>26.858667</v>
      </c>
      <c r="G13" s="151">
        <v>117.036458</v>
      </c>
      <c r="H13" s="151">
        <v>0.18364</v>
      </c>
      <c r="I13" s="151" t="s">
        <v>1188</v>
      </c>
      <c r="J13" s="151"/>
      <c r="K13" s="151"/>
      <c r="L13" s="151"/>
      <c r="M13" s="151"/>
      <c r="N13" s="320"/>
      <c r="O13" s="320"/>
      <c r="P13" s="320"/>
      <c r="Q13" s="320"/>
      <c r="R13" s="320"/>
    </row>
    <row r="14" spans="1:18" ht="19.5" customHeight="1">
      <c r="A14" s="177" t="s">
        <v>989</v>
      </c>
      <c r="B14" s="151">
        <v>725.139999</v>
      </c>
      <c r="C14" s="151">
        <v>554.19759</v>
      </c>
      <c r="D14" s="151">
        <v>508.917661</v>
      </c>
      <c r="E14" s="151">
        <v>5.641368</v>
      </c>
      <c r="F14" s="151">
        <v>45.449023</v>
      </c>
      <c r="G14" s="151">
        <v>119.627895</v>
      </c>
      <c r="H14" s="151">
        <v>0.224123</v>
      </c>
      <c r="I14" s="151" t="s">
        <v>1188</v>
      </c>
      <c r="J14" s="151"/>
      <c r="K14" s="151"/>
      <c r="L14" s="151"/>
      <c r="M14" s="151"/>
      <c r="N14" s="320"/>
      <c r="O14" s="320"/>
      <c r="P14" s="320"/>
      <c r="Q14" s="320"/>
      <c r="R14" s="320"/>
    </row>
    <row r="15" spans="1:18" ht="19.5" customHeight="1">
      <c r="A15" s="177" t="s">
        <v>990</v>
      </c>
      <c r="B15" s="151">
        <v>746.067326</v>
      </c>
      <c r="C15" s="151">
        <v>578.453428</v>
      </c>
      <c r="D15" s="151">
        <v>537.358146</v>
      </c>
      <c r="E15" s="151">
        <v>3.94192</v>
      </c>
      <c r="F15" s="151">
        <v>29.310752</v>
      </c>
      <c r="G15" s="151">
        <v>134.150066</v>
      </c>
      <c r="H15" s="151">
        <v>0.21116</v>
      </c>
      <c r="I15" s="151" t="s">
        <v>1188</v>
      </c>
      <c r="J15" s="151"/>
      <c r="K15" s="151"/>
      <c r="L15" s="151"/>
      <c r="M15" s="151"/>
      <c r="N15" s="320"/>
      <c r="O15" s="320"/>
      <c r="P15" s="320"/>
      <c r="Q15" s="320"/>
      <c r="R15" s="320"/>
    </row>
    <row r="16" spans="1:18" ht="19.5" customHeight="1">
      <c r="A16" s="177" t="s">
        <v>1112</v>
      </c>
      <c r="B16" s="151">
        <v>694.462633</v>
      </c>
      <c r="C16" s="151">
        <v>518.212756</v>
      </c>
      <c r="D16" s="151">
        <v>483.581989</v>
      </c>
      <c r="E16" s="151">
        <v>2.686194</v>
      </c>
      <c r="F16" s="151">
        <v>40.881115</v>
      </c>
      <c r="G16" s="151">
        <v>132.334098</v>
      </c>
      <c r="H16" s="151">
        <v>0.34847</v>
      </c>
      <c r="I16" s="151" t="s">
        <v>1188</v>
      </c>
      <c r="J16" s="151"/>
      <c r="K16" s="151"/>
      <c r="L16" s="151"/>
      <c r="M16" s="151"/>
      <c r="N16" s="320"/>
      <c r="O16" s="320"/>
      <c r="P16" s="320"/>
      <c r="Q16" s="320"/>
      <c r="R16" s="320"/>
    </row>
    <row r="17" spans="1:18" ht="19.5" customHeight="1">
      <c r="A17" s="177" t="s">
        <v>1113</v>
      </c>
      <c r="B17" s="151">
        <v>758.848669</v>
      </c>
      <c r="C17" s="151">
        <v>588.781736</v>
      </c>
      <c r="D17" s="151">
        <v>526.58135</v>
      </c>
      <c r="E17" s="151">
        <v>4.980143</v>
      </c>
      <c r="F17" s="151">
        <v>38.456308</v>
      </c>
      <c r="G17" s="151">
        <v>126.381607</v>
      </c>
      <c r="H17" s="151">
        <v>0.248875</v>
      </c>
      <c r="I17" s="151" t="s">
        <v>1188</v>
      </c>
      <c r="J17" s="151"/>
      <c r="K17" s="151"/>
      <c r="L17" s="151"/>
      <c r="M17" s="151"/>
      <c r="N17" s="320"/>
      <c r="O17" s="320"/>
      <c r="P17" s="320"/>
      <c r="Q17" s="320"/>
      <c r="R17" s="320"/>
    </row>
    <row r="18" spans="1:18" ht="19.5" customHeight="1">
      <c r="A18" s="177" t="s">
        <v>1114</v>
      </c>
      <c r="B18" s="151">
        <v>752.963157</v>
      </c>
      <c r="C18" s="151">
        <v>585.60981</v>
      </c>
      <c r="D18" s="151">
        <v>535.650116</v>
      </c>
      <c r="E18" s="151">
        <v>3.418154</v>
      </c>
      <c r="F18" s="151">
        <v>28.538561</v>
      </c>
      <c r="G18" s="151">
        <v>135.195546</v>
      </c>
      <c r="H18" s="151">
        <v>0.201086</v>
      </c>
      <c r="I18" s="151" t="s">
        <v>1188</v>
      </c>
      <c r="J18" s="151"/>
      <c r="K18" s="151"/>
      <c r="L18" s="151"/>
      <c r="M18" s="151"/>
      <c r="N18" s="320"/>
      <c r="O18" s="320"/>
      <c r="P18" s="320"/>
      <c r="Q18" s="320"/>
      <c r="R18" s="320"/>
    </row>
    <row r="19" spans="1:18" ht="19.5" customHeight="1">
      <c r="A19" s="177" t="s">
        <v>1115</v>
      </c>
      <c r="B19" s="151">
        <v>733.544018</v>
      </c>
      <c r="C19" s="151">
        <v>575.131087</v>
      </c>
      <c r="D19" s="151">
        <v>534.808261</v>
      </c>
      <c r="E19" s="151">
        <v>5.274617</v>
      </c>
      <c r="F19" s="151">
        <v>26.167682</v>
      </c>
      <c r="G19" s="151">
        <v>126.623976</v>
      </c>
      <c r="H19" s="151">
        <v>0.346656</v>
      </c>
      <c r="I19" s="151" t="s">
        <v>1188</v>
      </c>
      <c r="J19" s="151"/>
      <c r="K19" s="151"/>
      <c r="L19" s="151"/>
      <c r="M19" s="151"/>
      <c r="N19" s="320"/>
      <c r="O19" s="320"/>
      <c r="P19" s="320"/>
      <c r="Q19" s="320"/>
      <c r="R19" s="320"/>
    </row>
    <row r="20" spans="1:18" ht="19.5" customHeight="1">
      <c r="A20" s="177" t="s">
        <v>1116</v>
      </c>
      <c r="B20" s="151">
        <v>644.067533</v>
      </c>
      <c r="C20" s="151">
        <v>496.896597</v>
      </c>
      <c r="D20" s="151">
        <v>463.7248</v>
      </c>
      <c r="E20" s="151">
        <v>5.402276</v>
      </c>
      <c r="F20" s="151">
        <v>27.390125</v>
      </c>
      <c r="G20" s="151">
        <v>114.20749</v>
      </c>
      <c r="H20" s="151">
        <v>0.171045</v>
      </c>
      <c r="I20" s="151" t="s">
        <v>1188</v>
      </c>
      <c r="J20" s="151"/>
      <c r="K20" s="151"/>
      <c r="L20" s="151"/>
      <c r="M20" s="151"/>
      <c r="N20" s="320"/>
      <c r="O20" s="320"/>
      <c r="P20" s="320"/>
      <c r="Q20" s="320"/>
      <c r="R20" s="320"/>
    </row>
    <row r="21" spans="1:18" s="194" customFormat="1" ht="31.5" customHeight="1">
      <c r="A21" s="175">
        <v>2015</v>
      </c>
      <c r="B21" s="176">
        <v>9278.010499</v>
      </c>
      <c r="C21" s="176">
        <v>6970.716127</v>
      </c>
      <c r="D21" s="176">
        <v>6433.14854</v>
      </c>
      <c r="E21" s="176">
        <v>93.02236</v>
      </c>
      <c r="F21" s="176">
        <v>474.055853</v>
      </c>
      <c r="G21" s="176">
        <v>1736.299734</v>
      </c>
      <c r="H21" s="176">
        <v>3.916425</v>
      </c>
      <c r="I21" s="395" t="s">
        <v>1188</v>
      </c>
      <c r="J21" s="176"/>
      <c r="K21" s="176"/>
      <c r="L21" s="176"/>
      <c r="M21" s="176"/>
      <c r="N21" s="322"/>
      <c r="O21" s="322"/>
      <c r="P21" s="322"/>
      <c r="Q21" s="322"/>
      <c r="R21" s="322"/>
    </row>
    <row r="22" spans="1:18" ht="19.5" customHeight="1">
      <c r="A22" s="177" t="s">
        <v>1110</v>
      </c>
      <c r="B22" s="151">
        <v>733.537285</v>
      </c>
      <c r="C22" s="151">
        <v>541.935432</v>
      </c>
      <c r="D22" s="151">
        <v>499.675922</v>
      </c>
      <c r="E22" s="151">
        <v>5.431164</v>
      </c>
      <c r="F22" s="151">
        <v>38.923882</v>
      </c>
      <c r="G22" s="151">
        <v>146.838851</v>
      </c>
      <c r="H22" s="151">
        <v>0.407956</v>
      </c>
      <c r="I22" s="151" t="s">
        <v>1188</v>
      </c>
      <c r="J22" s="151"/>
      <c r="K22" s="151"/>
      <c r="L22" s="151"/>
      <c r="M22" s="151"/>
      <c r="N22" s="320"/>
      <c r="O22" s="320"/>
      <c r="P22" s="320"/>
      <c r="Q22" s="320"/>
      <c r="R22" s="320"/>
    </row>
    <row r="23" spans="1:18" ht="19.5" customHeight="1">
      <c r="A23" s="177" t="s">
        <v>1111</v>
      </c>
      <c r="B23" s="151">
        <v>742.133086</v>
      </c>
      <c r="C23" s="151">
        <v>560.172701</v>
      </c>
      <c r="D23" s="151">
        <v>520.107291</v>
      </c>
      <c r="E23" s="151">
        <v>6.11313</v>
      </c>
      <c r="F23" s="151">
        <v>40.71261</v>
      </c>
      <c r="G23" s="151">
        <v>134.656735</v>
      </c>
      <c r="H23" s="151">
        <v>0.47791</v>
      </c>
      <c r="I23" s="151" t="s">
        <v>1188</v>
      </c>
      <c r="J23" s="151"/>
      <c r="K23" s="151"/>
      <c r="L23" s="151"/>
      <c r="M23" s="151"/>
      <c r="N23" s="320"/>
      <c r="O23" s="320"/>
      <c r="P23" s="320"/>
      <c r="Q23" s="320"/>
      <c r="R23" s="320"/>
    </row>
    <row r="24" spans="1:18" ht="19.5" customHeight="1">
      <c r="A24" s="177" t="s">
        <v>986</v>
      </c>
      <c r="B24" s="151">
        <v>810.07897</v>
      </c>
      <c r="C24" s="151">
        <v>608.477787</v>
      </c>
      <c r="D24" s="151">
        <v>565.52535</v>
      </c>
      <c r="E24" s="151">
        <v>10.379896</v>
      </c>
      <c r="F24" s="151">
        <v>38.282084</v>
      </c>
      <c r="G24" s="151">
        <v>152.127537</v>
      </c>
      <c r="H24" s="151">
        <v>0.811666</v>
      </c>
      <c r="I24" s="151" t="s">
        <v>1188</v>
      </c>
      <c r="J24" s="151"/>
      <c r="K24" s="151"/>
      <c r="L24" s="151"/>
      <c r="M24" s="151"/>
      <c r="N24" s="320"/>
      <c r="O24" s="320"/>
      <c r="P24" s="320"/>
      <c r="Q24" s="320"/>
      <c r="R24" s="320"/>
    </row>
    <row r="25" spans="1:18" ht="19.5" customHeight="1">
      <c r="A25" s="177" t="s">
        <v>987</v>
      </c>
      <c r="B25" s="151">
        <v>729.679181</v>
      </c>
      <c r="C25" s="151">
        <v>546.983243</v>
      </c>
      <c r="D25" s="151">
        <v>506.935426</v>
      </c>
      <c r="E25" s="151">
        <v>11.026894</v>
      </c>
      <c r="F25" s="151">
        <v>45.25254</v>
      </c>
      <c r="G25" s="151">
        <v>126.181009</v>
      </c>
      <c r="H25" s="151">
        <v>0.235495</v>
      </c>
      <c r="I25" s="151" t="s">
        <v>1188</v>
      </c>
      <c r="J25" s="151"/>
      <c r="K25" s="151"/>
      <c r="L25" s="151"/>
      <c r="M25" s="151"/>
      <c r="N25" s="320"/>
      <c r="O25" s="320"/>
      <c r="P25" s="320"/>
      <c r="Q25" s="320"/>
      <c r="R25" s="320"/>
    </row>
    <row r="26" spans="1:18" ht="19.5" customHeight="1">
      <c r="A26" s="177" t="s">
        <v>988</v>
      </c>
      <c r="B26" s="151">
        <v>746.776979</v>
      </c>
      <c r="C26" s="151">
        <v>565.345073</v>
      </c>
      <c r="D26" s="151">
        <v>527.026709</v>
      </c>
      <c r="E26" s="151">
        <v>10.033111</v>
      </c>
      <c r="F26" s="151">
        <v>38.819383</v>
      </c>
      <c r="G26" s="151">
        <v>132.340334</v>
      </c>
      <c r="H26" s="151">
        <v>0.239078</v>
      </c>
      <c r="I26" s="151" t="s">
        <v>1188</v>
      </c>
      <c r="J26" s="151"/>
      <c r="K26" s="151"/>
      <c r="L26" s="151"/>
      <c r="M26" s="151"/>
      <c r="N26" s="320"/>
      <c r="O26" s="320"/>
      <c r="P26" s="320"/>
      <c r="Q26" s="320"/>
      <c r="R26" s="320"/>
    </row>
    <row r="27" spans="1:18" ht="19.5" customHeight="1">
      <c r="A27" s="177" t="s">
        <v>989</v>
      </c>
      <c r="B27" s="151">
        <v>807.709224</v>
      </c>
      <c r="C27" s="151">
        <v>613.669912</v>
      </c>
      <c r="D27" s="151">
        <v>558.45336</v>
      </c>
      <c r="E27" s="151">
        <v>9.364417</v>
      </c>
      <c r="F27" s="151">
        <v>42.106447</v>
      </c>
      <c r="G27" s="151">
        <v>142.399017</v>
      </c>
      <c r="H27" s="151">
        <v>0.169431</v>
      </c>
      <c r="I27" s="151" t="s">
        <v>1188</v>
      </c>
      <c r="J27" s="151"/>
      <c r="K27" s="151"/>
      <c r="L27" s="151"/>
      <c r="M27" s="151"/>
      <c r="N27" s="320"/>
      <c r="O27" s="320"/>
      <c r="P27" s="320"/>
      <c r="Q27" s="320"/>
      <c r="R27" s="320"/>
    </row>
    <row r="28" spans="1:18" ht="19.5" customHeight="1">
      <c r="A28" s="177" t="s">
        <v>990</v>
      </c>
      <c r="B28" s="151">
        <v>905.56893</v>
      </c>
      <c r="C28" s="151">
        <v>693.67984</v>
      </c>
      <c r="D28" s="151">
        <v>633.062476</v>
      </c>
      <c r="E28" s="151">
        <v>9.367749</v>
      </c>
      <c r="F28" s="151">
        <v>43.233808</v>
      </c>
      <c r="G28" s="151">
        <v>159.066835</v>
      </c>
      <c r="H28" s="151">
        <v>0.220698</v>
      </c>
      <c r="I28" s="151" t="s">
        <v>1188</v>
      </c>
      <c r="J28" s="151"/>
      <c r="K28" s="151"/>
      <c r="L28" s="151"/>
      <c r="M28" s="151"/>
      <c r="N28" s="320"/>
      <c r="O28" s="320"/>
      <c r="P28" s="320"/>
      <c r="Q28" s="320"/>
      <c r="R28" s="320"/>
    </row>
    <row r="29" spans="1:18" ht="19.5" customHeight="1">
      <c r="A29" s="177" t="s">
        <v>1112</v>
      </c>
      <c r="B29" s="151">
        <v>695.336974</v>
      </c>
      <c r="C29" s="151">
        <v>510.969557</v>
      </c>
      <c r="D29" s="151">
        <v>465.102339</v>
      </c>
      <c r="E29" s="151">
        <v>6.69404</v>
      </c>
      <c r="F29" s="151">
        <v>40.407162</v>
      </c>
      <c r="G29" s="151">
        <v>137.0802</v>
      </c>
      <c r="H29" s="151">
        <v>0.186015</v>
      </c>
      <c r="I29" s="151" t="s">
        <v>1188</v>
      </c>
      <c r="J29" s="151"/>
      <c r="K29" s="151"/>
      <c r="L29" s="151"/>
      <c r="M29" s="151"/>
      <c r="N29" s="320"/>
      <c r="O29" s="320"/>
      <c r="P29" s="320"/>
      <c r="Q29" s="320"/>
      <c r="R29" s="320"/>
    </row>
    <row r="30" spans="1:18" ht="19.5" customHeight="1">
      <c r="A30" s="177" t="s">
        <v>1113</v>
      </c>
      <c r="B30" s="151">
        <v>806.333931</v>
      </c>
      <c r="C30" s="151">
        <v>605.644638</v>
      </c>
      <c r="D30" s="151">
        <v>560.912511</v>
      </c>
      <c r="E30" s="151">
        <v>8.834368</v>
      </c>
      <c r="F30" s="151">
        <v>36.967265</v>
      </c>
      <c r="G30" s="151">
        <v>154.369513</v>
      </c>
      <c r="H30" s="151">
        <v>0.518147</v>
      </c>
      <c r="I30" s="151" t="s">
        <v>1188</v>
      </c>
      <c r="J30" s="151"/>
      <c r="K30" s="151"/>
      <c r="L30" s="151"/>
      <c r="M30" s="151"/>
      <c r="N30" s="320"/>
      <c r="O30" s="320"/>
      <c r="P30" s="320"/>
      <c r="Q30" s="320"/>
      <c r="R30" s="320"/>
    </row>
    <row r="31" spans="1:18" ht="19.5" customHeight="1">
      <c r="A31" s="177" t="s">
        <v>1114</v>
      </c>
      <c r="B31" s="151">
        <v>813.221331</v>
      </c>
      <c r="C31" s="151">
        <v>596.245135</v>
      </c>
      <c r="D31" s="151">
        <v>550.326367</v>
      </c>
      <c r="E31" s="151">
        <v>5.232844</v>
      </c>
      <c r="F31" s="151">
        <v>40.214247</v>
      </c>
      <c r="G31" s="151">
        <v>171.251762</v>
      </c>
      <c r="H31" s="151">
        <v>0.277343</v>
      </c>
      <c r="I31" s="151" t="s">
        <v>1188</v>
      </c>
      <c r="J31" s="151"/>
      <c r="K31" s="151"/>
      <c r="L31" s="151"/>
      <c r="M31" s="151"/>
      <c r="N31" s="320"/>
      <c r="O31" s="320"/>
      <c r="P31" s="320"/>
      <c r="Q31" s="320"/>
      <c r="R31" s="320"/>
    </row>
    <row r="32" spans="1:18" ht="19.5" customHeight="1">
      <c r="A32" s="177" t="s">
        <v>1115</v>
      </c>
      <c r="B32" s="151">
        <v>807.427481</v>
      </c>
      <c r="C32" s="151">
        <v>610.539364</v>
      </c>
      <c r="D32" s="151">
        <v>565.888425</v>
      </c>
      <c r="E32" s="151">
        <v>5.759316</v>
      </c>
      <c r="F32" s="151">
        <v>39.213976</v>
      </c>
      <c r="G32" s="151">
        <v>151.718477</v>
      </c>
      <c r="H32" s="151">
        <v>0.196348</v>
      </c>
      <c r="I32" s="151" t="s">
        <v>1188</v>
      </c>
      <c r="J32" s="151"/>
      <c r="K32" s="151"/>
      <c r="L32" s="151"/>
      <c r="M32" s="151"/>
      <c r="N32" s="320"/>
      <c r="O32" s="320"/>
      <c r="P32" s="320"/>
      <c r="Q32" s="320"/>
      <c r="R32" s="320"/>
    </row>
    <row r="33" spans="1:18" ht="19.5" customHeight="1">
      <c r="A33" s="177" t="s">
        <v>1116</v>
      </c>
      <c r="B33" s="151">
        <v>680.207127</v>
      </c>
      <c r="C33" s="151">
        <v>517.053445</v>
      </c>
      <c r="D33" s="151">
        <v>480.132364</v>
      </c>
      <c r="E33" s="151">
        <v>4.785431</v>
      </c>
      <c r="F33" s="151">
        <v>29.922449</v>
      </c>
      <c r="G33" s="151">
        <v>128.269464</v>
      </c>
      <c r="H33" s="151">
        <v>0.176338</v>
      </c>
      <c r="I33" s="151" t="s">
        <v>1188</v>
      </c>
      <c r="J33" s="151"/>
      <c r="K33" s="151"/>
      <c r="L33" s="151"/>
      <c r="M33" s="151"/>
      <c r="N33" s="320"/>
      <c r="O33" s="320"/>
      <c r="P33" s="320"/>
      <c r="Q33" s="320"/>
      <c r="R33" s="320"/>
    </row>
    <row r="34" spans="1:18" s="194" customFormat="1" ht="31.5" customHeight="1">
      <c r="A34" s="175" t="s">
        <v>1182</v>
      </c>
      <c r="B34" s="176">
        <v>9856.605506</v>
      </c>
      <c r="C34" s="176">
        <v>7390.927762</v>
      </c>
      <c r="D34" s="176">
        <v>6868.199142</v>
      </c>
      <c r="E34" s="176">
        <v>93.401758</v>
      </c>
      <c r="F34" s="176">
        <v>461.152919</v>
      </c>
      <c r="G34" s="176">
        <v>1907.099491</v>
      </c>
      <c r="H34" s="176">
        <v>4.023576</v>
      </c>
      <c r="I34" s="395" t="s">
        <v>1188</v>
      </c>
      <c r="J34" s="176"/>
      <c r="K34" s="176"/>
      <c r="L34" s="176"/>
      <c r="M34" s="176"/>
      <c r="N34" s="322"/>
      <c r="O34" s="322"/>
      <c r="P34" s="322"/>
      <c r="Q34" s="322"/>
      <c r="R34" s="322"/>
    </row>
    <row r="35" spans="1:18" ht="19.5" customHeight="1">
      <c r="A35" s="177" t="s">
        <v>1110</v>
      </c>
      <c r="B35" s="151">
        <v>773.319126</v>
      </c>
      <c r="C35" s="151">
        <v>559.713809</v>
      </c>
      <c r="D35" s="151">
        <v>521.33288</v>
      </c>
      <c r="E35" s="151">
        <v>8.883894</v>
      </c>
      <c r="F35" s="151">
        <v>36.903459</v>
      </c>
      <c r="G35" s="151">
        <v>167.613146</v>
      </c>
      <c r="H35" s="151">
        <v>0.204818</v>
      </c>
      <c r="I35" s="151" t="s">
        <v>1188</v>
      </c>
      <c r="J35" s="151"/>
      <c r="K35" s="151"/>
      <c r="L35" s="151"/>
      <c r="M35" s="151"/>
      <c r="N35" s="320"/>
      <c r="O35" s="320"/>
      <c r="P35" s="320"/>
      <c r="Q35" s="320"/>
      <c r="R35" s="320"/>
    </row>
    <row r="36" spans="1:18" ht="19.5" customHeight="1">
      <c r="A36" s="177" t="s">
        <v>1111</v>
      </c>
      <c r="B36" s="151">
        <v>801.102608</v>
      </c>
      <c r="C36" s="151">
        <v>612.988487</v>
      </c>
      <c r="D36" s="151">
        <v>569.399446</v>
      </c>
      <c r="E36" s="151">
        <v>5.297</v>
      </c>
      <c r="F36" s="151">
        <v>37.672259</v>
      </c>
      <c r="G36" s="151">
        <v>144.855828</v>
      </c>
      <c r="H36" s="151">
        <v>0.289034</v>
      </c>
      <c r="I36" s="151" t="s">
        <v>1188</v>
      </c>
      <c r="J36" s="151"/>
      <c r="K36" s="151"/>
      <c r="L36" s="151"/>
      <c r="M36" s="151"/>
      <c r="N36" s="320"/>
      <c r="O36" s="320"/>
      <c r="P36" s="320"/>
      <c r="Q36" s="320"/>
      <c r="R36" s="320"/>
    </row>
    <row r="37" spans="1:18" ht="19.5" customHeight="1">
      <c r="A37" s="177" t="s">
        <v>986</v>
      </c>
      <c r="B37" s="151">
        <v>835.958252</v>
      </c>
      <c r="C37" s="151">
        <v>637.636929</v>
      </c>
      <c r="D37" s="151">
        <v>586.011863</v>
      </c>
      <c r="E37" s="151">
        <v>10.621342</v>
      </c>
      <c r="F37" s="151">
        <v>38.787457</v>
      </c>
      <c r="G37" s="151">
        <v>148.594797</v>
      </c>
      <c r="H37" s="151">
        <v>0.317727</v>
      </c>
      <c r="I37" s="151" t="s">
        <v>1188</v>
      </c>
      <c r="J37" s="151"/>
      <c r="K37" s="151"/>
      <c r="L37" s="151"/>
      <c r="M37" s="151"/>
      <c r="N37" s="320"/>
      <c r="O37" s="320"/>
      <c r="P37" s="320"/>
      <c r="Q37" s="320"/>
      <c r="R37" s="320"/>
    </row>
    <row r="38" spans="1:18" ht="19.5" customHeight="1">
      <c r="A38" s="177" t="s">
        <v>987</v>
      </c>
      <c r="B38" s="151">
        <v>807.043592</v>
      </c>
      <c r="C38" s="151">
        <v>609.514838</v>
      </c>
      <c r="D38" s="151">
        <v>564.853857</v>
      </c>
      <c r="E38" s="151">
        <v>7.834968</v>
      </c>
      <c r="F38" s="151">
        <v>38.706909</v>
      </c>
      <c r="G38" s="151">
        <v>150.704476</v>
      </c>
      <c r="H38" s="151">
        <v>0.282401</v>
      </c>
      <c r="I38" s="151" t="s">
        <v>1188</v>
      </c>
      <c r="J38" s="151"/>
      <c r="K38" s="151"/>
      <c r="L38" s="151"/>
      <c r="M38" s="151"/>
      <c r="N38" s="320"/>
      <c r="O38" s="320"/>
      <c r="P38" s="320"/>
      <c r="Q38" s="320"/>
      <c r="R38" s="320"/>
    </row>
    <row r="39" spans="1:18" ht="19.5" customHeight="1">
      <c r="A39" s="177" t="s">
        <v>988</v>
      </c>
      <c r="B39" s="151">
        <v>822.43543</v>
      </c>
      <c r="C39" s="151">
        <v>629.46883</v>
      </c>
      <c r="D39" s="151">
        <v>584.617208</v>
      </c>
      <c r="E39" s="151">
        <v>10.34358</v>
      </c>
      <c r="F39" s="151">
        <v>37.447733</v>
      </c>
      <c r="G39" s="151">
        <v>144.810499</v>
      </c>
      <c r="H39" s="151">
        <v>0.364788</v>
      </c>
      <c r="I39" s="151" t="s">
        <v>1188</v>
      </c>
      <c r="J39" s="151"/>
      <c r="K39" s="151"/>
      <c r="L39" s="151"/>
      <c r="M39" s="151"/>
      <c r="N39" s="320"/>
      <c r="O39" s="320"/>
      <c r="P39" s="320"/>
      <c r="Q39" s="320"/>
      <c r="R39" s="320"/>
    </row>
    <row r="40" spans="1:18" ht="19.5" customHeight="1">
      <c r="A40" s="177" t="s">
        <v>989</v>
      </c>
      <c r="B40" s="151">
        <v>837.730285</v>
      </c>
      <c r="C40" s="151">
        <v>631.267858</v>
      </c>
      <c r="D40" s="151">
        <v>586.0637</v>
      </c>
      <c r="E40" s="151">
        <v>6.637989</v>
      </c>
      <c r="F40" s="151">
        <v>40.294327</v>
      </c>
      <c r="G40" s="151">
        <v>159.223253</v>
      </c>
      <c r="H40" s="151">
        <v>0.306858</v>
      </c>
      <c r="I40" s="151" t="s">
        <v>1188</v>
      </c>
      <c r="J40" s="151"/>
      <c r="K40" s="151"/>
      <c r="L40" s="151"/>
      <c r="M40" s="151"/>
      <c r="N40" s="320"/>
      <c r="O40" s="320"/>
      <c r="P40" s="320"/>
      <c r="Q40" s="320"/>
      <c r="R40" s="320"/>
    </row>
    <row r="41" spans="1:18" ht="19.5" customHeight="1">
      <c r="A41" s="177" t="s">
        <v>990</v>
      </c>
      <c r="B41" s="151">
        <v>831.652962</v>
      </c>
      <c r="C41" s="151">
        <v>625.177578</v>
      </c>
      <c r="D41" s="151">
        <v>580.375475</v>
      </c>
      <c r="E41" s="151">
        <v>5.201311</v>
      </c>
      <c r="F41" s="151">
        <v>37.907678</v>
      </c>
      <c r="G41" s="151">
        <v>163.014816</v>
      </c>
      <c r="H41" s="151">
        <v>0.351579</v>
      </c>
      <c r="I41" s="151" t="s">
        <v>1188</v>
      </c>
      <c r="J41" s="151"/>
      <c r="K41" s="151"/>
      <c r="L41" s="151"/>
      <c r="M41" s="151"/>
      <c r="N41" s="320"/>
      <c r="O41" s="320"/>
      <c r="P41" s="320"/>
      <c r="Q41" s="320"/>
      <c r="R41" s="320"/>
    </row>
    <row r="42" spans="1:18" ht="19.5" customHeight="1">
      <c r="A42" s="177" t="s">
        <v>1112</v>
      </c>
      <c r="B42" s="151">
        <v>820.451705</v>
      </c>
      <c r="C42" s="151">
        <v>590.218081</v>
      </c>
      <c r="D42" s="151">
        <v>551.045277</v>
      </c>
      <c r="E42" s="151">
        <v>5.794825</v>
      </c>
      <c r="F42" s="151">
        <v>44.535424</v>
      </c>
      <c r="G42" s="151">
        <v>179.551878</v>
      </c>
      <c r="H42" s="151">
        <v>0.351497</v>
      </c>
      <c r="I42" s="151" t="s">
        <v>1188</v>
      </c>
      <c r="J42" s="151"/>
      <c r="K42" s="151"/>
      <c r="L42" s="151"/>
      <c r="M42" s="151"/>
      <c r="N42" s="320"/>
      <c r="O42" s="320"/>
      <c r="P42" s="320"/>
      <c r="Q42" s="320"/>
      <c r="R42" s="320"/>
    </row>
    <row r="43" spans="1:18" ht="19.5" customHeight="1">
      <c r="A43" s="177" t="s">
        <v>1113</v>
      </c>
      <c r="B43" s="151">
        <v>903.364481</v>
      </c>
      <c r="C43" s="151">
        <v>676.816351</v>
      </c>
      <c r="D43" s="151">
        <v>632.927724</v>
      </c>
      <c r="E43" s="151">
        <v>12.763947</v>
      </c>
      <c r="F43" s="151">
        <v>42.087055</v>
      </c>
      <c r="G43" s="151">
        <v>171.364282</v>
      </c>
      <c r="H43" s="151">
        <v>0.332846</v>
      </c>
      <c r="I43" s="151" t="s">
        <v>1188</v>
      </c>
      <c r="J43" s="151"/>
      <c r="K43" s="151"/>
      <c r="L43" s="151"/>
      <c r="M43" s="151"/>
      <c r="N43" s="320"/>
      <c r="O43" s="320"/>
      <c r="P43" s="320"/>
      <c r="Q43" s="320"/>
      <c r="R43" s="320"/>
    </row>
    <row r="44" spans="1:18" ht="19.5" customHeight="1">
      <c r="A44" s="177" t="s">
        <v>1114</v>
      </c>
      <c r="B44" s="151">
        <v>813.466917</v>
      </c>
      <c r="C44" s="151">
        <v>608.642029</v>
      </c>
      <c r="D44" s="151">
        <v>564.439165</v>
      </c>
      <c r="E44" s="151">
        <v>6.10131</v>
      </c>
      <c r="F44" s="151">
        <v>36.550019</v>
      </c>
      <c r="G44" s="151">
        <v>161.796396</v>
      </c>
      <c r="H44" s="151">
        <v>0.377163</v>
      </c>
      <c r="I44" s="151" t="s">
        <v>1188</v>
      </c>
      <c r="J44" s="151"/>
      <c r="K44" s="151"/>
      <c r="L44" s="151"/>
      <c r="M44" s="151"/>
      <c r="N44" s="320"/>
      <c r="O44" s="320"/>
      <c r="P44" s="320"/>
      <c r="Q44" s="320"/>
      <c r="R44" s="320"/>
    </row>
    <row r="45" spans="1:18" ht="19.5" customHeight="1">
      <c r="A45" s="177" t="s">
        <v>1115</v>
      </c>
      <c r="B45" s="151">
        <v>852.49764</v>
      </c>
      <c r="C45" s="151">
        <v>646.119842</v>
      </c>
      <c r="D45" s="151">
        <v>597.476819</v>
      </c>
      <c r="E45" s="151">
        <v>6.014266</v>
      </c>
      <c r="F45" s="151">
        <v>41.444255</v>
      </c>
      <c r="G45" s="151">
        <v>158.380173</v>
      </c>
      <c r="H45" s="151">
        <v>0.539104</v>
      </c>
      <c r="I45" s="151" t="s">
        <v>1188</v>
      </c>
      <c r="J45" s="151"/>
      <c r="K45" s="151"/>
      <c r="L45" s="151"/>
      <c r="M45" s="151"/>
      <c r="N45" s="320"/>
      <c r="O45" s="320"/>
      <c r="P45" s="320"/>
      <c r="Q45" s="320"/>
      <c r="R45" s="320"/>
    </row>
    <row r="46" spans="1:18" ht="19.5" customHeight="1">
      <c r="A46" s="177" t="s">
        <v>1116</v>
      </c>
      <c r="B46" s="151">
        <v>757.582508</v>
      </c>
      <c r="C46" s="151">
        <v>563.36313</v>
      </c>
      <c r="D46" s="151">
        <v>529.655728</v>
      </c>
      <c r="E46" s="151">
        <v>7.907326</v>
      </c>
      <c r="F46" s="151">
        <v>28.816344</v>
      </c>
      <c r="G46" s="151">
        <v>157.189947</v>
      </c>
      <c r="H46" s="151">
        <v>0.305761</v>
      </c>
      <c r="I46" s="151" t="s">
        <v>1188</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row r="289" ht="8.25" customHeight="1"/>
    <row r="290" ht="12.75" customHeight="1" hidden="1"/>
  </sheetData>
  <sheetProtection/>
  <mergeCells count="13">
    <mergeCell ref="H4:H6"/>
    <mergeCell ref="I4:I6"/>
    <mergeCell ref="A1:I1"/>
    <mergeCell ref="A49:I49"/>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3" t="s">
        <v>950</v>
      </c>
    </row>
    <row r="2" ht="9.75" customHeight="1">
      <c r="A2" s="101"/>
    </row>
    <row r="3" ht="11.25" customHeight="1">
      <c r="B3" s="102" t="s">
        <v>514</v>
      </c>
    </row>
    <row r="4" ht="9.75" customHeight="1">
      <c r="A4" s="101"/>
    </row>
    <row r="5" spans="1:2" ht="11.25" customHeight="1">
      <c r="A5" s="6" t="s">
        <v>951</v>
      </c>
      <c r="B5" s="103">
        <v>2</v>
      </c>
    </row>
    <row r="6" spans="1:2" ht="11.25" customHeight="1">
      <c r="A6" s="101"/>
      <c r="B6" s="104"/>
    </row>
    <row r="7" spans="1:2" ht="11.25" customHeight="1">
      <c r="A7" s="65" t="s">
        <v>952</v>
      </c>
      <c r="B7" s="103">
        <v>7</v>
      </c>
    </row>
    <row r="8" spans="1:2" ht="4.5" customHeight="1">
      <c r="A8" s="101"/>
      <c r="B8" s="104"/>
    </row>
    <row r="9" spans="1:2" ht="11.25" customHeight="1">
      <c r="A9" s="65" t="s">
        <v>953</v>
      </c>
      <c r="B9" s="103">
        <v>8</v>
      </c>
    </row>
    <row r="10" spans="1:2" ht="11.25" customHeight="1">
      <c r="A10" s="101"/>
      <c r="B10" s="104"/>
    </row>
    <row r="11" spans="1:2" ht="11.25" customHeight="1">
      <c r="A11" s="6" t="s">
        <v>954</v>
      </c>
      <c r="B11" s="104"/>
    </row>
    <row r="12" ht="9.75" customHeight="1">
      <c r="A12" s="101"/>
    </row>
    <row r="13" spans="1:2" ht="11.25" customHeight="1">
      <c r="A13" s="65" t="s">
        <v>1189</v>
      </c>
      <c r="B13" s="103">
        <v>9</v>
      </c>
    </row>
    <row r="14" spans="1:2" ht="4.5" customHeight="1">
      <c r="A14" s="101"/>
      <c r="B14" s="104"/>
    </row>
    <row r="15" spans="1:2" ht="11.25" customHeight="1">
      <c r="A15" s="65" t="s">
        <v>1190</v>
      </c>
      <c r="B15" s="103">
        <v>9</v>
      </c>
    </row>
    <row r="16" spans="1:2" ht="4.5" customHeight="1">
      <c r="A16" s="101"/>
      <c r="B16" s="104"/>
    </row>
    <row r="17" spans="1:2" ht="12" customHeight="1">
      <c r="A17" s="65" t="s">
        <v>1195</v>
      </c>
      <c r="B17" s="104"/>
    </row>
    <row r="18" spans="1:2" ht="11.25" customHeight="1">
      <c r="A18" s="65" t="s">
        <v>955</v>
      </c>
      <c r="B18" s="103">
        <v>10</v>
      </c>
    </row>
    <row r="19" spans="1:2" ht="4.5" customHeight="1">
      <c r="A19" s="101"/>
      <c r="B19" s="104"/>
    </row>
    <row r="20" spans="1:2" ht="11.25" customHeight="1">
      <c r="A20" s="65" t="s">
        <v>1196</v>
      </c>
      <c r="B20" s="104"/>
    </row>
    <row r="21" spans="1:2" ht="11.25" customHeight="1">
      <c r="A21" s="105" t="s">
        <v>955</v>
      </c>
      <c r="B21" s="103">
        <v>10</v>
      </c>
    </row>
    <row r="22" spans="1:2" ht="4.5" customHeight="1">
      <c r="A22" s="101"/>
      <c r="B22" s="104"/>
    </row>
    <row r="23" spans="1:2" ht="11.25" customHeight="1">
      <c r="A23" s="65" t="s">
        <v>1197</v>
      </c>
      <c r="B23" s="104"/>
    </row>
    <row r="24" spans="1:2" ht="11.25" customHeight="1">
      <c r="A24" s="65" t="s">
        <v>955</v>
      </c>
      <c r="B24" s="103">
        <v>11</v>
      </c>
    </row>
    <row r="25" spans="1:2" ht="4.5" customHeight="1">
      <c r="A25" s="101"/>
      <c r="B25" s="104"/>
    </row>
    <row r="26" spans="1:2" ht="11.25" customHeight="1">
      <c r="A26" s="65" t="s">
        <v>1198</v>
      </c>
      <c r="B26" s="104"/>
    </row>
    <row r="27" spans="1:2" ht="11.25" customHeight="1">
      <c r="A27" s="65" t="s">
        <v>956</v>
      </c>
      <c r="B27" s="103">
        <v>11</v>
      </c>
    </row>
    <row r="28" spans="1:2" ht="4.5" customHeight="1">
      <c r="A28" s="101"/>
      <c r="B28" s="104"/>
    </row>
    <row r="29" spans="1:2" ht="11.25" customHeight="1">
      <c r="A29" s="65" t="s">
        <v>1199</v>
      </c>
      <c r="B29" s="103">
        <v>12</v>
      </c>
    </row>
    <row r="30" spans="1:2" ht="4.5" customHeight="1">
      <c r="A30" s="101"/>
      <c r="B30" s="104"/>
    </row>
    <row r="31" spans="1:2" ht="11.25" customHeight="1">
      <c r="A31" s="101"/>
      <c r="B31" s="104"/>
    </row>
    <row r="32" spans="1:2" ht="11.25" customHeight="1">
      <c r="A32" s="6" t="s">
        <v>957</v>
      </c>
      <c r="B32" s="104"/>
    </row>
    <row r="33" ht="9.75" customHeight="1">
      <c r="A33" s="101"/>
    </row>
    <row r="34" spans="1:2" ht="11.25" customHeight="1">
      <c r="A34" s="65" t="s">
        <v>1200</v>
      </c>
      <c r="B34" s="103">
        <v>13</v>
      </c>
    </row>
    <row r="35" spans="1:2" ht="4.5" customHeight="1">
      <c r="A35" s="101"/>
      <c r="B35" s="104"/>
    </row>
    <row r="36" spans="1:2" ht="11.25" customHeight="1">
      <c r="A36" s="65" t="s">
        <v>1201</v>
      </c>
      <c r="B36" s="104"/>
    </row>
    <row r="37" spans="1:2" ht="11.25" customHeight="1">
      <c r="A37" s="65" t="s">
        <v>958</v>
      </c>
      <c r="B37" s="103">
        <v>14</v>
      </c>
    </row>
    <row r="38" spans="1:2" ht="4.5" customHeight="1">
      <c r="A38" s="101"/>
      <c r="B38" s="104"/>
    </row>
    <row r="39" spans="1:2" ht="11.25" customHeight="1">
      <c r="A39" s="65" t="s">
        <v>1202</v>
      </c>
      <c r="B39" s="104"/>
    </row>
    <row r="40" spans="1:2" ht="11.25" customHeight="1">
      <c r="A40" s="65" t="s">
        <v>959</v>
      </c>
      <c r="B40" s="103">
        <v>14</v>
      </c>
    </row>
    <row r="41" spans="1:2" ht="4.5" customHeight="1">
      <c r="A41" s="101"/>
      <c r="B41" s="104"/>
    </row>
    <row r="42" spans="1:2" ht="11.25" customHeight="1">
      <c r="A42" s="65" t="s">
        <v>1203</v>
      </c>
      <c r="B42" s="104"/>
    </row>
    <row r="43" spans="1:2" ht="11.25" customHeight="1">
      <c r="A43" s="65" t="s">
        <v>515</v>
      </c>
      <c r="B43" s="103">
        <v>16</v>
      </c>
    </row>
    <row r="44" spans="1:2" ht="4.5" customHeight="1">
      <c r="A44" s="101"/>
      <c r="B44" s="104"/>
    </row>
    <row r="45" spans="1:2" ht="11.25" customHeight="1">
      <c r="A45" s="65" t="s">
        <v>1204</v>
      </c>
      <c r="B45" s="104"/>
    </row>
    <row r="46" spans="1:2" ht="11.25" customHeight="1">
      <c r="A46" s="65" t="s">
        <v>516</v>
      </c>
      <c r="B46" s="103">
        <v>16</v>
      </c>
    </row>
    <row r="47" spans="1:2" ht="4.5" customHeight="1">
      <c r="A47" s="101"/>
      <c r="B47" s="104"/>
    </row>
    <row r="48" spans="1:2" ht="11.25" customHeight="1">
      <c r="A48" s="65" t="s">
        <v>1205</v>
      </c>
      <c r="B48" s="104"/>
    </row>
    <row r="49" spans="1:2" ht="11.25" customHeight="1">
      <c r="A49" s="65" t="s">
        <v>960</v>
      </c>
      <c r="B49" s="103">
        <v>18</v>
      </c>
    </row>
    <row r="50" spans="1:2" ht="4.5" customHeight="1">
      <c r="A50" s="101"/>
      <c r="B50" s="104"/>
    </row>
    <row r="51" spans="1:2" ht="11.25" customHeight="1">
      <c r="A51" s="65" t="s">
        <v>1206</v>
      </c>
      <c r="B51" s="104"/>
    </row>
    <row r="52" spans="1:2" ht="11.25" customHeight="1">
      <c r="A52" s="65" t="s">
        <v>961</v>
      </c>
      <c r="B52" s="103">
        <v>18</v>
      </c>
    </row>
    <row r="53" spans="1:2" ht="4.5" customHeight="1">
      <c r="A53" s="101"/>
      <c r="B53" s="104"/>
    </row>
    <row r="54" spans="1:2" ht="11.25" customHeight="1">
      <c r="A54" s="65" t="s">
        <v>1207</v>
      </c>
      <c r="B54" s="104"/>
    </row>
    <row r="55" spans="1:2" ht="11.25" customHeight="1">
      <c r="A55" s="65" t="s">
        <v>960</v>
      </c>
      <c r="B55" s="103">
        <v>19</v>
      </c>
    </row>
    <row r="56" spans="1:2" ht="4.5" customHeight="1">
      <c r="A56" s="101"/>
      <c r="B56" s="104"/>
    </row>
    <row r="57" spans="1:2" ht="11.25" customHeight="1">
      <c r="A57" s="65" t="s">
        <v>1208</v>
      </c>
      <c r="B57" s="104"/>
    </row>
    <row r="58" spans="1:2" ht="11.25" customHeight="1">
      <c r="A58" s="65" t="s">
        <v>961</v>
      </c>
      <c r="B58" s="103">
        <v>19</v>
      </c>
    </row>
    <row r="59" spans="1:2" ht="4.5" customHeight="1">
      <c r="A59" s="101"/>
      <c r="B59" s="104"/>
    </row>
    <row r="60" spans="1:2" ht="11.25" customHeight="1">
      <c r="A60" s="65" t="s">
        <v>517</v>
      </c>
      <c r="B60" s="103">
        <v>20</v>
      </c>
    </row>
    <row r="61" spans="1:2" ht="4.5" customHeight="1">
      <c r="A61" s="101"/>
      <c r="B61" s="104"/>
    </row>
    <row r="62" spans="1:2" ht="11.25" customHeight="1">
      <c r="A62" s="65" t="s">
        <v>518</v>
      </c>
      <c r="B62" s="103">
        <v>20</v>
      </c>
    </row>
    <row r="63" spans="1:2" ht="4.5" customHeight="1">
      <c r="A63" s="101"/>
      <c r="B63" s="104"/>
    </row>
    <row r="64" spans="1:2" ht="11.25" customHeight="1">
      <c r="A64" s="65" t="s">
        <v>1209</v>
      </c>
      <c r="B64" s="103" t="s">
        <v>1223</v>
      </c>
    </row>
    <row r="65" spans="1:2" ht="4.5" customHeight="1">
      <c r="A65" s="101"/>
      <c r="B65" s="104"/>
    </row>
    <row r="66" spans="1:2" ht="11.25" customHeight="1">
      <c r="A66" s="65" t="s">
        <v>1210</v>
      </c>
      <c r="B66" s="103">
        <v>21</v>
      </c>
    </row>
    <row r="67" spans="1:2" ht="4.5" customHeight="1">
      <c r="A67" s="101"/>
      <c r="B67" s="104"/>
    </row>
    <row r="68" spans="1:2" ht="11.25" customHeight="1">
      <c r="A68" s="65" t="s">
        <v>1211</v>
      </c>
      <c r="B68" s="103">
        <v>21</v>
      </c>
    </row>
    <row r="69" spans="1:2" ht="4.5" customHeight="1">
      <c r="A69" s="101"/>
      <c r="B69" s="104"/>
    </row>
    <row r="70" spans="1:2" ht="11.25" customHeight="1">
      <c r="A70" s="65" t="s">
        <v>1212</v>
      </c>
      <c r="B70" s="103">
        <v>21</v>
      </c>
    </row>
    <row r="71" spans="1:2" ht="4.5" customHeight="1">
      <c r="A71" s="101"/>
      <c r="B71" s="104"/>
    </row>
    <row r="72" spans="1:2" ht="11.25" customHeight="1">
      <c r="A72" s="65" t="s">
        <v>519</v>
      </c>
      <c r="B72" s="103">
        <v>22</v>
      </c>
    </row>
    <row r="73" spans="1:2" ht="4.5" customHeight="1">
      <c r="A73" s="101"/>
      <c r="B73" s="104"/>
    </row>
    <row r="74" spans="1:2" ht="11.25" customHeight="1">
      <c r="A74" s="65" t="s">
        <v>520</v>
      </c>
      <c r="B74" s="103">
        <v>26</v>
      </c>
    </row>
    <row r="75" spans="1:2" ht="4.5" customHeight="1">
      <c r="A75" s="101"/>
      <c r="B75" s="104"/>
    </row>
    <row r="76" spans="1:2" ht="11.25" customHeight="1">
      <c r="A76" s="65" t="s">
        <v>888</v>
      </c>
      <c r="B76" s="103">
        <v>30</v>
      </c>
    </row>
    <row r="77" spans="1:2" ht="4.5" customHeight="1">
      <c r="A77" s="101"/>
      <c r="B77" s="104"/>
    </row>
    <row r="78" spans="1:2" ht="11.25" customHeight="1">
      <c r="A78" s="65" t="s">
        <v>521</v>
      </c>
      <c r="B78" s="103">
        <v>34</v>
      </c>
    </row>
    <row r="79" spans="1:2" ht="4.5" customHeight="1">
      <c r="A79" s="101"/>
      <c r="B79" s="104"/>
    </row>
    <row r="80" spans="1:2" ht="11.25" customHeight="1">
      <c r="A80" s="65" t="s">
        <v>1191</v>
      </c>
      <c r="B80" s="103">
        <v>38</v>
      </c>
    </row>
    <row r="81" spans="1:2" ht="4.5" customHeight="1">
      <c r="A81" s="101"/>
      <c r="B81" s="104"/>
    </row>
    <row r="82" spans="1:2" ht="11.25" customHeight="1">
      <c r="A82" s="65" t="s">
        <v>1192</v>
      </c>
      <c r="B82" s="103">
        <v>39</v>
      </c>
    </row>
    <row r="83" spans="1:2" ht="4.5" customHeight="1">
      <c r="A83" s="101"/>
      <c r="B83" s="104"/>
    </row>
    <row r="84" spans="1:2" ht="11.25" customHeight="1">
      <c r="A84" s="65" t="s">
        <v>1193</v>
      </c>
      <c r="B84" s="103">
        <v>40</v>
      </c>
    </row>
    <row r="85" spans="1:2" ht="4.5" customHeight="1">
      <c r="A85" s="101"/>
      <c r="B85" s="104"/>
    </row>
    <row r="86" spans="1:2" ht="11.25" customHeight="1">
      <c r="A86" s="65" t="s">
        <v>1194</v>
      </c>
      <c r="B86" s="10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39" customWidth="1"/>
    <col min="3" max="3" width="4.421875" style="139" customWidth="1"/>
    <col min="4" max="4" width="20.00390625" style="139" customWidth="1"/>
    <col min="5" max="5" width="11.28125" style="139" customWidth="1"/>
    <col min="6" max="6" width="3.421875" style="139" customWidth="1"/>
    <col min="7" max="7" width="4.421875" style="139" customWidth="1"/>
    <col min="8" max="8" width="12.57421875" style="139" customWidth="1"/>
    <col min="9" max="9" width="14.57421875" style="139" customWidth="1"/>
    <col min="10" max="10" width="10.00390625" style="139" customWidth="1"/>
    <col min="11" max="11" width="11.421875" style="139" customWidth="1"/>
    <col min="12" max="16" width="12.57421875" style="139" customWidth="1"/>
    <col min="17" max="16384" width="11.421875" style="139" customWidth="1"/>
  </cols>
  <sheetData>
    <row r="1" spans="1:16" ht="16.5">
      <c r="A1" s="401" t="s">
        <v>951</v>
      </c>
      <c r="B1" s="401"/>
      <c r="C1" s="401"/>
      <c r="D1" s="401"/>
      <c r="E1" s="401"/>
      <c r="F1" s="401"/>
      <c r="G1" s="401"/>
      <c r="H1" s="401"/>
      <c r="I1" s="401"/>
      <c r="J1" s="401"/>
      <c r="K1" s="401"/>
      <c r="L1" s="401"/>
      <c r="M1" s="401"/>
      <c r="N1" s="401"/>
      <c r="O1" s="401"/>
      <c r="P1" s="401"/>
    </row>
    <row r="2" ht="24.75" customHeight="1">
      <c r="A2" s="139" t="s">
        <v>6</v>
      </c>
    </row>
    <row r="3" spans="1:16" ht="15" customHeight="1">
      <c r="A3" s="400" t="s">
        <v>962</v>
      </c>
      <c r="B3" s="400"/>
      <c r="C3" s="400"/>
      <c r="D3" s="400"/>
      <c r="E3" s="400"/>
      <c r="F3" s="400"/>
      <c r="G3" s="400"/>
      <c r="H3" s="400"/>
      <c r="I3" s="400"/>
      <c r="J3" s="400"/>
      <c r="K3" s="400"/>
      <c r="L3" s="400"/>
      <c r="M3" s="400"/>
      <c r="N3" s="400"/>
      <c r="O3" s="400"/>
      <c r="P3" s="400"/>
    </row>
    <row r="4" spans="1:3" ht="13.5" customHeight="1">
      <c r="A4" s="132" t="s">
        <v>7</v>
      </c>
      <c r="B4" s="132"/>
      <c r="C4" s="132"/>
    </row>
    <row r="5" spans="1:15" s="137" customFormat="1" ht="12.75" customHeight="1">
      <c r="A5" s="399" t="s">
        <v>963</v>
      </c>
      <c r="B5" s="399"/>
      <c r="C5" s="399"/>
      <c r="D5" s="399"/>
      <c r="E5" s="399"/>
      <c r="F5" s="399"/>
      <c r="G5" s="399"/>
      <c r="H5" s="399"/>
      <c r="I5" s="399"/>
      <c r="J5" s="399"/>
      <c r="L5" s="136"/>
      <c r="M5" s="136"/>
      <c r="N5" s="136"/>
      <c r="O5" s="136"/>
    </row>
    <row r="6" spans="1:15" s="137" customFormat="1" ht="12.75" customHeight="1">
      <c r="A6" s="399"/>
      <c r="B6" s="399"/>
      <c r="C6" s="399"/>
      <c r="D6" s="399"/>
      <c r="E6" s="399"/>
      <c r="F6" s="399"/>
      <c r="G6" s="399"/>
      <c r="H6" s="399"/>
      <c r="I6" s="399"/>
      <c r="J6" s="399"/>
      <c r="L6" s="136"/>
      <c r="M6" s="136"/>
      <c r="N6" s="136"/>
      <c r="O6" s="136"/>
    </row>
    <row r="7" spans="1:15" s="137" customFormat="1" ht="12.75" customHeight="1">
      <c r="A7" s="399"/>
      <c r="B7" s="399"/>
      <c r="C7" s="399"/>
      <c r="D7" s="399"/>
      <c r="E7" s="399"/>
      <c r="F7" s="399"/>
      <c r="G7" s="399"/>
      <c r="H7" s="399"/>
      <c r="I7" s="399"/>
      <c r="J7" s="399"/>
      <c r="L7" s="136"/>
      <c r="M7" s="136"/>
      <c r="N7" s="136"/>
      <c r="O7" s="136"/>
    </row>
    <row r="8" ht="14.25" customHeight="1"/>
    <row r="9" spans="1:16" ht="15">
      <c r="A9" s="398" t="s">
        <v>964</v>
      </c>
      <c r="B9" s="398"/>
      <c r="C9" s="398"/>
      <c r="D9" s="398"/>
      <c r="E9" s="398"/>
      <c r="F9" s="398"/>
      <c r="G9" s="398"/>
      <c r="H9" s="398"/>
      <c r="I9" s="398"/>
      <c r="J9" s="398"/>
      <c r="K9" s="398"/>
      <c r="L9" s="398"/>
      <c r="M9" s="398"/>
      <c r="N9" s="398"/>
      <c r="O9" s="398"/>
      <c r="P9" s="398"/>
    </row>
    <row r="10" ht="14.25" customHeight="1"/>
    <row r="11" spans="1:15" s="137" customFormat="1" ht="12.75" customHeight="1">
      <c r="A11" s="135" t="s">
        <v>1090</v>
      </c>
      <c r="B11" s="399" t="s">
        <v>1152</v>
      </c>
      <c r="C11" s="399"/>
      <c r="D11" s="399"/>
      <c r="E11" s="399"/>
      <c r="F11" s="399"/>
      <c r="G11" s="399"/>
      <c r="H11" s="399"/>
      <c r="I11" s="399"/>
      <c r="J11" s="399"/>
      <c r="L11" s="136"/>
      <c r="M11" s="136"/>
      <c r="N11" s="136"/>
      <c r="O11" s="136"/>
    </row>
    <row r="12" spans="1:15" s="137" customFormat="1" ht="12.75" customHeight="1">
      <c r="A12" s="135"/>
      <c r="B12" s="399"/>
      <c r="C12" s="399"/>
      <c r="D12" s="399"/>
      <c r="E12" s="399"/>
      <c r="F12" s="399"/>
      <c r="G12" s="399"/>
      <c r="H12" s="399"/>
      <c r="I12" s="399"/>
      <c r="J12" s="399"/>
      <c r="L12" s="136"/>
      <c r="M12" s="136"/>
      <c r="N12" s="136"/>
      <c r="O12" s="136"/>
    </row>
    <row r="13" spans="1:15" s="137" customFormat="1" ht="9" customHeight="1">
      <c r="A13" s="135"/>
      <c r="B13" s="399"/>
      <c r="C13" s="399"/>
      <c r="D13" s="399"/>
      <c r="E13" s="399"/>
      <c r="F13" s="399"/>
      <c r="G13" s="399"/>
      <c r="H13" s="399"/>
      <c r="I13" s="399"/>
      <c r="J13" s="399"/>
      <c r="L13" s="136"/>
      <c r="M13" s="136"/>
      <c r="N13" s="136"/>
      <c r="O13" s="136"/>
    </row>
    <row r="14" spans="1:15" s="137" customFormat="1" ht="12.75" customHeight="1">
      <c r="A14" s="135" t="s">
        <v>1090</v>
      </c>
      <c r="B14" s="399" t="s">
        <v>1150</v>
      </c>
      <c r="C14" s="399"/>
      <c r="D14" s="399"/>
      <c r="E14" s="399"/>
      <c r="F14" s="399"/>
      <c r="G14" s="399"/>
      <c r="H14" s="399"/>
      <c r="I14" s="399"/>
      <c r="J14" s="399"/>
      <c r="L14" s="136"/>
      <c r="M14" s="136"/>
      <c r="N14" s="136"/>
      <c r="O14" s="136"/>
    </row>
    <row r="15" spans="1:15" s="137" customFormat="1" ht="12.75" customHeight="1">
      <c r="A15" s="135"/>
      <c r="B15" s="399"/>
      <c r="C15" s="399"/>
      <c r="D15" s="399"/>
      <c r="E15" s="399"/>
      <c r="F15" s="399"/>
      <c r="G15" s="399"/>
      <c r="H15" s="399"/>
      <c r="I15" s="399"/>
      <c r="J15" s="399"/>
      <c r="L15" s="136"/>
      <c r="M15" s="136"/>
      <c r="N15" s="136"/>
      <c r="O15" s="136"/>
    </row>
    <row r="16" spans="1:15" s="137" customFormat="1" ht="12.75" customHeight="1">
      <c r="A16" s="135"/>
      <c r="B16" s="399"/>
      <c r="C16" s="399"/>
      <c r="D16" s="399"/>
      <c r="E16" s="399"/>
      <c r="F16" s="399"/>
      <c r="G16" s="399"/>
      <c r="H16" s="399"/>
      <c r="I16" s="399"/>
      <c r="J16" s="399"/>
      <c r="L16" s="136"/>
      <c r="M16" s="136"/>
      <c r="N16" s="136"/>
      <c r="O16" s="136"/>
    </row>
    <row r="17" spans="1:15" s="137" customFormat="1" ht="12.75" customHeight="1">
      <c r="A17" s="135"/>
      <c r="B17" s="399"/>
      <c r="C17" s="399"/>
      <c r="D17" s="399"/>
      <c r="E17" s="399"/>
      <c r="F17" s="399"/>
      <c r="G17" s="399"/>
      <c r="H17" s="399"/>
      <c r="I17" s="399"/>
      <c r="J17" s="399"/>
      <c r="L17" s="136"/>
      <c r="M17" s="136"/>
      <c r="N17" s="136"/>
      <c r="O17" s="136"/>
    </row>
    <row r="18" spans="1:16" s="137" customFormat="1" ht="9" customHeight="1">
      <c r="A18" s="135"/>
      <c r="B18" s="399"/>
      <c r="C18" s="399"/>
      <c r="D18" s="399"/>
      <c r="E18" s="399"/>
      <c r="F18" s="399"/>
      <c r="G18" s="399"/>
      <c r="H18" s="399"/>
      <c r="I18" s="399"/>
      <c r="J18" s="399"/>
      <c r="L18" s="136"/>
      <c r="M18" s="136"/>
      <c r="N18" s="136"/>
      <c r="O18" s="136"/>
      <c r="P18" s="136"/>
    </row>
    <row r="19" spans="2:15" s="137" customFormat="1" ht="12.75" customHeight="1">
      <c r="B19" s="135" t="s">
        <v>1090</v>
      </c>
      <c r="C19" s="399" t="s">
        <v>1151</v>
      </c>
      <c r="D19" s="399"/>
      <c r="E19" s="399"/>
      <c r="F19" s="399"/>
      <c r="G19" s="399"/>
      <c r="H19" s="399"/>
      <c r="I19" s="399"/>
      <c r="J19" s="399"/>
      <c r="L19" s="136"/>
      <c r="M19" s="136"/>
      <c r="N19" s="136"/>
      <c r="O19" s="136"/>
    </row>
    <row r="20" spans="1:15" s="137" customFormat="1" ht="12.75" customHeight="1">
      <c r="A20" s="135"/>
      <c r="C20" s="399"/>
      <c r="D20" s="399"/>
      <c r="E20" s="399"/>
      <c r="F20" s="399"/>
      <c r="G20" s="399"/>
      <c r="H20" s="399"/>
      <c r="I20" s="399"/>
      <c r="J20" s="399"/>
      <c r="L20" s="136"/>
      <c r="M20" s="136"/>
      <c r="N20" s="136"/>
      <c r="O20" s="136"/>
    </row>
    <row r="21" spans="1:15" s="137" customFormat="1" ht="12.75" customHeight="1">
      <c r="A21" s="135"/>
      <c r="C21" s="399"/>
      <c r="D21" s="399"/>
      <c r="E21" s="399"/>
      <c r="F21" s="399"/>
      <c r="G21" s="399"/>
      <c r="H21" s="399"/>
      <c r="I21" s="399"/>
      <c r="J21" s="399"/>
      <c r="L21" s="136"/>
      <c r="M21" s="136"/>
      <c r="N21" s="136"/>
      <c r="O21" s="136"/>
    </row>
    <row r="22" spans="1:15" s="137" customFormat="1" ht="12.75" customHeight="1">
      <c r="A22" s="135"/>
      <c r="C22" s="399"/>
      <c r="D22" s="399"/>
      <c r="E22" s="399"/>
      <c r="F22" s="399"/>
      <c r="G22" s="399"/>
      <c r="H22" s="399"/>
      <c r="I22" s="399"/>
      <c r="J22" s="399"/>
      <c r="L22" s="136"/>
      <c r="M22" s="136"/>
      <c r="N22" s="136"/>
      <c r="O22" s="136"/>
    </row>
    <row r="23" spans="1:16" s="137" customFormat="1" ht="9" customHeight="1">
      <c r="A23" s="135"/>
      <c r="C23" s="399"/>
      <c r="D23" s="399"/>
      <c r="E23" s="399"/>
      <c r="F23" s="399"/>
      <c r="G23" s="399"/>
      <c r="H23" s="399"/>
      <c r="I23" s="399"/>
      <c r="J23" s="399"/>
      <c r="L23" s="136"/>
      <c r="M23" s="136"/>
      <c r="N23" s="136"/>
      <c r="O23" s="136"/>
      <c r="P23" s="136"/>
    </row>
    <row r="24" spans="1:10" s="137" customFormat="1" ht="12.75" customHeight="1">
      <c r="A24" s="135" t="s">
        <v>1090</v>
      </c>
      <c r="B24" s="399" t="s">
        <v>1091</v>
      </c>
      <c r="C24" s="399"/>
      <c r="D24" s="399"/>
      <c r="E24" s="399"/>
      <c r="F24" s="399"/>
      <c r="G24" s="399"/>
      <c r="H24" s="399"/>
      <c r="I24" s="399"/>
      <c r="J24" s="399"/>
    </row>
    <row r="25" spans="1:10" s="137" customFormat="1" ht="12.75" customHeight="1">
      <c r="A25" s="135"/>
      <c r="B25" s="399"/>
      <c r="C25" s="399"/>
      <c r="D25" s="399"/>
      <c r="E25" s="399"/>
      <c r="F25" s="399"/>
      <c r="G25" s="399"/>
      <c r="H25" s="399"/>
      <c r="I25" s="399"/>
      <c r="J25" s="399"/>
    </row>
    <row r="26" spans="1:10" s="137" customFormat="1" ht="12.75" customHeight="1">
      <c r="A26" s="135"/>
      <c r="B26" s="399"/>
      <c r="C26" s="399"/>
      <c r="D26" s="399"/>
      <c r="E26" s="399"/>
      <c r="F26" s="399"/>
      <c r="G26" s="399"/>
      <c r="H26" s="399"/>
      <c r="I26" s="399"/>
      <c r="J26" s="399"/>
    </row>
    <row r="27" spans="1:10" s="137" customFormat="1" ht="9" customHeight="1">
      <c r="A27" s="135"/>
      <c r="B27" s="399"/>
      <c r="C27" s="399"/>
      <c r="D27" s="399"/>
      <c r="E27" s="399"/>
      <c r="F27" s="399"/>
      <c r="G27" s="399"/>
      <c r="H27" s="399"/>
      <c r="I27" s="399"/>
      <c r="J27" s="399"/>
    </row>
    <row r="28" spans="2:16" s="137" customFormat="1" ht="12.75" customHeight="1">
      <c r="B28" s="135" t="s">
        <v>1090</v>
      </c>
      <c r="C28" s="399" t="s">
        <v>1100</v>
      </c>
      <c r="D28" s="399"/>
      <c r="E28" s="399"/>
      <c r="F28" s="399"/>
      <c r="G28" s="399"/>
      <c r="H28" s="399"/>
      <c r="I28" s="399"/>
      <c r="J28" s="399"/>
      <c r="L28" s="136"/>
      <c r="M28" s="136"/>
      <c r="N28" s="136"/>
      <c r="O28" s="136"/>
      <c r="P28" s="136"/>
    </row>
    <row r="29" spans="1:10" s="137" customFormat="1" ht="12.75" customHeight="1">
      <c r="A29" s="135"/>
      <c r="C29" s="399"/>
      <c r="D29" s="399"/>
      <c r="E29" s="399"/>
      <c r="F29" s="399"/>
      <c r="G29" s="399"/>
      <c r="H29" s="399"/>
      <c r="I29" s="399"/>
      <c r="J29" s="399"/>
    </row>
    <row r="30" spans="1:10" s="137" customFormat="1" ht="12.75" customHeight="1">
      <c r="A30" s="135"/>
      <c r="C30" s="399"/>
      <c r="D30" s="399"/>
      <c r="E30" s="399"/>
      <c r="F30" s="399"/>
      <c r="G30" s="399"/>
      <c r="H30" s="399"/>
      <c r="I30" s="399"/>
      <c r="J30" s="399"/>
    </row>
    <row r="31" spans="1:10" s="137" customFormat="1" ht="12.75" customHeight="1">
      <c r="A31" s="135"/>
      <c r="C31" s="399"/>
      <c r="D31" s="399"/>
      <c r="E31" s="399"/>
      <c r="F31" s="399"/>
      <c r="G31" s="399"/>
      <c r="H31" s="399"/>
      <c r="I31" s="399"/>
      <c r="J31" s="399"/>
    </row>
    <row r="32" spans="1:10" s="137" customFormat="1" ht="12.75" customHeight="1">
      <c r="A32" s="135"/>
      <c r="C32" s="399"/>
      <c r="D32" s="399"/>
      <c r="E32" s="399"/>
      <c r="F32" s="399"/>
      <c r="G32" s="399"/>
      <c r="H32" s="399"/>
      <c r="I32" s="399"/>
      <c r="J32" s="399"/>
    </row>
    <row r="33" spans="1:10" s="137" customFormat="1" ht="9" customHeight="1">
      <c r="A33" s="135"/>
      <c r="C33" s="399"/>
      <c r="D33" s="399"/>
      <c r="E33" s="399"/>
      <c r="F33" s="399"/>
      <c r="G33" s="399"/>
      <c r="H33" s="399"/>
      <c r="I33" s="399"/>
      <c r="J33" s="399"/>
    </row>
    <row r="34" spans="2:10" s="137" customFormat="1" ht="12.75" customHeight="1">
      <c r="B34" s="135" t="s">
        <v>1090</v>
      </c>
      <c r="C34" s="399" t="s">
        <v>1101</v>
      </c>
      <c r="D34" s="399"/>
      <c r="E34" s="399"/>
      <c r="F34" s="399"/>
      <c r="G34" s="399"/>
      <c r="H34" s="399"/>
      <c r="I34" s="399"/>
      <c r="J34" s="399"/>
    </row>
    <row r="35" spans="1:10" s="137" customFormat="1" ht="12.75" customHeight="1">
      <c r="A35" s="135"/>
      <c r="C35" s="399"/>
      <c r="D35" s="399"/>
      <c r="E35" s="399"/>
      <c r="F35" s="399"/>
      <c r="G35" s="399"/>
      <c r="H35" s="399"/>
      <c r="I35" s="399"/>
      <c r="J35" s="399"/>
    </row>
    <row r="36" spans="1:10" s="137" customFormat="1" ht="12.75" customHeight="1">
      <c r="A36" s="135"/>
      <c r="C36" s="399"/>
      <c r="D36" s="399"/>
      <c r="E36" s="399"/>
      <c r="F36" s="399"/>
      <c r="G36" s="399"/>
      <c r="H36" s="399"/>
      <c r="I36" s="399"/>
      <c r="J36" s="399"/>
    </row>
    <row r="37" spans="1:10" s="137" customFormat="1" ht="12.75" customHeight="1">
      <c r="A37" s="135"/>
      <c r="C37" s="399"/>
      <c r="D37" s="399"/>
      <c r="E37" s="399"/>
      <c r="F37" s="399"/>
      <c r="G37" s="399"/>
      <c r="H37" s="399"/>
      <c r="I37" s="399"/>
      <c r="J37" s="399"/>
    </row>
    <row r="38" spans="3:10" s="137" customFormat="1" ht="12.75" customHeight="1">
      <c r="C38" s="399"/>
      <c r="D38" s="399"/>
      <c r="E38" s="399"/>
      <c r="F38" s="399"/>
      <c r="G38" s="399"/>
      <c r="H38" s="399"/>
      <c r="I38" s="399"/>
      <c r="J38" s="399"/>
    </row>
    <row r="39" spans="3:10" s="137" customFormat="1" ht="12.75" customHeight="1">
      <c r="C39" s="399"/>
      <c r="D39" s="399"/>
      <c r="E39" s="399"/>
      <c r="F39" s="399"/>
      <c r="G39" s="399"/>
      <c r="H39" s="399"/>
      <c r="I39" s="399"/>
      <c r="J39" s="399"/>
    </row>
    <row r="40" spans="1:15" s="137" customFormat="1" ht="9" customHeight="1">
      <c r="A40" s="135"/>
      <c r="C40" s="399"/>
      <c r="D40" s="399"/>
      <c r="E40" s="399"/>
      <c r="F40" s="399"/>
      <c r="G40" s="399"/>
      <c r="H40" s="399"/>
      <c r="I40" s="399"/>
      <c r="J40" s="399"/>
      <c r="L40" s="136"/>
      <c r="M40" s="136"/>
      <c r="N40" s="136"/>
      <c r="O40" s="136"/>
    </row>
    <row r="41" spans="1:15" s="137" customFormat="1" ht="12.75" customHeight="1">
      <c r="A41" s="135"/>
      <c r="B41" s="135" t="s">
        <v>1090</v>
      </c>
      <c r="C41" s="399" t="s">
        <v>1092</v>
      </c>
      <c r="D41" s="399"/>
      <c r="E41" s="399"/>
      <c r="F41" s="399"/>
      <c r="G41" s="399"/>
      <c r="H41" s="399"/>
      <c r="I41" s="399"/>
      <c r="J41" s="399"/>
      <c r="L41" s="136"/>
      <c r="M41" s="136"/>
      <c r="N41" s="136"/>
      <c r="O41" s="136"/>
    </row>
    <row r="42" spans="1:16" s="137" customFormat="1" ht="12.75" customHeight="1">
      <c r="A42" s="135"/>
      <c r="C42" s="399"/>
      <c r="D42" s="399"/>
      <c r="E42" s="399"/>
      <c r="F42" s="399"/>
      <c r="G42" s="399"/>
      <c r="H42" s="399"/>
      <c r="I42" s="399"/>
      <c r="J42" s="399"/>
      <c r="L42" s="136"/>
      <c r="M42" s="136"/>
      <c r="N42" s="136"/>
      <c r="O42" s="136"/>
      <c r="P42" s="136"/>
    </row>
    <row r="43" spans="3:16" s="137" customFormat="1" ht="12.75" customHeight="1">
      <c r="C43" s="399"/>
      <c r="D43" s="399"/>
      <c r="E43" s="399"/>
      <c r="F43" s="399"/>
      <c r="G43" s="399"/>
      <c r="H43" s="399"/>
      <c r="I43" s="399"/>
      <c r="J43" s="399"/>
      <c r="L43" s="152"/>
      <c r="M43" s="152"/>
      <c r="N43" s="152"/>
      <c r="O43" s="152"/>
      <c r="P43" s="136"/>
    </row>
    <row r="44" spans="1:16" s="137" customFormat="1" ht="12.75" customHeight="1">
      <c r="A44" s="135"/>
      <c r="C44" s="399"/>
      <c r="D44" s="399"/>
      <c r="E44" s="399"/>
      <c r="F44" s="399"/>
      <c r="G44" s="399"/>
      <c r="H44" s="399"/>
      <c r="I44" s="399"/>
      <c r="J44" s="399"/>
      <c r="L44" s="152"/>
      <c r="M44" s="152"/>
      <c r="N44" s="152"/>
      <c r="O44" s="152"/>
      <c r="P44" s="136"/>
    </row>
    <row r="45" spans="1:16" s="137" customFormat="1" ht="9" customHeight="1">
      <c r="A45" s="135"/>
      <c r="C45" s="399"/>
      <c r="D45" s="399"/>
      <c r="E45" s="399"/>
      <c r="F45" s="399"/>
      <c r="G45" s="399"/>
      <c r="H45" s="399"/>
      <c r="I45" s="399"/>
      <c r="J45" s="399"/>
      <c r="L45" s="152"/>
      <c r="M45" s="152"/>
      <c r="N45" s="152"/>
      <c r="O45" s="152"/>
      <c r="P45" s="136"/>
    </row>
    <row r="46" spans="1:16" s="137" customFormat="1" ht="12.75" customHeight="1">
      <c r="A46" s="135" t="s">
        <v>1090</v>
      </c>
      <c r="B46" s="399" t="s">
        <v>1102</v>
      </c>
      <c r="C46" s="399"/>
      <c r="D46" s="399"/>
      <c r="E46" s="399"/>
      <c r="F46" s="399"/>
      <c r="G46" s="399"/>
      <c r="H46" s="399"/>
      <c r="I46" s="399"/>
      <c r="J46" s="399"/>
      <c r="L46" s="152"/>
      <c r="M46" s="152"/>
      <c r="N46" s="152"/>
      <c r="O46" s="152"/>
      <c r="P46" s="136"/>
    </row>
    <row r="47" spans="1:16" s="137" customFormat="1" ht="12.75" customHeight="1">
      <c r="A47" s="135"/>
      <c r="B47" s="399"/>
      <c r="C47" s="399"/>
      <c r="D47" s="399"/>
      <c r="E47" s="399"/>
      <c r="F47" s="399"/>
      <c r="G47" s="399"/>
      <c r="H47" s="399"/>
      <c r="I47" s="399"/>
      <c r="J47" s="399"/>
      <c r="L47" s="152"/>
      <c r="M47" s="152"/>
      <c r="N47" s="152"/>
      <c r="O47" s="152"/>
      <c r="P47" s="136"/>
    </row>
    <row r="48" spans="1:16" s="137" customFormat="1" ht="12.75" customHeight="1">
      <c r="A48" s="135"/>
      <c r="B48" s="399"/>
      <c r="C48" s="399"/>
      <c r="D48" s="399"/>
      <c r="E48" s="399"/>
      <c r="F48" s="399"/>
      <c r="G48" s="399"/>
      <c r="H48" s="399"/>
      <c r="I48" s="399"/>
      <c r="J48" s="399"/>
      <c r="L48" s="152"/>
      <c r="M48" s="152"/>
      <c r="N48" s="152"/>
      <c r="O48" s="152"/>
      <c r="P48" s="136"/>
    </row>
    <row r="49" spans="1:16" s="137" customFormat="1" ht="12.75" customHeight="1">
      <c r="A49" s="135"/>
      <c r="B49" s="399"/>
      <c r="C49" s="399"/>
      <c r="D49" s="399"/>
      <c r="E49" s="399"/>
      <c r="F49" s="399"/>
      <c r="G49" s="399"/>
      <c r="H49" s="399"/>
      <c r="I49" s="399"/>
      <c r="J49" s="399"/>
      <c r="L49" s="152"/>
      <c r="M49" s="152"/>
      <c r="N49" s="152"/>
      <c r="O49" s="152"/>
      <c r="P49" s="136"/>
    </row>
    <row r="50" spans="1:16" s="137" customFormat="1" ht="12.75" customHeight="1">
      <c r="A50" s="135"/>
      <c r="B50" s="399"/>
      <c r="C50" s="399"/>
      <c r="D50" s="399"/>
      <c r="E50" s="399"/>
      <c r="F50" s="399"/>
      <c r="G50" s="399"/>
      <c r="H50" s="399"/>
      <c r="I50" s="399"/>
      <c r="J50" s="399"/>
      <c r="L50" s="152"/>
      <c r="M50" s="152"/>
      <c r="N50" s="152"/>
      <c r="O50" s="152"/>
      <c r="P50" s="136"/>
    </row>
    <row r="51" spans="1:16" s="137" customFormat="1" ht="9" customHeight="1">
      <c r="A51" s="135"/>
      <c r="B51" s="399"/>
      <c r="C51" s="399"/>
      <c r="D51" s="399"/>
      <c r="E51" s="399"/>
      <c r="F51" s="399"/>
      <c r="G51" s="399"/>
      <c r="H51" s="399"/>
      <c r="I51" s="399"/>
      <c r="J51" s="399"/>
      <c r="L51" s="152"/>
      <c r="M51" s="152"/>
      <c r="N51" s="152"/>
      <c r="O51" s="152"/>
      <c r="P51" s="136"/>
    </row>
    <row r="52" spans="1:16" s="137" customFormat="1" ht="12.75" customHeight="1">
      <c r="A52" s="135"/>
      <c r="B52" s="135" t="s">
        <v>1090</v>
      </c>
      <c r="C52" s="399" t="s">
        <v>1093</v>
      </c>
      <c r="D52" s="399"/>
      <c r="E52" s="399"/>
      <c r="F52" s="399"/>
      <c r="G52" s="399"/>
      <c r="H52" s="399"/>
      <c r="I52" s="399"/>
      <c r="J52" s="399"/>
      <c r="L52" s="152"/>
      <c r="M52" s="152"/>
      <c r="N52" s="152"/>
      <c r="O52" s="152"/>
      <c r="P52" s="136"/>
    </row>
    <row r="53" spans="1:16" s="137" customFormat="1" ht="12.75" customHeight="1">
      <c r="A53" s="135"/>
      <c r="C53" s="399"/>
      <c r="D53" s="399"/>
      <c r="E53" s="399"/>
      <c r="F53" s="399"/>
      <c r="G53" s="399"/>
      <c r="H53" s="399"/>
      <c r="I53" s="399"/>
      <c r="J53" s="399"/>
      <c r="L53" s="152"/>
      <c r="M53" s="152"/>
      <c r="N53" s="152"/>
      <c r="O53" s="152"/>
      <c r="P53" s="136"/>
    </row>
    <row r="54" spans="1:16" s="137" customFormat="1" ht="12.75" customHeight="1">
      <c r="A54" s="135"/>
      <c r="C54" s="399"/>
      <c r="D54" s="399"/>
      <c r="E54" s="399"/>
      <c r="F54" s="399"/>
      <c r="G54" s="399"/>
      <c r="H54" s="399"/>
      <c r="I54" s="399"/>
      <c r="J54" s="399"/>
      <c r="L54" s="152"/>
      <c r="M54" s="152"/>
      <c r="N54" s="152"/>
      <c r="O54" s="152"/>
      <c r="P54" s="136"/>
    </row>
    <row r="55" spans="2:10" ht="12.75" customHeight="1">
      <c r="B55" s="137"/>
      <c r="C55" s="399"/>
      <c r="D55" s="399"/>
      <c r="E55" s="399"/>
      <c r="F55" s="399"/>
      <c r="G55" s="399"/>
      <c r="H55" s="399"/>
      <c r="I55" s="399"/>
      <c r="J55" s="399"/>
    </row>
    <row r="56" spans="3:16" s="137" customFormat="1" ht="12.75" customHeight="1">
      <c r="C56" s="399"/>
      <c r="D56" s="399"/>
      <c r="E56" s="399"/>
      <c r="F56" s="399"/>
      <c r="G56" s="399"/>
      <c r="H56" s="399"/>
      <c r="I56" s="399"/>
      <c r="J56" s="399"/>
      <c r="L56" s="136"/>
      <c r="M56" s="136"/>
      <c r="N56" s="136"/>
      <c r="O56" s="136"/>
      <c r="P56" s="136"/>
    </row>
    <row r="57" spans="1:16" s="137" customFormat="1" ht="12.75" customHeight="1">
      <c r="A57" s="135"/>
      <c r="C57" s="399"/>
      <c r="D57" s="399"/>
      <c r="E57" s="399"/>
      <c r="F57" s="399"/>
      <c r="G57" s="399"/>
      <c r="H57" s="399"/>
      <c r="I57" s="399"/>
      <c r="J57" s="399"/>
      <c r="L57" s="136"/>
      <c r="M57" s="136"/>
      <c r="N57" s="136"/>
      <c r="O57" s="136"/>
      <c r="P57" s="136"/>
    </row>
    <row r="58" ht="25.5" customHeight="1"/>
    <row r="59" spans="1:16" ht="15" customHeight="1">
      <c r="A59" s="400" t="s">
        <v>965</v>
      </c>
      <c r="B59" s="400"/>
      <c r="C59" s="400"/>
      <c r="D59" s="400"/>
      <c r="E59" s="400"/>
      <c r="F59" s="400"/>
      <c r="G59" s="400"/>
      <c r="H59" s="400"/>
      <c r="I59" s="400"/>
      <c r="J59" s="400"/>
      <c r="K59" s="400"/>
      <c r="L59" s="400"/>
      <c r="M59" s="400"/>
      <c r="N59" s="400"/>
      <c r="O59" s="400"/>
      <c r="P59" s="400"/>
    </row>
    <row r="60" ht="25.5" customHeight="1"/>
    <row r="61" spans="1:16" ht="15">
      <c r="A61" s="398" t="s">
        <v>966</v>
      </c>
      <c r="B61" s="398"/>
      <c r="C61" s="398"/>
      <c r="D61" s="398"/>
      <c r="E61" s="398"/>
      <c r="F61" s="398"/>
      <c r="G61" s="398"/>
      <c r="H61" s="398"/>
      <c r="I61" s="398"/>
      <c r="J61" s="398"/>
      <c r="K61" s="398"/>
      <c r="L61" s="398"/>
      <c r="M61" s="398"/>
      <c r="N61" s="398"/>
      <c r="O61" s="398"/>
      <c r="P61" s="398"/>
    </row>
    <row r="62" spans="1:3" ht="15.75" customHeight="1">
      <c r="A62" s="132"/>
      <c r="B62" s="132"/>
      <c r="C62" s="132"/>
    </row>
    <row r="63" spans="1:16" s="158" customFormat="1" ht="12.75" customHeight="1">
      <c r="A63" s="397" t="s">
        <v>1005</v>
      </c>
      <c r="B63" s="397"/>
      <c r="C63" s="397"/>
      <c r="D63" s="397"/>
      <c r="E63" s="397"/>
      <c r="F63" s="397"/>
      <c r="G63" s="397"/>
      <c r="H63" s="397"/>
      <c r="I63" s="397"/>
      <c r="J63" s="397"/>
      <c r="L63" s="133"/>
      <c r="M63" s="133"/>
      <c r="N63" s="133"/>
      <c r="O63" s="133"/>
      <c r="P63" s="133"/>
    </row>
    <row r="64" spans="1:16" s="158" customFormat="1" ht="12.75" customHeight="1">
      <c r="A64" s="397"/>
      <c r="B64" s="397"/>
      <c r="C64" s="397"/>
      <c r="D64" s="397"/>
      <c r="E64" s="397"/>
      <c r="F64" s="397"/>
      <c r="G64" s="397"/>
      <c r="H64" s="397"/>
      <c r="I64" s="397"/>
      <c r="J64" s="397"/>
      <c r="L64" s="133"/>
      <c r="M64" s="133"/>
      <c r="N64" s="133"/>
      <c r="O64" s="133"/>
      <c r="P64" s="133"/>
    </row>
    <row r="65" spans="1:16" s="158" customFormat="1" ht="12.75" customHeight="1">
      <c r="A65" s="397"/>
      <c r="B65" s="397"/>
      <c r="C65" s="397"/>
      <c r="D65" s="397"/>
      <c r="E65" s="397"/>
      <c r="F65" s="397"/>
      <c r="G65" s="397"/>
      <c r="H65" s="397"/>
      <c r="I65" s="397"/>
      <c r="J65" s="397"/>
      <c r="L65" s="133"/>
      <c r="M65" s="133"/>
      <c r="N65" s="133"/>
      <c r="O65" s="133"/>
      <c r="P65" s="133"/>
    </row>
    <row r="66" spans="1:16" s="158" customFormat="1" ht="12.75" customHeight="1">
      <c r="A66" s="397"/>
      <c r="B66" s="397"/>
      <c r="C66" s="397"/>
      <c r="D66" s="397"/>
      <c r="E66" s="397"/>
      <c r="F66" s="397"/>
      <c r="G66" s="397"/>
      <c r="H66" s="397"/>
      <c r="I66" s="397"/>
      <c r="J66" s="397"/>
      <c r="L66" s="133"/>
      <c r="M66" s="133"/>
      <c r="N66" s="133"/>
      <c r="O66" s="133"/>
      <c r="P66" s="133"/>
    </row>
    <row r="67" spans="1:16" s="158" customFormat="1" ht="12.75" customHeight="1">
      <c r="A67" s="397" t="s">
        <v>1006</v>
      </c>
      <c r="B67" s="397"/>
      <c r="C67" s="397"/>
      <c r="D67" s="397"/>
      <c r="E67" s="397"/>
      <c r="F67" s="397"/>
      <c r="G67" s="397"/>
      <c r="H67" s="397"/>
      <c r="I67" s="397"/>
      <c r="J67" s="397"/>
      <c r="L67" s="133"/>
      <c r="M67" s="133"/>
      <c r="N67" s="133"/>
      <c r="O67" s="133"/>
      <c r="P67" s="133"/>
    </row>
    <row r="68" spans="1:16" s="158" customFormat="1" ht="12.75" customHeight="1">
      <c r="A68" s="397"/>
      <c r="B68" s="397"/>
      <c r="C68" s="397"/>
      <c r="D68" s="397"/>
      <c r="E68" s="397"/>
      <c r="F68" s="397"/>
      <c r="G68" s="397"/>
      <c r="H68" s="397"/>
      <c r="I68" s="397"/>
      <c r="J68" s="397"/>
      <c r="L68" s="133"/>
      <c r="M68" s="133"/>
      <c r="N68" s="133"/>
      <c r="O68" s="133"/>
      <c r="P68" s="133"/>
    </row>
    <row r="69" spans="1:16" s="158" customFormat="1" ht="12.75" customHeight="1">
      <c r="A69" s="397"/>
      <c r="B69" s="397"/>
      <c r="C69" s="397"/>
      <c r="D69" s="397"/>
      <c r="E69" s="397"/>
      <c r="F69" s="397"/>
      <c r="G69" s="397"/>
      <c r="H69" s="397"/>
      <c r="I69" s="397"/>
      <c r="J69" s="397"/>
      <c r="L69" s="133"/>
      <c r="M69" s="134"/>
      <c r="N69" s="133"/>
      <c r="O69" s="133"/>
      <c r="P69" s="133"/>
    </row>
    <row r="70" spans="1:16" s="158" customFormat="1" ht="12.75" customHeight="1">
      <c r="A70" s="397"/>
      <c r="B70" s="397"/>
      <c r="C70" s="397"/>
      <c r="D70" s="397"/>
      <c r="E70" s="397"/>
      <c r="F70" s="397"/>
      <c r="G70" s="397"/>
      <c r="H70" s="397"/>
      <c r="I70" s="397"/>
      <c r="J70" s="397"/>
      <c r="L70" s="133"/>
      <c r="M70" s="133"/>
      <c r="N70" s="133"/>
      <c r="O70" s="133"/>
      <c r="P70" s="133"/>
    </row>
    <row r="71" spans="1:16" s="158" customFormat="1" ht="12.75" customHeight="1">
      <c r="A71" s="397"/>
      <c r="B71" s="397"/>
      <c r="C71" s="397"/>
      <c r="D71" s="397"/>
      <c r="E71" s="397"/>
      <c r="F71" s="397"/>
      <c r="G71" s="397"/>
      <c r="H71" s="397"/>
      <c r="I71" s="397"/>
      <c r="J71" s="397"/>
      <c r="L71" s="133"/>
      <c r="M71" s="133"/>
      <c r="N71" s="133"/>
      <c r="O71" s="133"/>
      <c r="P71" s="133"/>
    </row>
    <row r="72" spans="1:16" s="158" customFormat="1" ht="12.75" customHeight="1">
      <c r="A72" s="397"/>
      <c r="B72" s="397"/>
      <c r="C72" s="397"/>
      <c r="D72" s="397"/>
      <c r="E72" s="397"/>
      <c r="F72" s="397"/>
      <c r="G72" s="397"/>
      <c r="H72" s="397"/>
      <c r="I72" s="397"/>
      <c r="J72" s="397"/>
      <c r="L72" s="133"/>
      <c r="M72" s="133"/>
      <c r="N72" s="133"/>
      <c r="O72" s="133"/>
      <c r="P72" s="133"/>
    </row>
    <row r="73" spans="1:16" s="158" customFormat="1" ht="12.75" customHeight="1">
      <c r="A73" s="397" t="s">
        <v>1007</v>
      </c>
      <c r="B73" s="397"/>
      <c r="C73" s="397"/>
      <c r="D73" s="397"/>
      <c r="E73" s="397"/>
      <c r="F73" s="397"/>
      <c r="G73" s="397"/>
      <c r="H73" s="397"/>
      <c r="I73" s="397"/>
      <c r="J73" s="397"/>
      <c r="L73" s="133"/>
      <c r="M73" s="133"/>
      <c r="N73" s="133"/>
      <c r="O73" s="133"/>
      <c r="P73" s="133"/>
    </row>
    <row r="74" spans="1:16" s="158" customFormat="1" ht="12.75" customHeight="1">
      <c r="A74" s="397"/>
      <c r="B74" s="397"/>
      <c r="C74" s="397"/>
      <c r="D74" s="397"/>
      <c r="E74" s="397"/>
      <c r="F74" s="397"/>
      <c r="G74" s="397"/>
      <c r="H74" s="397"/>
      <c r="I74" s="397"/>
      <c r="J74" s="397"/>
      <c r="L74" s="133"/>
      <c r="M74" s="133"/>
      <c r="N74" s="133"/>
      <c r="O74" s="133"/>
      <c r="P74" s="133"/>
    </row>
    <row r="75" spans="1:16" s="158" customFormat="1" ht="12.75" customHeight="1">
      <c r="A75" s="397"/>
      <c r="B75" s="397"/>
      <c r="C75" s="397"/>
      <c r="D75" s="397"/>
      <c r="E75" s="397"/>
      <c r="F75" s="397"/>
      <c r="G75" s="397"/>
      <c r="H75" s="397"/>
      <c r="I75" s="397"/>
      <c r="J75" s="397"/>
      <c r="L75" s="133"/>
      <c r="M75" s="133"/>
      <c r="N75" s="133"/>
      <c r="O75" s="133"/>
      <c r="P75" s="133"/>
    </row>
    <row r="76" spans="1:16" s="158" customFormat="1" ht="12.75" customHeight="1">
      <c r="A76" s="397"/>
      <c r="B76" s="397"/>
      <c r="C76" s="397"/>
      <c r="D76" s="397"/>
      <c r="E76" s="397"/>
      <c r="F76" s="397"/>
      <c r="G76" s="397"/>
      <c r="H76" s="397"/>
      <c r="I76" s="397"/>
      <c r="J76" s="397"/>
      <c r="L76" s="133"/>
      <c r="M76" s="133"/>
      <c r="N76" s="133"/>
      <c r="O76" s="133"/>
      <c r="P76" s="133"/>
    </row>
    <row r="77" spans="1:16" s="158" customFormat="1" ht="12.75" customHeight="1">
      <c r="A77" s="397"/>
      <c r="B77" s="397"/>
      <c r="C77" s="397"/>
      <c r="D77" s="397"/>
      <c r="E77" s="397"/>
      <c r="F77" s="397"/>
      <c r="G77" s="397"/>
      <c r="H77" s="397"/>
      <c r="I77" s="397"/>
      <c r="J77" s="397"/>
      <c r="L77" s="133"/>
      <c r="M77" s="133"/>
      <c r="N77" s="133"/>
      <c r="O77" s="133"/>
      <c r="P77" s="133"/>
    </row>
    <row r="78" spans="1:16" s="158" customFormat="1" ht="12.75" customHeight="1">
      <c r="A78" s="397" t="s">
        <v>2</v>
      </c>
      <c r="B78" s="397"/>
      <c r="C78" s="397"/>
      <c r="D78" s="397"/>
      <c r="E78" s="397"/>
      <c r="F78" s="397"/>
      <c r="G78" s="397"/>
      <c r="H78" s="397"/>
      <c r="I78" s="397"/>
      <c r="J78" s="397"/>
      <c r="L78" s="133"/>
      <c r="M78" s="133"/>
      <c r="N78" s="133"/>
      <c r="O78" s="133"/>
      <c r="P78" s="133"/>
    </row>
    <row r="79" spans="1:16" s="158" customFormat="1" ht="12.75" customHeight="1">
      <c r="A79" s="397"/>
      <c r="B79" s="397"/>
      <c r="C79" s="397"/>
      <c r="D79" s="397"/>
      <c r="E79" s="397"/>
      <c r="F79" s="397"/>
      <c r="G79" s="397"/>
      <c r="H79" s="397"/>
      <c r="I79" s="397"/>
      <c r="J79" s="397"/>
      <c r="L79" s="133"/>
      <c r="M79" s="133"/>
      <c r="N79" s="133"/>
      <c r="O79" s="133"/>
      <c r="P79" s="133"/>
    </row>
    <row r="80" spans="1:16" s="158" customFormat="1" ht="12.75" customHeight="1">
      <c r="A80" s="397"/>
      <c r="B80" s="397"/>
      <c r="C80" s="397"/>
      <c r="D80" s="397"/>
      <c r="E80" s="397"/>
      <c r="F80" s="397"/>
      <c r="G80" s="397"/>
      <c r="H80" s="397"/>
      <c r="I80" s="397"/>
      <c r="J80" s="397"/>
      <c r="L80" s="133"/>
      <c r="M80" s="133"/>
      <c r="N80" s="133"/>
      <c r="O80" s="133"/>
      <c r="P80" s="133"/>
    </row>
    <row r="81" spans="1:16" s="158" customFormat="1" ht="12.75" customHeight="1">
      <c r="A81" s="397"/>
      <c r="B81" s="397"/>
      <c r="C81" s="397"/>
      <c r="D81" s="397"/>
      <c r="E81" s="397"/>
      <c r="F81" s="397"/>
      <c r="G81" s="397"/>
      <c r="H81" s="397"/>
      <c r="I81" s="397"/>
      <c r="J81" s="397"/>
      <c r="L81" s="133"/>
      <c r="M81" s="133"/>
      <c r="N81" s="133"/>
      <c r="O81" s="133"/>
      <c r="P81" s="133"/>
    </row>
    <row r="82" spans="1:16" s="158" customFormat="1" ht="12.75" customHeight="1">
      <c r="A82" s="397"/>
      <c r="B82" s="397"/>
      <c r="C82" s="397"/>
      <c r="D82" s="397"/>
      <c r="E82" s="397"/>
      <c r="F82" s="397"/>
      <c r="G82" s="397"/>
      <c r="H82" s="397"/>
      <c r="I82" s="397"/>
      <c r="J82" s="397"/>
      <c r="L82" s="133"/>
      <c r="M82" s="133"/>
      <c r="N82" s="133"/>
      <c r="O82" s="133"/>
      <c r="P82" s="133"/>
    </row>
    <row r="83" spans="1:16" ht="17.25" customHeight="1">
      <c r="A83" s="397" t="s">
        <v>3</v>
      </c>
      <c r="B83" s="397"/>
      <c r="C83" s="397"/>
      <c r="D83" s="397"/>
      <c r="E83" s="397"/>
      <c r="F83" s="397"/>
      <c r="G83" s="397"/>
      <c r="H83" s="397"/>
      <c r="I83" s="397"/>
      <c r="J83" s="397"/>
      <c r="L83" s="133"/>
      <c r="M83" s="133"/>
      <c r="N83" s="133"/>
      <c r="O83" s="133"/>
      <c r="P83" s="138"/>
    </row>
    <row r="84" spans="1:16" s="158" customFormat="1" ht="12.75" customHeight="1">
      <c r="A84" s="397" t="s">
        <v>870</v>
      </c>
      <c r="B84" s="397"/>
      <c r="C84" s="397"/>
      <c r="D84" s="397"/>
      <c r="E84" s="397"/>
      <c r="F84" s="397"/>
      <c r="G84" s="397"/>
      <c r="H84" s="397"/>
      <c r="I84" s="397"/>
      <c r="J84" s="397"/>
      <c r="L84" s="133"/>
      <c r="M84" s="133"/>
      <c r="N84" s="133"/>
      <c r="O84" s="133"/>
      <c r="P84" s="133"/>
    </row>
    <row r="85" spans="1:16" s="158" customFormat="1" ht="12.75" customHeight="1">
      <c r="A85" s="397"/>
      <c r="B85" s="397"/>
      <c r="C85" s="397"/>
      <c r="D85" s="397"/>
      <c r="E85" s="397"/>
      <c r="F85" s="397"/>
      <c r="G85" s="397"/>
      <c r="H85" s="397"/>
      <c r="I85" s="397"/>
      <c r="J85" s="397"/>
      <c r="L85" s="133"/>
      <c r="M85" s="133"/>
      <c r="N85" s="133"/>
      <c r="O85" s="133"/>
      <c r="P85" s="133"/>
    </row>
    <row r="86" spans="1:16" s="158" customFormat="1" ht="12.75" customHeight="1">
      <c r="A86" s="397"/>
      <c r="B86" s="397"/>
      <c r="C86" s="397"/>
      <c r="D86" s="397"/>
      <c r="E86" s="397"/>
      <c r="F86" s="397"/>
      <c r="G86" s="397"/>
      <c r="H86" s="397"/>
      <c r="I86" s="397"/>
      <c r="J86" s="397"/>
      <c r="L86" s="133"/>
      <c r="M86" s="133"/>
      <c r="N86" s="133"/>
      <c r="O86" s="133"/>
      <c r="P86" s="133"/>
    </row>
    <row r="87" spans="1:16" s="158" customFormat="1" ht="12.75" customHeight="1">
      <c r="A87" s="133"/>
      <c r="B87" s="133"/>
      <c r="C87" s="133"/>
      <c r="D87" s="133"/>
      <c r="E87" s="133"/>
      <c r="F87" s="133"/>
      <c r="G87" s="133"/>
      <c r="H87" s="133"/>
      <c r="I87" s="133"/>
      <c r="J87" s="133"/>
      <c r="L87" s="133"/>
      <c r="M87" s="133"/>
      <c r="N87" s="133"/>
      <c r="O87" s="133"/>
      <c r="P87" s="133"/>
    </row>
    <row r="88" spans="1:16" ht="15">
      <c r="A88" s="398" t="s">
        <v>1008</v>
      </c>
      <c r="B88" s="398"/>
      <c r="C88" s="398"/>
      <c r="D88" s="398"/>
      <c r="E88" s="398"/>
      <c r="F88" s="398"/>
      <c r="G88" s="398"/>
      <c r="H88" s="398"/>
      <c r="I88" s="398"/>
      <c r="J88" s="398"/>
      <c r="K88" s="398"/>
      <c r="L88" s="398"/>
      <c r="M88" s="398"/>
      <c r="N88" s="398"/>
      <c r="O88" s="398"/>
      <c r="P88" s="398"/>
    </row>
    <row r="89" spans="1:3" ht="15.75" customHeight="1">
      <c r="A89" s="132"/>
      <c r="B89" s="132"/>
      <c r="C89" s="132"/>
    </row>
    <row r="90" spans="1:16" s="158" customFormat="1" ht="12.75" customHeight="1">
      <c r="A90" s="397" t="s">
        <v>1071</v>
      </c>
      <c r="B90" s="397"/>
      <c r="C90" s="397"/>
      <c r="D90" s="397"/>
      <c r="E90" s="397"/>
      <c r="F90" s="397"/>
      <c r="G90" s="397"/>
      <c r="H90" s="397"/>
      <c r="I90" s="397"/>
      <c r="J90" s="397"/>
      <c r="L90" s="133"/>
      <c r="M90" s="133"/>
      <c r="N90" s="133"/>
      <c r="O90" s="133"/>
      <c r="P90" s="133"/>
    </row>
    <row r="91" spans="1:16" s="158" customFormat="1" ht="12.75" customHeight="1">
      <c r="A91" s="397"/>
      <c r="B91" s="397"/>
      <c r="C91" s="397"/>
      <c r="D91" s="397"/>
      <c r="E91" s="397"/>
      <c r="F91" s="397"/>
      <c r="G91" s="397"/>
      <c r="H91" s="397"/>
      <c r="I91" s="397"/>
      <c r="J91" s="397"/>
      <c r="L91" s="133"/>
      <c r="M91" s="133"/>
      <c r="N91" s="133"/>
      <c r="O91" s="133"/>
      <c r="P91" s="133"/>
    </row>
    <row r="92" spans="1:16" s="158" customFormat="1" ht="12.75" customHeight="1">
      <c r="A92" s="397"/>
      <c r="B92" s="397"/>
      <c r="C92" s="397"/>
      <c r="D92" s="397"/>
      <c r="E92" s="397"/>
      <c r="F92" s="397"/>
      <c r="G92" s="397"/>
      <c r="H92" s="397"/>
      <c r="I92" s="397"/>
      <c r="J92" s="397"/>
      <c r="L92" s="133"/>
      <c r="M92" s="133"/>
      <c r="N92" s="133"/>
      <c r="O92" s="133"/>
      <c r="P92" s="133"/>
    </row>
    <row r="93" spans="1:16" s="158" customFormat="1" ht="12.75" customHeight="1">
      <c r="A93" s="397"/>
      <c r="B93" s="397"/>
      <c r="C93" s="397"/>
      <c r="D93" s="397"/>
      <c r="E93" s="397"/>
      <c r="F93" s="397"/>
      <c r="G93" s="397"/>
      <c r="H93" s="397"/>
      <c r="I93" s="397"/>
      <c r="J93" s="397"/>
      <c r="L93" s="133"/>
      <c r="M93" s="133"/>
      <c r="N93" s="133"/>
      <c r="O93" s="133"/>
      <c r="P93" s="133"/>
    </row>
    <row r="94" spans="1:16" s="158" customFormat="1" ht="16.5" customHeight="1">
      <c r="A94" s="397"/>
      <c r="B94" s="397"/>
      <c r="C94" s="397"/>
      <c r="D94" s="397"/>
      <c r="E94" s="397"/>
      <c r="F94" s="397"/>
      <c r="G94" s="397"/>
      <c r="H94" s="397"/>
      <c r="I94" s="397"/>
      <c r="J94" s="397"/>
      <c r="L94" s="133"/>
      <c r="M94" s="133"/>
      <c r="N94" s="133"/>
      <c r="O94" s="133"/>
      <c r="P94" s="133"/>
    </row>
    <row r="95" spans="1:16" s="158" customFormat="1" ht="12.75" customHeight="1">
      <c r="A95" s="397" t="s">
        <v>1009</v>
      </c>
      <c r="B95" s="397"/>
      <c r="C95" s="397"/>
      <c r="D95" s="397"/>
      <c r="E95" s="397"/>
      <c r="F95" s="397"/>
      <c r="G95" s="397"/>
      <c r="H95" s="397"/>
      <c r="I95" s="397"/>
      <c r="J95" s="397"/>
      <c r="L95" s="133"/>
      <c r="M95" s="133"/>
      <c r="N95" s="133"/>
      <c r="O95" s="133"/>
      <c r="P95" s="133"/>
    </row>
    <row r="96" spans="1:16" s="158" customFormat="1" ht="12.75" customHeight="1">
      <c r="A96" s="397"/>
      <c r="B96" s="397"/>
      <c r="C96" s="397"/>
      <c r="D96" s="397"/>
      <c r="E96" s="397"/>
      <c r="F96" s="397"/>
      <c r="G96" s="397"/>
      <c r="H96" s="397"/>
      <c r="I96" s="397"/>
      <c r="J96" s="397"/>
      <c r="L96" s="133"/>
      <c r="M96" s="133"/>
      <c r="N96" s="133"/>
      <c r="O96" s="133"/>
      <c r="P96" s="133"/>
    </row>
    <row r="97" spans="1:16" s="158" customFormat="1" ht="12.75" customHeight="1">
      <c r="A97" s="397"/>
      <c r="B97" s="397"/>
      <c r="C97" s="397"/>
      <c r="D97" s="397"/>
      <c r="E97" s="397"/>
      <c r="F97" s="397"/>
      <c r="G97" s="397"/>
      <c r="H97" s="397"/>
      <c r="I97" s="397"/>
      <c r="J97" s="397"/>
      <c r="L97" s="133"/>
      <c r="M97" s="133"/>
      <c r="N97" s="133"/>
      <c r="O97" s="133"/>
      <c r="P97" s="133"/>
    </row>
    <row r="98" spans="1:16" s="158" customFormat="1" ht="12.75" customHeight="1">
      <c r="A98" s="397"/>
      <c r="B98" s="397"/>
      <c r="C98" s="397"/>
      <c r="D98" s="397"/>
      <c r="E98" s="397"/>
      <c r="F98" s="397"/>
      <c r="G98" s="397"/>
      <c r="H98" s="397"/>
      <c r="I98" s="397"/>
      <c r="J98" s="397"/>
      <c r="L98" s="133"/>
      <c r="M98" s="133"/>
      <c r="N98" s="133"/>
      <c r="O98" s="133"/>
      <c r="P98" s="133"/>
    </row>
    <row r="99" spans="1:16" s="158" customFormat="1" ht="16.5" customHeight="1">
      <c r="A99" s="397"/>
      <c r="B99" s="397"/>
      <c r="C99" s="397"/>
      <c r="D99" s="397"/>
      <c r="E99" s="397"/>
      <c r="F99" s="397"/>
      <c r="G99" s="397"/>
      <c r="H99" s="397"/>
      <c r="I99" s="397"/>
      <c r="J99" s="397"/>
      <c r="L99" s="133"/>
      <c r="M99" s="133"/>
      <c r="N99" s="133"/>
      <c r="O99" s="133"/>
      <c r="P99" s="133"/>
    </row>
    <row r="100" spans="1:16" s="158" customFormat="1" ht="12.75" customHeight="1">
      <c r="A100" s="397" t="s">
        <v>1010</v>
      </c>
      <c r="B100" s="397"/>
      <c r="C100" s="397"/>
      <c r="D100" s="397"/>
      <c r="E100" s="397"/>
      <c r="F100" s="397"/>
      <c r="G100" s="397"/>
      <c r="H100" s="397"/>
      <c r="I100" s="397"/>
      <c r="J100" s="397"/>
      <c r="L100" s="133"/>
      <c r="M100" s="133"/>
      <c r="N100" s="133"/>
      <c r="O100" s="133"/>
      <c r="P100" s="133"/>
    </row>
    <row r="101" spans="1:16" s="158" customFormat="1" ht="12.75" customHeight="1">
      <c r="A101" s="397"/>
      <c r="B101" s="397"/>
      <c r="C101" s="397"/>
      <c r="D101" s="397"/>
      <c r="E101" s="397"/>
      <c r="F101" s="397"/>
      <c r="G101" s="397"/>
      <c r="H101" s="397"/>
      <c r="I101" s="397"/>
      <c r="J101" s="397"/>
      <c r="L101" s="133"/>
      <c r="M101" s="133"/>
      <c r="N101" s="133"/>
      <c r="O101" s="133"/>
      <c r="P101" s="133"/>
    </row>
    <row r="102" spans="1:16" s="158" customFormat="1" ht="12.75" customHeight="1">
      <c r="A102" s="397"/>
      <c r="B102" s="397"/>
      <c r="C102" s="397"/>
      <c r="D102" s="397"/>
      <c r="E102" s="397"/>
      <c r="F102" s="397"/>
      <c r="G102" s="397"/>
      <c r="H102" s="397"/>
      <c r="I102" s="397"/>
      <c r="J102" s="397"/>
      <c r="L102" s="133"/>
      <c r="M102" s="133"/>
      <c r="N102" s="133"/>
      <c r="O102" s="133"/>
      <c r="P102" s="133"/>
    </row>
    <row r="103" spans="1:16" s="158" customFormat="1" ht="12.75" customHeight="1">
      <c r="A103" s="397"/>
      <c r="B103" s="397"/>
      <c r="C103" s="397"/>
      <c r="D103" s="397"/>
      <c r="E103" s="397"/>
      <c r="F103" s="397"/>
      <c r="G103" s="397"/>
      <c r="H103" s="397"/>
      <c r="I103" s="397"/>
      <c r="J103" s="397"/>
      <c r="L103" s="133"/>
      <c r="M103" s="133"/>
      <c r="N103" s="133"/>
      <c r="O103" s="133"/>
      <c r="P103" s="133"/>
    </row>
    <row r="104" ht="25.5" customHeight="1"/>
    <row r="105" spans="1:16" ht="15">
      <c r="A105" s="398" t="s">
        <v>1011</v>
      </c>
      <c r="B105" s="398"/>
      <c r="C105" s="398"/>
      <c r="D105" s="398"/>
      <c r="E105" s="398"/>
      <c r="F105" s="398"/>
      <c r="G105" s="398"/>
      <c r="H105" s="398"/>
      <c r="I105" s="398"/>
      <c r="J105" s="398"/>
      <c r="K105" s="398"/>
      <c r="L105" s="398"/>
      <c r="M105" s="398"/>
      <c r="N105" s="398"/>
      <c r="O105" s="398"/>
      <c r="P105" s="398"/>
    </row>
    <row r="106" spans="1:3" ht="15.75" customHeight="1">
      <c r="A106" s="132"/>
      <c r="B106" s="132"/>
      <c r="C106" s="132"/>
    </row>
    <row r="107" spans="1:16" s="134" customFormat="1" ht="12.75" customHeight="1">
      <c r="A107" s="397" t="s">
        <v>1072</v>
      </c>
      <c r="B107" s="397"/>
      <c r="C107" s="397"/>
      <c r="D107" s="397"/>
      <c r="E107" s="397"/>
      <c r="F107" s="397"/>
      <c r="G107" s="397"/>
      <c r="H107" s="397"/>
      <c r="I107" s="397"/>
      <c r="J107" s="397"/>
      <c r="L107" s="133"/>
      <c r="M107" s="133"/>
      <c r="N107" s="133"/>
      <c r="O107" s="133"/>
      <c r="P107" s="133"/>
    </row>
    <row r="108" spans="1:16" s="134" customFormat="1" ht="12.75" customHeight="1">
      <c r="A108" s="397"/>
      <c r="B108" s="397"/>
      <c r="C108" s="397"/>
      <c r="D108" s="397"/>
      <c r="E108" s="397"/>
      <c r="F108" s="397"/>
      <c r="G108" s="397"/>
      <c r="H108" s="397"/>
      <c r="I108" s="397"/>
      <c r="J108" s="397"/>
      <c r="L108" s="133"/>
      <c r="M108" s="133"/>
      <c r="N108" s="133"/>
      <c r="O108" s="133"/>
      <c r="P108" s="133"/>
    </row>
    <row r="109" spans="1:16" s="134" customFormat="1" ht="12.75" customHeight="1">
      <c r="A109" s="397"/>
      <c r="B109" s="397"/>
      <c r="C109" s="397"/>
      <c r="D109" s="397"/>
      <c r="E109" s="397"/>
      <c r="F109" s="397"/>
      <c r="G109" s="397"/>
      <c r="H109" s="397"/>
      <c r="I109" s="397"/>
      <c r="J109" s="397"/>
      <c r="L109" s="133"/>
      <c r="M109" s="133"/>
      <c r="N109" s="133"/>
      <c r="O109" s="133"/>
      <c r="P109" s="133"/>
    </row>
    <row r="110" spans="1:16" s="134" customFormat="1" ht="12.75" customHeight="1">
      <c r="A110" s="397"/>
      <c r="B110" s="397"/>
      <c r="C110" s="397"/>
      <c r="D110" s="397"/>
      <c r="E110" s="397"/>
      <c r="F110" s="397"/>
      <c r="G110" s="397"/>
      <c r="H110" s="397"/>
      <c r="I110" s="397"/>
      <c r="J110" s="397"/>
      <c r="L110" s="133"/>
      <c r="M110" s="133"/>
      <c r="N110" s="133"/>
      <c r="O110" s="133"/>
      <c r="P110" s="133"/>
    </row>
    <row r="111" spans="1:16" s="134" customFormat="1" ht="12.75" customHeight="1">
      <c r="A111" s="397" t="s">
        <v>1012</v>
      </c>
      <c r="B111" s="397"/>
      <c r="C111" s="397"/>
      <c r="D111" s="397"/>
      <c r="E111" s="397"/>
      <c r="F111" s="397"/>
      <c r="G111" s="397"/>
      <c r="H111" s="397"/>
      <c r="I111" s="397"/>
      <c r="J111" s="397"/>
      <c r="L111" s="133"/>
      <c r="M111" s="133"/>
      <c r="N111" s="133"/>
      <c r="O111" s="133"/>
      <c r="P111" s="133"/>
    </row>
    <row r="112" spans="1:16" s="134" customFormat="1" ht="12.75" customHeight="1">
      <c r="A112" s="397"/>
      <c r="B112" s="397"/>
      <c r="C112" s="397"/>
      <c r="D112" s="397"/>
      <c r="E112" s="397"/>
      <c r="F112" s="397"/>
      <c r="G112" s="397"/>
      <c r="H112" s="397"/>
      <c r="I112" s="397"/>
      <c r="J112" s="397"/>
      <c r="L112" s="133"/>
      <c r="M112" s="133"/>
      <c r="N112" s="133"/>
      <c r="O112" s="133"/>
      <c r="P112" s="133"/>
    </row>
    <row r="113" spans="1:15" s="134" customFormat="1" ht="12.75" customHeight="1">
      <c r="A113" s="397" t="s">
        <v>1013</v>
      </c>
      <c r="B113" s="397"/>
      <c r="C113" s="397"/>
      <c r="D113" s="397"/>
      <c r="E113" s="397"/>
      <c r="F113" s="397"/>
      <c r="G113" s="397"/>
      <c r="H113" s="397"/>
      <c r="I113" s="397"/>
      <c r="J113" s="397"/>
      <c r="L113" s="133"/>
      <c r="M113" s="133"/>
      <c r="N113" s="133"/>
      <c r="O113" s="133"/>
    </row>
    <row r="114" spans="1:15" s="134" customFormat="1" ht="12.75" customHeight="1">
      <c r="A114" s="397"/>
      <c r="B114" s="397"/>
      <c r="C114" s="397"/>
      <c r="D114" s="397"/>
      <c r="E114" s="397"/>
      <c r="F114" s="397"/>
      <c r="G114" s="397"/>
      <c r="H114" s="397"/>
      <c r="I114" s="397"/>
      <c r="J114" s="397"/>
      <c r="L114" s="133"/>
      <c r="M114" s="133"/>
      <c r="N114" s="133"/>
      <c r="O114" s="133"/>
    </row>
    <row r="115" spans="1:15" s="134" customFormat="1" ht="12.75" customHeight="1">
      <c r="A115" s="397"/>
      <c r="B115" s="397"/>
      <c r="C115" s="397"/>
      <c r="D115" s="397"/>
      <c r="E115" s="397"/>
      <c r="F115" s="397"/>
      <c r="G115" s="397"/>
      <c r="H115" s="397"/>
      <c r="I115" s="397"/>
      <c r="J115" s="397"/>
      <c r="L115" s="133"/>
      <c r="M115" s="133"/>
      <c r="N115" s="133"/>
      <c r="O115" s="133"/>
    </row>
    <row r="116" spans="1:16" s="134" customFormat="1" ht="12.75" customHeight="1">
      <c r="A116" s="397" t="s">
        <v>1073</v>
      </c>
      <c r="B116" s="397"/>
      <c r="C116" s="397"/>
      <c r="D116" s="397"/>
      <c r="E116" s="397"/>
      <c r="F116" s="397"/>
      <c r="G116" s="397"/>
      <c r="H116" s="397"/>
      <c r="I116" s="397"/>
      <c r="J116" s="397"/>
      <c r="L116" s="133"/>
      <c r="M116" s="133"/>
      <c r="N116" s="133"/>
      <c r="O116" s="133"/>
      <c r="P116" s="133"/>
    </row>
    <row r="117" spans="1:16" s="134" customFormat="1" ht="12.75" customHeight="1">
      <c r="A117" s="397"/>
      <c r="B117" s="397"/>
      <c r="C117" s="397"/>
      <c r="D117" s="397"/>
      <c r="E117" s="397"/>
      <c r="F117" s="397"/>
      <c r="G117" s="397"/>
      <c r="H117" s="397"/>
      <c r="I117" s="397"/>
      <c r="J117" s="397"/>
      <c r="L117" s="133"/>
      <c r="M117" s="133"/>
      <c r="N117" s="133"/>
      <c r="O117" s="133"/>
      <c r="P117" s="133"/>
    </row>
    <row r="118" spans="1:16" s="134" customFormat="1" ht="12.75" customHeight="1">
      <c r="A118" s="397"/>
      <c r="B118" s="397"/>
      <c r="C118" s="397"/>
      <c r="D118" s="397"/>
      <c r="E118" s="397"/>
      <c r="F118" s="397"/>
      <c r="G118" s="397"/>
      <c r="H118" s="397"/>
      <c r="I118" s="397"/>
      <c r="J118" s="397"/>
      <c r="L118" s="133"/>
      <c r="M118" s="133"/>
      <c r="N118" s="133"/>
      <c r="O118" s="133"/>
      <c r="P118" s="133"/>
    </row>
    <row r="119" spans="1:16" s="134" customFormat="1" ht="12.75" customHeight="1">
      <c r="A119" s="133"/>
      <c r="B119" s="133"/>
      <c r="C119" s="133"/>
      <c r="D119" s="133"/>
      <c r="E119" s="133"/>
      <c r="F119" s="133"/>
      <c r="G119" s="133"/>
      <c r="H119" s="133"/>
      <c r="I119" s="133"/>
      <c r="J119" s="133"/>
      <c r="L119" s="133"/>
      <c r="M119" s="133"/>
      <c r="N119" s="133"/>
      <c r="O119" s="133"/>
      <c r="P119" s="133"/>
    </row>
    <row r="120" spans="1:15" s="134" customFormat="1" ht="12.75" customHeight="1">
      <c r="A120" s="397" t="s">
        <v>1074</v>
      </c>
      <c r="B120" s="397"/>
      <c r="C120" s="397"/>
      <c r="D120" s="397"/>
      <c r="E120" s="397"/>
      <c r="F120" s="397"/>
      <c r="G120" s="397"/>
      <c r="H120" s="397"/>
      <c r="I120" s="397"/>
      <c r="J120" s="397"/>
      <c r="L120" s="133"/>
      <c r="M120" s="133"/>
      <c r="N120" s="133"/>
      <c r="O120" s="133"/>
    </row>
    <row r="121" spans="1:15" s="134" customFormat="1" ht="12.75" customHeight="1">
      <c r="A121" s="397"/>
      <c r="B121" s="397"/>
      <c r="C121" s="397"/>
      <c r="D121" s="397"/>
      <c r="E121" s="397"/>
      <c r="F121" s="397"/>
      <c r="G121" s="397"/>
      <c r="H121" s="397"/>
      <c r="I121" s="397"/>
      <c r="J121" s="397"/>
      <c r="L121" s="133"/>
      <c r="M121" s="133"/>
      <c r="N121" s="133"/>
      <c r="O121" s="133"/>
    </row>
    <row r="122" spans="1:15" s="134" customFormat="1" ht="12.75" customHeight="1">
      <c r="A122" s="397"/>
      <c r="B122" s="397"/>
      <c r="C122" s="397"/>
      <c r="D122" s="397"/>
      <c r="E122" s="397"/>
      <c r="F122" s="397"/>
      <c r="G122" s="397"/>
      <c r="H122" s="397"/>
      <c r="I122" s="397"/>
      <c r="J122" s="397"/>
      <c r="L122" s="133"/>
      <c r="M122" s="133"/>
      <c r="N122" s="133"/>
      <c r="O122" s="133"/>
    </row>
    <row r="123" spans="1:15" s="134" customFormat="1" ht="12.75" customHeight="1">
      <c r="A123" s="397"/>
      <c r="B123" s="397"/>
      <c r="C123" s="397"/>
      <c r="D123" s="397"/>
      <c r="E123" s="397"/>
      <c r="F123" s="397"/>
      <c r="G123" s="397"/>
      <c r="H123" s="397"/>
      <c r="I123" s="397"/>
      <c r="J123" s="397"/>
      <c r="L123" s="133"/>
      <c r="M123" s="133"/>
      <c r="N123" s="133"/>
      <c r="O123" s="133"/>
    </row>
    <row r="124" spans="1:15" s="134" customFormat="1" ht="12.75" customHeight="1">
      <c r="A124" s="133"/>
      <c r="B124" s="133"/>
      <c r="C124" s="133"/>
      <c r="D124" s="133"/>
      <c r="E124" s="133"/>
      <c r="F124" s="133"/>
      <c r="G124" s="133"/>
      <c r="H124" s="133"/>
      <c r="I124" s="133"/>
      <c r="J124" s="133"/>
      <c r="L124" s="133"/>
      <c r="M124" s="133"/>
      <c r="N124" s="133"/>
      <c r="O124" s="133"/>
    </row>
    <row r="125" spans="1:16" s="134" customFormat="1" ht="12.75" customHeight="1">
      <c r="A125" s="397" t="s">
        <v>1094</v>
      </c>
      <c r="B125" s="397"/>
      <c r="C125" s="397"/>
      <c r="D125" s="397"/>
      <c r="E125" s="397"/>
      <c r="F125" s="397"/>
      <c r="G125" s="397"/>
      <c r="H125" s="397"/>
      <c r="I125" s="397"/>
      <c r="J125" s="397"/>
      <c r="L125" s="133"/>
      <c r="M125" s="133"/>
      <c r="N125" s="133"/>
      <c r="O125" s="133"/>
      <c r="P125" s="133"/>
    </row>
    <row r="126" spans="1:16" s="134" customFormat="1" ht="12.75" customHeight="1">
      <c r="A126" s="397"/>
      <c r="B126" s="397"/>
      <c r="C126" s="397"/>
      <c r="D126" s="397"/>
      <c r="E126" s="397"/>
      <c r="F126" s="397"/>
      <c r="G126" s="397"/>
      <c r="H126" s="397"/>
      <c r="I126" s="397"/>
      <c r="J126" s="397"/>
      <c r="L126" s="133"/>
      <c r="M126" s="133"/>
      <c r="N126" s="133"/>
      <c r="O126" s="133"/>
      <c r="P126" s="133"/>
    </row>
    <row r="127" ht="35.25" customHeight="1"/>
    <row r="128" spans="1:16" ht="15">
      <c r="A128" s="398" t="s">
        <v>1014</v>
      </c>
      <c r="B128" s="398"/>
      <c r="C128" s="398"/>
      <c r="D128" s="398"/>
      <c r="E128" s="398"/>
      <c r="F128" s="398"/>
      <c r="G128" s="398"/>
      <c r="H128" s="398"/>
      <c r="I128" s="398"/>
      <c r="J128" s="398"/>
      <c r="K128" s="398"/>
      <c r="L128" s="398"/>
      <c r="M128" s="398"/>
      <c r="N128" s="398"/>
      <c r="O128" s="398"/>
      <c r="P128" s="398"/>
    </row>
    <row r="129" spans="1:3" ht="15.75" customHeight="1">
      <c r="A129" s="132"/>
      <c r="B129" s="132"/>
      <c r="C129" s="132"/>
    </row>
    <row r="130" spans="1:16" ht="12.75" customHeight="1">
      <c r="A130" s="397" t="s">
        <v>1015</v>
      </c>
      <c r="B130" s="397"/>
      <c r="C130" s="397"/>
      <c r="D130" s="397"/>
      <c r="E130" s="397"/>
      <c r="F130" s="397"/>
      <c r="G130" s="397"/>
      <c r="H130" s="397"/>
      <c r="I130" s="397"/>
      <c r="J130" s="397"/>
      <c r="L130" s="133"/>
      <c r="M130" s="133"/>
      <c r="N130" s="133"/>
      <c r="O130" s="133"/>
      <c r="P130" s="133"/>
    </row>
    <row r="131" spans="1:16" ht="12.75" customHeight="1">
      <c r="A131" s="397"/>
      <c r="B131" s="397"/>
      <c r="C131" s="397"/>
      <c r="D131" s="397"/>
      <c r="E131" s="397"/>
      <c r="F131" s="397"/>
      <c r="G131" s="397"/>
      <c r="H131" s="397"/>
      <c r="I131" s="397"/>
      <c r="J131" s="397"/>
      <c r="L131" s="133"/>
      <c r="M131" s="133"/>
      <c r="N131" s="133"/>
      <c r="O131" s="133"/>
      <c r="P131" s="133"/>
    </row>
    <row r="132" spans="1:16" ht="12.75" customHeight="1">
      <c r="A132" s="397"/>
      <c r="B132" s="397"/>
      <c r="C132" s="397"/>
      <c r="D132" s="397"/>
      <c r="E132" s="397"/>
      <c r="F132" s="397"/>
      <c r="G132" s="397"/>
      <c r="H132" s="397"/>
      <c r="I132" s="397"/>
      <c r="J132" s="397"/>
      <c r="L132" s="133"/>
      <c r="M132" s="133"/>
      <c r="N132" s="133"/>
      <c r="O132" s="133"/>
      <c r="P132" s="133"/>
    </row>
    <row r="133" spans="1:16" ht="12.75" customHeight="1">
      <c r="A133" s="397"/>
      <c r="B133" s="397"/>
      <c r="C133" s="397"/>
      <c r="D133" s="397"/>
      <c r="E133" s="397"/>
      <c r="F133" s="397"/>
      <c r="G133" s="397"/>
      <c r="H133" s="397"/>
      <c r="I133" s="397"/>
      <c r="J133" s="397"/>
      <c r="L133" s="133"/>
      <c r="M133" s="133"/>
      <c r="N133" s="133"/>
      <c r="O133" s="133"/>
      <c r="P133" s="133"/>
    </row>
    <row r="134" spans="1:16" ht="12.75" customHeight="1">
      <c r="A134" s="397"/>
      <c r="B134" s="397"/>
      <c r="C134" s="397"/>
      <c r="D134" s="397"/>
      <c r="E134" s="397"/>
      <c r="F134" s="397"/>
      <c r="G134" s="397"/>
      <c r="H134" s="397"/>
      <c r="I134" s="397"/>
      <c r="J134" s="397"/>
      <c r="L134" s="133"/>
      <c r="M134" s="133"/>
      <c r="N134" s="133"/>
      <c r="O134" s="133"/>
      <c r="P134" s="133"/>
    </row>
    <row r="135" spans="1:16" ht="12.75" customHeight="1">
      <c r="A135" s="397"/>
      <c r="B135" s="397"/>
      <c r="C135" s="397"/>
      <c r="D135" s="397"/>
      <c r="E135" s="397"/>
      <c r="F135" s="397"/>
      <c r="G135" s="397"/>
      <c r="H135" s="397"/>
      <c r="I135" s="397"/>
      <c r="J135" s="397"/>
      <c r="L135" s="133"/>
      <c r="M135" s="133"/>
      <c r="N135" s="133"/>
      <c r="O135" s="133"/>
      <c r="P135" s="133"/>
    </row>
    <row r="136" spans="1:16" ht="12.75" customHeight="1">
      <c r="A136" s="397"/>
      <c r="B136" s="397"/>
      <c r="C136" s="397"/>
      <c r="D136" s="397"/>
      <c r="E136" s="397"/>
      <c r="F136" s="397"/>
      <c r="G136" s="397"/>
      <c r="H136" s="397"/>
      <c r="I136" s="397"/>
      <c r="J136" s="397"/>
      <c r="L136" s="133"/>
      <c r="M136" s="133"/>
      <c r="N136" s="133"/>
      <c r="O136" s="133"/>
      <c r="P136" s="133"/>
    </row>
    <row r="137" spans="1:16" ht="12.75" customHeight="1">
      <c r="A137" s="397"/>
      <c r="B137" s="397"/>
      <c r="C137" s="397"/>
      <c r="D137" s="397"/>
      <c r="E137" s="397"/>
      <c r="F137" s="397"/>
      <c r="G137" s="397"/>
      <c r="H137" s="397"/>
      <c r="I137" s="397"/>
      <c r="J137" s="397"/>
      <c r="L137" s="133"/>
      <c r="M137" s="133"/>
      <c r="N137" s="133"/>
      <c r="O137" s="133"/>
      <c r="P137" s="133"/>
    </row>
    <row r="138" spans="1:16" ht="12.75" customHeight="1">
      <c r="A138" s="397"/>
      <c r="B138" s="397"/>
      <c r="C138" s="397"/>
      <c r="D138" s="397"/>
      <c r="E138" s="397"/>
      <c r="F138" s="397"/>
      <c r="G138" s="397"/>
      <c r="H138" s="397"/>
      <c r="I138" s="397"/>
      <c r="J138" s="397"/>
      <c r="L138" s="133"/>
      <c r="M138" s="133"/>
      <c r="N138" s="133"/>
      <c r="O138" s="133"/>
      <c r="P138" s="133"/>
    </row>
    <row r="139" spans="1:16" ht="12.75" customHeight="1">
      <c r="A139" s="397"/>
      <c r="B139" s="397"/>
      <c r="C139" s="397"/>
      <c r="D139" s="397"/>
      <c r="E139" s="397"/>
      <c r="F139" s="397"/>
      <c r="G139" s="397"/>
      <c r="H139" s="397"/>
      <c r="I139" s="397"/>
      <c r="J139" s="397"/>
      <c r="L139" s="133"/>
      <c r="M139" s="133"/>
      <c r="N139" s="133"/>
      <c r="O139" s="133"/>
      <c r="P139" s="133"/>
    </row>
    <row r="140" spans="1:16" ht="12.75" customHeight="1">
      <c r="A140" s="397" t="s">
        <v>1222</v>
      </c>
      <c r="B140" s="397"/>
      <c r="C140" s="397"/>
      <c r="D140" s="397"/>
      <c r="E140" s="397"/>
      <c r="F140" s="397"/>
      <c r="G140" s="397"/>
      <c r="H140" s="397"/>
      <c r="I140" s="397"/>
      <c r="J140" s="397"/>
      <c r="L140" s="133"/>
      <c r="M140" s="133"/>
      <c r="N140" s="133"/>
      <c r="O140" s="133"/>
      <c r="P140" s="133"/>
    </row>
    <row r="141" spans="1:16" ht="12.75" customHeight="1">
      <c r="A141" s="397"/>
      <c r="B141" s="397"/>
      <c r="C141" s="397"/>
      <c r="D141" s="397"/>
      <c r="E141" s="397"/>
      <c r="F141" s="397"/>
      <c r="G141" s="397"/>
      <c r="H141" s="397"/>
      <c r="I141" s="397"/>
      <c r="J141" s="397"/>
      <c r="L141" s="133"/>
      <c r="M141" s="133"/>
      <c r="N141" s="133"/>
      <c r="O141" s="133"/>
      <c r="P141" s="133"/>
    </row>
    <row r="142" spans="1:16" ht="12.75" customHeight="1">
      <c r="A142" s="397"/>
      <c r="B142" s="397"/>
      <c r="C142" s="397"/>
      <c r="D142" s="397"/>
      <c r="E142" s="397"/>
      <c r="F142" s="397"/>
      <c r="G142" s="397"/>
      <c r="H142" s="397"/>
      <c r="I142" s="397"/>
      <c r="J142" s="397"/>
      <c r="L142" s="133"/>
      <c r="M142" s="133"/>
      <c r="N142" s="133"/>
      <c r="O142" s="133"/>
      <c r="P142" s="133"/>
    </row>
    <row r="143" spans="1:16" ht="12.75" customHeight="1">
      <c r="A143" s="397"/>
      <c r="B143" s="397"/>
      <c r="C143" s="397"/>
      <c r="D143" s="397"/>
      <c r="E143" s="397"/>
      <c r="F143" s="397"/>
      <c r="G143" s="397"/>
      <c r="H143" s="397"/>
      <c r="I143" s="397"/>
      <c r="J143" s="397"/>
      <c r="L143" s="133"/>
      <c r="M143" s="133"/>
      <c r="N143" s="133"/>
      <c r="O143" s="133"/>
      <c r="P143" s="133"/>
    </row>
    <row r="144" ht="35.25" customHeight="1"/>
    <row r="145" spans="1:16" ht="15">
      <c r="A145" s="398" t="s">
        <v>12</v>
      </c>
      <c r="B145" s="398"/>
      <c r="C145" s="398"/>
      <c r="D145" s="398"/>
      <c r="E145" s="398"/>
      <c r="F145" s="398"/>
      <c r="G145" s="398"/>
      <c r="H145" s="398"/>
      <c r="I145" s="398"/>
      <c r="J145" s="398"/>
      <c r="K145" s="398"/>
      <c r="L145" s="398"/>
      <c r="M145" s="398"/>
      <c r="N145" s="398"/>
      <c r="O145" s="398"/>
      <c r="P145" s="398"/>
    </row>
    <row r="146" spans="1:3" ht="15.75" customHeight="1">
      <c r="A146" s="132"/>
      <c r="B146" s="132"/>
      <c r="C146" s="132"/>
    </row>
    <row r="147" spans="1:16" s="134" customFormat="1" ht="12.75" customHeight="1">
      <c r="A147" s="397" t="s">
        <v>1016</v>
      </c>
      <c r="B147" s="397"/>
      <c r="C147" s="397"/>
      <c r="D147" s="397"/>
      <c r="E147" s="397"/>
      <c r="F147" s="397"/>
      <c r="G147" s="397"/>
      <c r="H147" s="397"/>
      <c r="I147" s="397"/>
      <c r="J147" s="397"/>
      <c r="L147" s="133"/>
      <c r="M147" s="133"/>
      <c r="N147" s="133"/>
      <c r="O147" s="133"/>
      <c r="P147" s="133"/>
    </row>
    <row r="148" spans="1:10" ht="12.75">
      <c r="A148" s="397"/>
      <c r="B148" s="397"/>
      <c r="C148" s="397"/>
      <c r="D148" s="397"/>
      <c r="E148" s="397"/>
      <c r="F148" s="397"/>
      <c r="G148" s="397"/>
      <c r="H148" s="397"/>
      <c r="I148" s="397"/>
      <c r="J148" s="397"/>
    </row>
    <row r="149" ht="25.5" customHeight="1"/>
    <row r="150" spans="1:16" ht="15">
      <c r="A150" s="398" t="s">
        <v>1017</v>
      </c>
      <c r="B150" s="398"/>
      <c r="C150" s="398"/>
      <c r="D150" s="398"/>
      <c r="E150" s="398"/>
      <c r="F150" s="398"/>
      <c r="G150" s="398"/>
      <c r="H150" s="398"/>
      <c r="I150" s="398"/>
      <c r="J150" s="398"/>
      <c r="K150" s="398"/>
      <c r="L150" s="398"/>
      <c r="M150" s="398"/>
      <c r="N150" s="398"/>
      <c r="O150" s="398"/>
      <c r="P150" s="398"/>
    </row>
    <row r="151" spans="1:3" ht="15.75" customHeight="1">
      <c r="A151" s="132"/>
      <c r="B151" s="132"/>
      <c r="C151" s="132"/>
    </row>
    <row r="152" spans="1:16" s="158" customFormat="1" ht="12.75" customHeight="1">
      <c r="A152" s="397" t="s">
        <v>8</v>
      </c>
      <c r="B152" s="397"/>
      <c r="C152" s="397"/>
      <c r="D152" s="397"/>
      <c r="E152" s="397"/>
      <c r="F152" s="397"/>
      <c r="G152" s="397"/>
      <c r="H152" s="397"/>
      <c r="I152" s="397"/>
      <c r="J152" s="397"/>
      <c r="L152" s="133"/>
      <c r="M152" s="133"/>
      <c r="N152" s="133"/>
      <c r="O152" s="133"/>
      <c r="P152" s="133"/>
    </row>
    <row r="153" spans="1:16" s="158" customFormat="1" ht="12.75" customHeight="1">
      <c r="A153" s="397"/>
      <c r="B153" s="397"/>
      <c r="C153" s="397"/>
      <c r="D153" s="397"/>
      <c r="E153" s="397"/>
      <c r="F153" s="397"/>
      <c r="G153" s="397"/>
      <c r="H153" s="397"/>
      <c r="I153" s="397"/>
      <c r="J153" s="397"/>
      <c r="L153" s="133"/>
      <c r="M153" s="133"/>
      <c r="N153" s="133"/>
      <c r="O153" s="133"/>
      <c r="P153" s="133"/>
    </row>
    <row r="154" spans="1:16" s="158" customFormat="1" ht="12.75" customHeight="1">
      <c r="A154" s="397"/>
      <c r="B154" s="397"/>
      <c r="C154" s="397"/>
      <c r="D154" s="397"/>
      <c r="E154" s="397"/>
      <c r="F154" s="397"/>
      <c r="G154" s="397"/>
      <c r="H154" s="397"/>
      <c r="I154" s="397"/>
      <c r="J154" s="397"/>
      <c r="L154" s="133"/>
      <c r="M154" s="133"/>
      <c r="N154" s="133"/>
      <c r="O154" s="133"/>
      <c r="P154" s="133"/>
    </row>
    <row r="155" spans="1:16" s="158" customFormat="1" ht="12.75" customHeight="1">
      <c r="A155" s="133"/>
      <c r="B155" s="133"/>
      <c r="C155" s="133"/>
      <c r="D155" s="133"/>
      <c r="E155" s="133"/>
      <c r="F155" s="133"/>
      <c r="G155" s="133"/>
      <c r="H155" s="133"/>
      <c r="I155" s="133"/>
      <c r="J155" s="133"/>
      <c r="L155" s="133"/>
      <c r="M155" s="133"/>
      <c r="N155" s="133"/>
      <c r="O155" s="133"/>
      <c r="P155" s="133"/>
    </row>
    <row r="156" spans="1:16" s="158" customFormat="1" ht="12.75" customHeight="1">
      <c r="A156" s="397" t="s">
        <v>1018</v>
      </c>
      <c r="B156" s="397"/>
      <c r="C156" s="397"/>
      <c r="D156" s="397"/>
      <c r="E156" s="397"/>
      <c r="F156" s="397"/>
      <c r="G156" s="397"/>
      <c r="H156" s="397"/>
      <c r="I156" s="397"/>
      <c r="J156" s="397"/>
      <c r="L156" s="133"/>
      <c r="M156" s="133"/>
      <c r="N156" s="133"/>
      <c r="O156" s="133"/>
      <c r="P156" s="133"/>
    </row>
    <row r="157" spans="1:16" s="158" customFormat="1" ht="12.75" customHeight="1">
      <c r="A157" s="397"/>
      <c r="B157" s="397"/>
      <c r="C157" s="397"/>
      <c r="D157" s="397"/>
      <c r="E157" s="397"/>
      <c r="F157" s="397"/>
      <c r="G157" s="397"/>
      <c r="H157" s="397"/>
      <c r="I157" s="397"/>
      <c r="J157" s="397"/>
      <c r="L157" s="133"/>
      <c r="M157" s="133"/>
      <c r="N157" s="133"/>
      <c r="O157" s="133"/>
      <c r="P157" s="133"/>
    </row>
    <row r="158" spans="1:16" s="158" customFormat="1" ht="12.75" customHeight="1">
      <c r="A158" s="397"/>
      <c r="B158" s="397"/>
      <c r="C158" s="397"/>
      <c r="D158" s="397"/>
      <c r="E158" s="397"/>
      <c r="F158" s="397"/>
      <c r="G158" s="397"/>
      <c r="H158" s="397"/>
      <c r="I158" s="397"/>
      <c r="J158" s="397"/>
      <c r="L158" s="133"/>
      <c r="M158" s="133"/>
      <c r="N158" s="133"/>
      <c r="O158" s="133"/>
      <c r="P158" s="133"/>
    </row>
    <row r="159" spans="1:16" ht="12.75" customHeight="1">
      <c r="A159" s="133"/>
      <c r="B159" s="133"/>
      <c r="C159" s="133"/>
      <c r="D159" s="133"/>
      <c r="E159" s="133"/>
      <c r="F159" s="133"/>
      <c r="G159" s="133"/>
      <c r="H159" s="133"/>
      <c r="I159" s="133"/>
      <c r="J159" s="133"/>
      <c r="L159" s="133"/>
      <c r="M159" s="133"/>
      <c r="N159" s="133"/>
      <c r="O159" s="133"/>
      <c r="P159" s="138"/>
    </row>
    <row r="160" spans="1:16" s="158" customFormat="1" ht="12.75" customHeight="1">
      <c r="A160" s="397" t="s">
        <v>9</v>
      </c>
      <c r="B160" s="397"/>
      <c r="C160" s="397"/>
      <c r="D160" s="397"/>
      <c r="E160" s="397"/>
      <c r="F160" s="397"/>
      <c r="G160" s="397"/>
      <c r="H160" s="397"/>
      <c r="I160" s="397"/>
      <c r="J160" s="397"/>
      <c r="L160" s="133"/>
      <c r="M160" s="133"/>
      <c r="N160" s="133"/>
      <c r="O160" s="133"/>
      <c r="P160" s="133"/>
    </row>
    <row r="161" spans="1:16" s="158" customFormat="1" ht="12.75" customHeight="1">
      <c r="A161" s="397"/>
      <c r="B161" s="397"/>
      <c r="C161" s="397"/>
      <c r="D161" s="397"/>
      <c r="E161" s="397"/>
      <c r="F161" s="397"/>
      <c r="G161" s="397"/>
      <c r="H161" s="397"/>
      <c r="I161" s="397"/>
      <c r="J161" s="397"/>
      <c r="L161" s="133"/>
      <c r="M161" s="133"/>
      <c r="N161" s="133"/>
      <c r="O161" s="133"/>
      <c r="P161" s="133"/>
    </row>
    <row r="162" spans="1:16" s="158" customFormat="1" ht="12.75" customHeight="1">
      <c r="A162" s="133"/>
      <c r="B162" s="133"/>
      <c r="C162" s="133"/>
      <c r="D162" s="133"/>
      <c r="E162" s="133"/>
      <c r="F162" s="133"/>
      <c r="G162" s="133"/>
      <c r="H162" s="133"/>
      <c r="I162" s="133"/>
      <c r="J162" s="133"/>
      <c r="L162" s="133"/>
      <c r="M162" s="133"/>
      <c r="N162" s="133"/>
      <c r="O162" s="133"/>
      <c r="P162" s="133"/>
    </row>
    <row r="163" spans="1:16" s="158" customFormat="1" ht="12.75" customHeight="1">
      <c r="A163" s="397" t="s">
        <v>967</v>
      </c>
      <c r="B163" s="397"/>
      <c r="C163" s="397"/>
      <c r="D163" s="397"/>
      <c r="E163" s="397"/>
      <c r="F163" s="397"/>
      <c r="G163" s="397"/>
      <c r="H163" s="397"/>
      <c r="I163" s="397"/>
      <c r="J163" s="397"/>
      <c r="L163" s="133"/>
      <c r="M163" s="133"/>
      <c r="N163" s="133"/>
      <c r="O163" s="133"/>
      <c r="P163" s="133"/>
    </row>
    <row r="164" spans="1:16" s="158" customFormat="1" ht="12.75" customHeight="1">
      <c r="A164" s="397"/>
      <c r="B164" s="397"/>
      <c r="C164" s="397"/>
      <c r="D164" s="397"/>
      <c r="E164" s="397"/>
      <c r="F164" s="397"/>
      <c r="G164" s="397"/>
      <c r="H164" s="397"/>
      <c r="I164" s="397"/>
      <c r="J164" s="397"/>
      <c r="L164" s="133"/>
      <c r="M164" s="133"/>
      <c r="N164" s="133"/>
      <c r="O164" s="133"/>
      <c r="P164" s="133"/>
    </row>
    <row r="165" spans="1:16" s="158" customFormat="1" ht="12.75" customHeight="1">
      <c r="A165" s="133"/>
      <c r="B165" s="133"/>
      <c r="C165" s="133"/>
      <c r="D165" s="133"/>
      <c r="E165" s="133"/>
      <c r="F165" s="133"/>
      <c r="G165" s="133"/>
      <c r="H165" s="133"/>
      <c r="I165" s="133"/>
      <c r="J165" s="133"/>
      <c r="L165" s="133"/>
      <c r="M165" s="133"/>
      <c r="N165" s="133"/>
      <c r="O165" s="133"/>
      <c r="P165" s="133"/>
    </row>
    <row r="166" spans="1:16" ht="12.75" customHeight="1">
      <c r="A166" s="397" t="s">
        <v>10</v>
      </c>
      <c r="B166" s="397"/>
      <c r="C166" s="397"/>
      <c r="D166" s="397"/>
      <c r="E166" s="397"/>
      <c r="F166" s="397"/>
      <c r="G166" s="397"/>
      <c r="H166" s="397"/>
      <c r="I166" s="397"/>
      <c r="J166" s="397"/>
      <c r="L166" s="133"/>
      <c r="M166" s="133"/>
      <c r="N166" s="133"/>
      <c r="O166" s="133"/>
      <c r="P166" s="138"/>
    </row>
    <row r="167" spans="1:16" ht="12.75" customHeight="1">
      <c r="A167" s="133"/>
      <c r="B167" s="133"/>
      <c r="C167" s="133"/>
      <c r="D167" s="133"/>
      <c r="E167" s="133"/>
      <c r="F167" s="133"/>
      <c r="G167" s="133"/>
      <c r="H167" s="133"/>
      <c r="I167" s="133"/>
      <c r="J167" s="133"/>
      <c r="L167" s="133"/>
      <c r="M167" s="133"/>
      <c r="N167" s="133"/>
      <c r="O167" s="133"/>
      <c r="P167" s="138"/>
    </row>
    <row r="168" spans="1:16" s="158" customFormat="1" ht="12.75" customHeight="1">
      <c r="A168" s="397" t="s">
        <v>11</v>
      </c>
      <c r="B168" s="397"/>
      <c r="C168" s="397"/>
      <c r="D168" s="397"/>
      <c r="E168" s="397"/>
      <c r="F168" s="397"/>
      <c r="G168" s="397"/>
      <c r="H168" s="397"/>
      <c r="I168" s="397"/>
      <c r="J168" s="397"/>
      <c r="L168" s="133"/>
      <c r="M168" s="133"/>
      <c r="N168" s="133"/>
      <c r="O168" s="133"/>
      <c r="P168" s="133"/>
    </row>
    <row r="169" spans="1:16" s="158" customFormat="1" ht="12.75" customHeight="1">
      <c r="A169" s="133"/>
      <c r="B169" s="133"/>
      <c r="C169" s="133"/>
      <c r="D169" s="133"/>
      <c r="E169" s="133"/>
      <c r="F169" s="133"/>
      <c r="G169" s="133"/>
      <c r="H169" s="133"/>
      <c r="I169" s="133"/>
      <c r="J169" s="133"/>
      <c r="L169" s="133"/>
      <c r="M169" s="133"/>
      <c r="N169" s="133"/>
      <c r="O169" s="133"/>
      <c r="P169" s="133"/>
    </row>
    <row r="170" spans="1:16" s="158" customFormat="1" ht="12.75" customHeight="1">
      <c r="A170" s="397" t="s">
        <v>1019</v>
      </c>
      <c r="B170" s="397"/>
      <c r="C170" s="397"/>
      <c r="D170" s="397"/>
      <c r="E170" s="397"/>
      <c r="F170" s="397"/>
      <c r="G170" s="397"/>
      <c r="H170" s="397"/>
      <c r="I170" s="397"/>
      <c r="J170" s="397"/>
      <c r="L170" s="133"/>
      <c r="M170" s="133"/>
      <c r="N170" s="133"/>
      <c r="O170" s="133"/>
      <c r="P170" s="133"/>
    </row>
    <row r="171" spans="1:16" s="158" customFormat="1" ht="12.75" customHeight="1">
      <c r="A171" s="397"/>
      <c r="B171" s="397"/>
      <c r="C171" s="397"/>
      <c r="D171" s="397"/>
      <c r="E171" s="397"/>
      <c r="F171" s="397"/>
      <c r="G171" s="397"/>
      <c r="H171" s="397"/>
      <c r="I171" s="397"/>
      <c r="J171" s="397"/>
      <c r="L171" s="133"/>
      <c r="M171" s="133"/>
      <c r="N171" s="133"/>
      <c r="O171" s="133"/>
      <c r="P171" s="133"/>
    </row>
    <row r="172" spans="1:16" s="158" customFormat="1" ht="12.75" customHeight="1">
      <c r="A172" s="397"/>
      <c r="B172" s="397"/>
      <c r="C172" s="397"/>
      <c r="D172" s="397"/>
      <c r="E172" s="397"/>
      <c r="F172" s="397"/>
      <c r="G172" s="397"/>
      <c r="H172" s="397"/>
      <c r="I172" s="397"/>
      <c r="J172" s="397"/>
      <c r="L172" s="133"/>
      <c r="M172" s="133"/>
      <c r="N172" s="133"/>
      <c r="O172" s="133"/>
      <c r="P172" s="133"/>
    </row>
    <row r="173" spans="1:3" ht="12.75" customHeight="1">
      <c r="A173" s="132"/>
      <c r="B173" s="132"/>
      <c r="C173" s="132"/>
    </row>
    <row r="184" ht="12.75">
      <c r="G184" s="150"/>
    </row>
    <row r="376" ht="12.75">
      <c r="Q376" s="149"/>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74"/>
    </row>
    <row r="2" ht="12.75">
      <c r="A2" s="74" t="s">
        <v>13</v>
      </c>
    </row>
    <row r="3" ht="11.25" customHeight="1">
      <c r="A3" s="74"/>
    </row>
    <row r="4" spans="1:2" ht="11.25" customHeight="1">
      <c r="A4" s="65" t="s">
        <v>14</v>
      </c>
      <c r="B4" s="65" t="s">
        <v>15</v>
      </c>
    </row>
    <row r="5" spans="1:2" ht="11.25" customHeight="1">
      <c r="A5" s="65" t="s">
        <v>16</v>
      </c>
      <c r="B5" s="65" t="s">
        <v>17</v>
      </c>
    </row>
    <row r="6" spans="1:2" ht="11.25" customHeight="1">
      <c r="A6" s="65" t="s">
        <v>18</v>
      </c>
      <c r="B6" s="65" t="s">
        <v>19</v>
      </c>
    </row>
    <row r="7" spans="1:2" ht="11.25" customHeight="1">
      <c r="A7" s="65" t="s">
        <v>20</v>
      </c>
      <c r="B7" s="65" t="s">
        <v>21</v>
      </c>
    </row>
    <row r="8" spans="1:2" ht="11.25" customHeight="1">
      <c r="A8" s="65" t="s">
        <v>22</v>
      </c>
      <c r="B8" s="65" t="s">
        <v>23</v>
      </c>
    </row>
    <row r="9" spans="1:2" ht="11.25" customHeight="1">
      <c r="A9" s="65" t="s">
        <v>24</v>
      </c>
      <c r="B9" s="65" t="s">
        <v>25</v>
      </c>
    </row>
    <row r="10" spans="1:2" ht="11.25" customHeight="1">
      <c r="A10" s="65" t="s">
        <v>26</v>
      </c>
      <c r="B10" s="65" t="s">
        <v>27</v>
      </c>
    </row>
    <row r="11" spans="1:2" ht="11.25" customHeight="1">
      <c r="A11" s="65" t="s">
        <v>28</v>
      </c>
      <c r="B11" s="65" t="s">
        <v>29</v>
      </c>
    </row>
    <row r="12" spans="1:2" ht="11.25" customHeight="1">
      <c r="A12" s="65" t="s">
        <v>30</v>
      </c>
      <c r="B12" s="65" t="s">
        <v>31</v>
      </c>
    </row>
    <row r="13" spans="1:2" ht="11.25" customHeight="1">
      <c r="A13" s="65" t="s">
        <v>32</v>
      </c>
      <c r="B13" s="65" t="s">
        <v>33</v>
      </c>
    </row>
    <row r="14" spans="1:2" ht="11.25" customHeight="1">
      <c r="A14" s="65" t="s">
        <v>34</v>
      </c>
      <c r="B14" s="65" t="s">
        <v>35</v>
      </c>
    </row>
    <row r="15" spans="1:2" ht="11.25" customHeight="1">
      <c r="A15" s="65" t="s">
        <v>36</v>
      </c>
      <c r="B15" s="65" t="s">
        <v>37</v>
      </c>
    </row>
    <row r="16" spans="1:2" ht="11.25" customHeight="1">
      <c r="A16" s="65" t="s">
        <v>38</v>
      </c>
      <c r="B16" s="65" t="s">
        <v>39</v>
      </c>
    </row>
    <row r="17" spans="1:2" ht="11.25" customHeight="1">
      <c r="A17" s="65" t="s">
        <v>40</v>
      </c>
      <c r="B17" s="65" t="s">
        <v>41</v>
      </c>
    </row>
    <row r="18" spans="1:2" ht="11.25" customHeight="1">
      <c r="A18" s="65" t="s">
        <v>42</v>
      </c>
      <c r="B18" s="65" t="s">
        <v>43</v>
      </c>
    </row>
    <row r="19" spans="1:2" ht="11.25" customHeight="1">
      <c r="A19" s="65" t="s">
        <v>44</v>
      </c>
      <c r="B19" s="65" t="s">
        <v>45</v>
      </c>
    </row>
    <row r="20" spans="1:2" ht="11.25" customHeight="1">
      <c r="A20" s="65" t="s">
        <v>46</v>
      </c>
      <c r="B20" s="65" t="s">
        <v>47</v>
      </c>
    </row>
    <row r="21" spans="1:2" ht="11.25" customHeight="1">
      <c r="A21" s="65" t="s">
        <v>48</v>
      </c>
      <c r="B21" s="65" t="s">
        <v>49</v>
      </c>
    </row>
    <row r="22" spans="1:2" ht="11.25" customHeight="1">
      <c r="A22" s="65" t="s">
        <v>0</v>
      </c>
      <c r="B22" s="65" t="s">
        <v>1</v>
      </c>
    </row>
    <row r="23" spans="1:2" ht="11.25" customHeight="1">
      <c r="A23" s="65" t="s">
        <v>50</v>
      </c>
      <c r="B23" s="65" t="s">
        <v>51</v>
      </c>
    </row>
    <row r="24" spans="1:2" ht="11.25" customHeight="1">
      <c r="A24" s="65" t="s">
        <v>52</v>
      </c>
      <c r="B24" s="65" t="s">
        <v>53</v>
      </c>
    </row>
    <row r="25" spans="1:2" ht="11.25" customHeight="1">
      <c r="A25" s="65" t="s">
        <v>54</v>
      </c>
      <c r="B25" s="65" t="s">
        <v>55</v>
      </c>
    </row>
    <row r="26" spans="1:2" ht="11.25" customHeight="1">
      <c r="A26" s="65" t="s">
        <v>56</v>
      </c>
      <c r="B26" s="65" t="s">
        <v>57</v>
      </c>
    </row>
    <row r="27" spans="1:2" ht="11.25" customHeight="1">
      <c r="A27" s="65" t="s">
        <v>58</v>
      </c>
      <c r="B27" s="65" t="s">
        <v>59</v>
      </c>
    </row>
    <row r="28" spans="1:2" ht="11.25" customHeight="1">
      <c r="A28" s="65" t="s">
        <v>60</v>
      </c>
      <c r="B28" s="65" t="s">
        <v>61</v>
      </c>
    </row>
    <row r="29" spans="1:2" ht="11.25" customHeight="1">
      <c r="A29" s="65" t="s">
        <v>62</v>
      </c>
      <c r="B29" s="65" t="s">
        <v>63</v>
      </c>
    </row>
    <row r="30" spans="1:2" ht="11.25" customHeight="1">
      <c r="A30" s="65" t="s">
        <v>68</v>
      </c>
      <c r="B30" s="65" t="s">
        <v>69</v>
      </c>
    </row>
    <row r="31" spans="1:2" ht="11.25" customHeight="1">
      <c r="A31" s="65" t="s">
        <v>70</v>
      </c>
      <c r="B31" s="65" t="s">
        <v>71</v>
      </c>
    </row>
    <row r="32" spans="1:2" ht="11.25" customHeight="1">
      <c r="A32" s="65" t="s">
        <v>827</v>
      </c>
      <c r="B32" s="65" t="s">
        <v>72</v>
      </c>
    </row>
    <row r="33" spans="1:2" ht="11.25" customHeight="1">
      <c r="A33" s="65" t="s">
        <v>73</v>
      </c>
      <c r="B33" s="65" t="s">
        <v>74</v>
      </c>
    </row>
    <row r="34" spans="1:2" ht="11.25" customHeight="1">
      <c r="A34" s="65" t="s">
        <v>75</v>
      </c>
      <c r="B34" s="65" t="s">
        <v>76</v>
      </c>
    </row>
    <row r="35" spans="1:2" ht="11.25" customHeight="1">
      <c r="A35" s="65" t="s">
        <v>77</v>
      </c>
      <c r="B35" s="65" t="s">
        <v>78</v>
      </c>
    </row>
    <row r="36" spans="1:2" ht="11.25" customHeight="1">
      <c r="A36" s="65" t="s">
        <v>79</v>
      </c>
      <c r="B36" s="65" t="s">
        <v>80</v>
      </c>
    </row>
    <row r="37" spans="1:2" ht="11.25" customHeight="1">
      <c r="A37" s="65" t="s">
        <v>81</v>
      </c>
      <c r="B37" s="65" t="s">
        <v>82</v>
      </c>
    </row>
    <row r="38" spans="1:2" ht="11.25" customHeight="1">
      <c r="A38" s="65" t="s">
        <v>83</v>
      </c>
      <c r="B38" s="65" t="s">
        <v>84</v>
      </c>
    </row>
    <row r="39" spans="1:2" ht="11.25" customHeight="1">
      <c r="A39" s="65" t="s">
        <v>85</v>
      </c>
      <c r="B39" s="65" t="s">
        <v>86</v>
      </c>
    </row>
    <row r="40" spans="1:2" ht="11.25" customHeight="1">
      <c r="A40" s="65" t="s">
        <v>826</v>
      </c>
      <c r="B40" s="65" t="s">
        <v>87</v>
      </c>
    </row>
    <row r="41" spans="1:2" ht="11.25" customHeight="1">
      <c r="A41" s="65" t="s">
        <v>88</v>
      </c>
      <c r="B41" s="65" t="s">
        <v>89</v>
      </c>
    </row>
    <row r="42" spans="1:2" ht="11.25" customHeight="1">
      <c r="A42" s="65" t="s">
        <v>90</v>
      </c>
      <c r="B42" s="65" t="s">
        <v>91</v>
      </c>
    </row>
    <row r="43" spans="1:2" ht="11.25" customHeight="1">
      <c r="A43" s="65" t="s">
        <v>92</v>
      </c>
      <c r="B43" s="65" t="s">
        <v>93</v>
      </c>
    </row>
    <row r="44" spans="1:2" ht="11.25" customHeight="1">
      <c r="A44" s="65" t="s">
        <v>94</v>
      </c>
      <c r="B44" s="65" t="s">
        <v>95</v>
      </c>
    </row>
    <row r="45" spans="1:2" ht="11.25" customHeight="1">
      <c r="A45" s="65" t="s">
        <v>96</v>
      </c>
      <c r="B45" s="65" t="s">
        <v>97</v>
      </c>
    </row>
    <row r="46" spans="1:2" ht="11.25" customHeight="1">
      <c r="A46" s="65" t="s">
        <v>1034</v>
      </c>
      <c r="B46" s="65" t="s">
        <v>1035</v>
      </c>
    </row>
    <row r="47" spans="1:2" ht="11.25" customHeight="1">
      <c r="A47" s="65" t="s">
        <v>98</v>
      </c>
      <c r="B47" s="65" t="s">
        <v>99</v>
      </c>
    </row>
    <row r="48" spans="1:2" ht="11.25" customHeight="1">
      <c r="A48" s="65" t="s">
        <v>100</v>
      </c>
      <c r="B48" s="65" t="s">
        <v>101</v>
      </c>
    </row>
    <row r="49" spans="1:2" ht="11.25" customHeight="1">
      <c r="A49" s="65" t="s">
        <v>102</v>
      </c>
      <c r="B49" s="65" t="s">
        <v>103</v>
      </c>
    </row>
    <row r="50" spans="1:2" ht="11.25" customHeight="1">
      <c r="A50" s="65" t="s">
        <v>104</v>
      </c>
      <c r="B50" s="65" t="s">
        <v>105</v>
      </c>
    </row>
    <row r="51" ht="11.25" customHeight="1">
      <c r="A51" s="65"/>
    </row>
    <row r="52" ht="12.75">
      <c r="A52" s="74"/>
    </row>
    <row r="53" ht="12.75">
      <c r="A53" s="73"/>
    </row>
    <row r="54" ht="11.25" customHeight="1">
      <c r="A54" s="72"/>
    </row>
    <row r="55" ht="11.25" customHeight="1">
      <c r="A55" s="75"/>
    </row>
    <row r="56" ht="11.25" customHeight="1">
      <c r="A56" s="75"/>
    </row>
    <row r="57" ht="12.75">
      <c r="A57" s="65"/>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02" t="s">
        <v>1121</v>
      </c>
      <c r="B1" s="402"/>
      <c r="C1" s="402"/>
      <c r="D1" s="402"/>
      <c r="E1" s="402"/>
      <c r="F1" s="402"/>
      <c r="G1" s="402"/>
      <c r="H1" s="402"/>
      <c r="I1" s="402"/>
      <c r="J1" s="402"/>
      <c r="K1" s="402"/>
      <c r="L1" s="402"/>
    </row>
    <row r="2" spans="1:14" ht="24.75" customHeight="1">
      <c r="A2" s="49"/>
      <c r="B2" s="84"/>
      <c r="C2" s="49"/>
      <c r="D2" s="49"/>
      <c r="E2" s="49"/>
      <c r="F2" s="49"/>
      <c r="G2" s="49"/>
      <c r="H2" s="49"/>
      <c r="I2" s="49"/>
      <c r="J2" s="49"/>
      <c r="K2" s="49"/>
      <c r="L2" s="160"/>
      <c r="M2" s="17"/>
      <c r="N2" s="17"/>
    </row>
    <row r="3" spans="1:14" ht="15.75">
      <c r="A3" s="50" t="s">
        <v>542</v>
      </c>
      <c r="B3" s="51">
        <v>1</v>
      </c>
      <c r="C3" s="51"/>
      <c r="D3" s="52" t="s">
        <v>349</v>
      </c>
      <c r="E3" s="50" t="s">
        <v>621</v>
      </c>
      <c r="F3" s="51">
        <v>311</v>
      </c>
      <c r="G3" s="51"/>
      <c r="H3" s="52" t="s">
        <v>884</v>
      </c>
      <c r="I3" s="53" t="s">
        <v>751</v>
      </c>
      <c r="J3" s="51">
        <v>612</v>
      </c>
      <c r="K3" s="51"/>
      <c r="L3" s="54" t="s">
        <v>131</v>
      </c>
      <c r="M3" s="17"/>
      <c r="N3" s="17"/>
    </row>
    <row r="4" spans="1:14" s="27" customFormat="1" ht="14.25" customHeight="1">
      <c r="A4" s="50" t="s">
        <v>543</v>
      </c>
      <c r="B4" s="51">
        <v>3</v>
      </c>
      <c r="C4" s="51"/>
      <c r="D4" s="52" t="s">
        <v>350</v>
      </c>
      <c r="E4" s="50" t="s">
        <v>622</v>
      </c>
      <c r="F4" s="51">
        <v>314</v>
      </c>
      <c r="G4" s="51"/>
      <c r="H4" s="52" t="s">
        <v>414</v>
      </c>
      <c r="I4" s="53" t="s">
        <v>752</v>
      </c>
      <c r="J4" s="51">
        <v>616</v>
      </c>
      <c r="K4" s="51"/>
      <c r="L4" s="54" t="s">
        <v>132</v>
      </c>
      <c r="M4" s="61"/>
      <c r="N4" s="61"/>
    </row>
    <row r="5" spans="1:14" s="27" customFormat="1" ht="14.25" customHeight="1">
      <c r="A5" s="50" t="s">
        <v>896</v>
      </c>
      <c r="B5" s="51">
        <v>4</v>
      </c>
      <c r="C5" s="51"/>
      <c r="D5" s="52" t="s">
        <v>897</v>
      </c>
      <c r="E5" s="50" t="s">
        <v>623</v>
      </c>
      <c r="F5" s="51">
        <v>318</v>
      </c>
      <c r="G5" s="51"/>
      <c r="H5" s="52" t="s">
        <v>894</v>
      </c>
      <c r="I5" s="53" t="s">
        <v>753</v>
      </c>
      <c r="J5" s="51">
        <v>624</v>
      </c>
      <c r="K5" s="51"/>
      <c r="L5" s="54" t="s">
        <v>133</v>
      </c>
      <c r="M5" s="61"/>
      <c r="N5" s="61"/>
    </row>
    <row r="6" spans="1:14" s="27" customFormat="1" ht="14.25" customHeight="1">
      <c r="A6" s="50" t="s">
        <v>544</v>
      </c>
      <c r="B6" s="51">
        <v>5</v>
      </c>
      <c r="C6" s="51"/>
      <c r="D6" s="52" t="s">
        <v>351</v>
      </c>
      <c r="E6" s="50" t="s">
        <v>624</v>
      </c>
      <c r="F6" s="51">
        <v>322</v>
      </c>
      <c r="G6" s="51"/>
      <c r="H6" s="52" t="s">
        <v>895</v>
      </c>
      <c r="I6" s="53" t="s">
        <v>754</v>
      </c>
      <c r="J6" s="51">
        <v>625</v>
      </c>
      <c r="K6" s="51"/>
      <c r="L6" s="54" t="s">
        <v>936</v>
      </c>
      <c r="M6" s="61"/>
      <c r="N6" s="61"/>
    </row>
    <row r="7" spans="1:14" s="27" customFormat="1" ht="14.25" customHeight="1">
      <c r="A7" s="50" t="s">
        <v>545</v>
      </c>
      <c r="B7" s="51">
        <v>6</v>
      </c>
      <c r="C7" s="51"/>
      <c r="D7" s="52" t="s">
        <v>836</v>
      </c>
      <c r="E7" s="50"/>
      <c r="F7" s="51"/>
      <c r="G7" s="51"/>
      <c r="H7" s="52" t="s">
        <v>898</v>
      </c>
      <c r="I7" s="53" t="s">
        <v>968</v>
      </c>
      <c r="J7" s="51">
        <v>626</v>
      </c>
      <c r="K7" s="51"/>
      <c r="L7" s="54" t="s">
        <v>899</v>
      </c>
      <c r="M7" s="61"/>
      <c r="N7" s="61"/>
    </row>
    <row r="8" spans="1:14" s="27" customFormat="1" ht="14.25" customHeight="1">
      <c r="A8" s="50" t="s">
        <v>546</v>
      </c>
      <c r="B8" s="51">
        <v>7</v>
      </c>
      <c r="C8" s="51"/>
      <c r="D8" s="52" t="s">
        <v>352</v>
      </c>
      <c r="E8" s="50" t="s">
        <v>625</v>
      </c>
      <c r="F8" s="51">
        <v>324</v>
      </c>
      <c r="G8" s="51"/>
      <c r="H8" s="52" t="s">
        <v>417</v>
      </c>
      <c r="I8" s="53" t="s">
        <v>755</v>
      </c>
      <c r="J8" s="51">
        <v>628</v>
      </c>
      <c r="K8" s="51"/>
      <c r="L8" s="54" t="s">
        <v>135</v>
      </c>
      <c r="M8" s="61"/>
      <c r="N8" s="61"/>
    </row>
    <row r="9" spans="1:14" s="27" customFormat="1" ht="14.25" customHeight="1">
      <c r="A9" s="50" t="s">
        <v>547</v>
      </c>
      <c r="B9" s="51">
        <v>8</v>
      </c>
      <c r="C9" s="51"/>
      <c r="D9" s="52" t="s">
        <v>900</v>
      </c>
      <c r="E9" s="50" t="s">
        <v>626</v>
      </c>
      <c r="F9" s="51">
        <v>328</v>
      </c>
      <c r="G9" s="51"/>
      <c r="H9" s="52" t="s">
        <v>418</v>
      </c>
      <c r="I9" s="53" t="s">
        <v>756</v>
      </c>
      <c r="J9" s="51">
        <v>632</v>
      </c>
      <c r="K9" s="51"/>
      <c r="L9" s="54" t="s">
        <v>136</v>
      </c>
      <c r="M9" s="61"/>
      <c r="N9" s="61"/>
    </row>
    <row r="10" spans="1:12" s="27" customFormat="1" ht="14.25" customHeight="1">
      <c r="A10" s="50" t="s">
        <v>548</v>
      </c>
      <c r="B10" s="51">
        <v>9</v>
      </c>
      <c r="C10" s="51"/>
      <c r="D10" s="52" t="s">
        <v>353</v>
      </c>
      <c r="E10" s="50" t="s">
        <v>627</v>
      </c>
      <c r="F10" s="51">
        <v>329</v>
      </c>
      <c r="G10" s="51"/>
      <c r="H10" s="52" t="s">
        <v>1078</v>
      </c>
      <c r="I10" s="53" t="s">
        <v>757</v>
      </c>
      <c r="J10" s="51">
        <v>636</v>
      </c>
      <c r="K10" s="51"/>
      <c r="L10" s="54" t="s">
        <v>137</v>
      </c>
    </row>
    <row r="11" spans="1:12" s="27" customFormat="1" ht="14.25" customHeight="1">
      <c r="A11" s="50" t="s">
        <v>549</v>
      </c>
      <c r="B11" s="51">
        <v>10</v>
      </c>
      <c r="C11" s="51"/>
      <c r="D11" s="52" t="s">
        <v>354</v>
      </c>
      <c r="E11" s="50"/>
      <c r="F11" s="51"/>
      <c r="G11" s="51"/>
      <c r="H11" s="52" t="s">
        <v>1079</v>
      </c>
      <c r="I11" s="53" t="s">
        <v>758</v>
      </c>
      <c r="J11" s="51">
        <v>640</v>
      </c>
      <c r="K11" s="51"/>
      <c r="L11" s="54" t="s">
        <v>138</v>
      </c>
    </row>
    <row r="12" spans="1:12" s="27" customFormat="1" ht="14.25" customHeight="1">
      <c r="A12" s="50" t="s">
        <v>550</v>
      </c>
      <c r="B12" s="51">
        <v>11</v>
      </c>
      <c r="C12" s="51"/>
      <c r="D12" s="52" t="s">
        <v>355</v>
      </c>
      <c r="E12" s="50" t="s">
        <v>628</v>
      </c>
      <c r="F12" s="51">
        <v>330</v>
      </c>
      <c r="G12" s="51"/>
      <c r="H12" s="52" t="s">
        <v>419</v>
      </c>
      <c r="I12" s="53" t="s">
        <v>759</v>
      </c>
      <c r="J12" s="51">
        <v>644</v>
      </c>
      <c r="K12" s="51"/>
      <c r="L12" s="54" t="s">
        <v>139</v>
      </c>
    </row>
    <row r="13" spans="1:12" s="27" customFormat="1" ht="14.25" customHeight="1">
      <c r="A13" s="50" t="s">
        <v>551</v>
      </c>
      <c r="B13" s="51">
        <v>13</v>
      </c>
      <c r="C13" s="51"/>
      <c r="D13" s="52" t="s">
        <v>356</v>
      </c>
      <c r="E13" s="53" t="s">
        <v>629</v>
      </c>
      <c r="F13" s="51">
        <v>334</v>
      </c>
      <c r="G13" s="51"/>
      <c r="H13" s="52" t="s">
        <v>849</v>
      </c>
      <c r="I13" s="53" t="s">
        <v>760</v>
      </c>
      <c r="J13" s="51">
        <v>647</v>
      </c>
      <c r="K13" s="51"/>
      <c r="L13" s="54" t="s">
        <v>140</v>
      </c>
    </row>
    <row r="14" spans="1:12" s="27" customFormat="1" ht="14.25" customHeight="1">
      <c r="A14" s="50" t="s">
        <v>552</v>
      </c>
      <c r="B14" s="51">
        <v>14</v>
      </c>
      <c r="C14" s="51"/>
      <c r="D14" s="52" t="s">
        <v>357</v>
      </c>
      <c r="E14" s="53" t="s">
        <v>630</v>
      </c>
      <c r="F14" s="51">
        <v>336</v>
      </c>
      <c r="G14" s="51"/>
      <c r="H14" s="52" t="s">
        <v>420</v>
      </c>
      <c r="I14" s="50" t="s">
        <v>761</v>
      </c>
      <c r="J14" s="51">
        <v>649</v>
      </c>
      <c r="K14" s="51"/>
      <c r="L14" s="54" t="s">
        <v>141</v>
      </c>
    </row>
    <row r="15" spans="1:12" s="27" customFormat="1" ht="14.25" customHeight="1">
      <c r="A15" s="50" t="s">
        <v>553</v>
      </c>
      <c r="B15" s="51">
        <v>15</v>
      </c>
      <c r="C15" s="51"/>
      <c r="D15" s="52" t="s">
        <v>479</v>
      </c>
      <c r="E15" s="53" t="s">
        <v>631</v>
      </c>
      <c r="F15" s="51">
        <v>338</v>
      </c>
      <c r="G15" s="51"/>
      <c r="H15" s="52" t="s">
        <v>421</v>
      </c>
      <c r="I15" s="50" t="s">
        <v>762</v>
      </c>
      <c r="J15" s="51">
        <v>653</v>
      </c>
      <c r="K15" s="51"/>
      <c r="L15" s="54" t="s">
        <v>142</v>
      </c>
    </row>
    <row r="16" spans="1:12" s="27" customFormat="1" ht="14.25" customHeight="1">
      <c r="A16" s="50" t="s">
        <v>554</v>
      </c>
      <c r="B16" s="51">
        <v>17</v>
      </c>
      <c r="C16" s="51"/>
      <c r="D16" s="52" t="s">
        <v>358</v>
      </c>
      <c r="E16" s="53" t="s">
        <v>632</v>
      </c>
      <c r="F16" s="51">
        <v>342</v>
      </c>
      <c r="G16" s="51"/>
      <c r="H16" s="52" t="s">
        <v>422</v>
      </c>
      <c r="I16" s="53" t="s">
        <v>763</v>
      </c>
      <c r="J16" s="51">
        <v>660</v>
      </c>
      <c r="K16" s="51"/>
      <c r="L16" s="54" t="s">
        <v>143</v>
      </c>
    </row>
    <row r="17" spans="1:12" s="27" customFormat="1" ht="14.25" customHeight="1">
      <c r="A17" s="50" t="s">
        <v>555</v>
      </c>
      <c r="B17" s="51">
        <v>18</v>
      </c>
      <c r="C17" s="51"/>
      <c r="D17" s="52" t="s">
        <v>359</v>
      </c>
      <c r="E17" s="53" t="s">
        <v>633</v>
      </c>
      <c r="F17" s="51">
        <v>346</v>
      </c>
      <c r="G17" s="51"/>
      <c r="H17" s="52" t="s">
        <v>423</v>
      </c>
      <c r="I17" s="53" t="s">
        <v>764</v>
      </c>
      <c r="J17" s="51">
        <v>662</v>
      </c>
      <c r="K17" s="51"/>
      <c r="L17" s="54" t="s">
        <v>144</v>
      </c>
    </row>
    <row r="18" spans="1:12" s="27" customFormat="1" ht="14.25" customHeight="1">
      <c r="A18" s="50" t="s">
        <v>556</v>
      </c>
      <c r="B18" s="51">
        <v>20</v>
      </c>
      <c r="C18" s="51"/>
      <c r="D18" s="52" t="s">
        <v>360</v>
      </c>
      <c r="E18" s="53" t="s">
        <v>634</v>
      </c>
      <c r="F18" s="51">
        <v>350</v>
      </c>
      <c r="G18" s="51"/>
      <c r="H18" s="52" t="s">
        <v>424</v>
      </c>
      <c r="I18" s="53" t="s">
        <v>765</v>
      </c>
      <c r="J18" s="51">
        <v>664</v>
      </c>
      <c r="K18" s="51"/>
      <c r="L18" s="54" t="s">
        <v>145</v>
      </c>
    </row>
    <row r="19" spans="1:12" s="27" customFormat="1" ht="14.25" customHeight="1">
      <c r="A19" s="50" t="s">
        <v>557</v>
      </c>
      <c r="B19" s="51">
        <v>23</v>
      </c>
      <c r="C19" s="51"/>
      <c r="D19" s="52" t="s">
        <v>361</v>
      </c>
      <c r="E19" s="53" t="s">
        <v>635</v>
      </c>
      <c r="F19" s="51">
        <v>352</v>
      </c>
      <c r="G19" s="51"/>
      <c r="H19" s="52" t="s">
        <v>425</v>
      </c>
      <c r="I19" s="53" t="s">
        <v>766</v>
      </c>
      <c r="J19" s="51">
        <v>666</v>
      </c>
      <c r="K19" s="51"/>
      <c r="L19" s="54" t="s">
        <v>146</v>
      </c>
    </row>
    <row r="20" spans="1:12" s="27" customFormat="1" ht="14.25" customHeight="1">
      <c r="A20" s="50" t="s">
        <v>558</v>
      </c>
      <c r="B20" s="51">
        <v>24</v>
      </c>
      <c r="C20" s="51"/>
      <c r="D20" s="52" t="s">
        <v>362</v>
      </c>
      <c r="E20" s="53" t="s">
        <v>636</v>
      </c>
      <c r="F20" s="51">
        <v>355</v>
      </c>
      <c r="G20" s="51"/>
      <c r="H20" s="52" t="s">
        <v>901</v>
      </c>
      <c r="I20" s="53" t="s">
        <v>767</v>
      </c>
      <c r="J20" s="51">
        <v>667</v>
      </c>
      <c r="K20" s="51"/>
      <c r="L20" s="54" t="s">
        <v>147</v>
      </c>
    </row>
    <row r="21" spans="1:12" s="27" customFormat="1" ht="14.25" customHeight="1">
      <c r="A21" s="50" t="s">
        <v>559</v>
      </c>
      <c r="B21" s="51">
        <v>28</v>
      </c>
      <c r="C21" s="51"/>
      <c r="D21" s="52" t="s">
        <v>363</v>
      </c>
      <c r="E21" s="53" t="s">
        <v>637</v>
      </c>
      <c r="F21" s="51">
        <v>357</v>
      </c>
      <c r="G21" s="51"/>
      <c r="H21" s="52" t="s">
        <v>902</v>
      </c>
      <c r="I21" s="53" t="s">
        <v>768</v>
      </c>
      <c r="J21" s="51">
        <v>669</v>
      </c>
      <c r="K21" s="51"/>
      <c r="L21" s="54" t="s">
        <v>148</v>
      </c>
    </row>
    <row r="22" spans="1:12" s="27" customFormat="1" ht="14.25" customHeight="1">
      <c r="A22" s="50" t="s">
        <v>560</v>
      </c>
      <c r="B22" s="51">
        <v>37</v>
      </c>
      <c r="C22" s="51"/>
      <c r="D22" s="52" t="s">
        <v>364</v>
      </c>
      <c r="E22" s="53"/>
      <c r="F22" s="51"/>
      <c r="G22" s="51"/>
      <c r="H22" s="52" t="s">
        <v>938</v>
      </c>
      <c r="I22" s="53" t="s">
        <v>769</v>
      </c>
      <c r="J22" s="51">
        <v>672</v>
      </c>
      <c r="K22" s="51"/>
      <c r="L22" s="54" t="s">
        <v>149</v>
      </c>
    </row>
    <row r="23" spans="1:12" s="27" customFormat="1" ht="14.25" customHeight="1">
      <c r="A23" s="50" t="s">
        <v>561</v>
      </c>
      <c r="B23" s="51">
        <v>39</v>
      </c>
      <c r="C23" s="51"/>
      <c r="D23" s="52" t="s">
        <v>365</v>
      </c>
      <c r="E23" s="53" t="s">
        <v>638</v>
      </c>
      <c r="F23" s="51">
        <v>366</v>
      </c>
      <c r="G23" s="51"/>
      <c r="H23" s="52" t="s">
        <v>428</v>
      </c>
      <c r="I23" s="53" t="s">
        <v>770</v>
      </c>
      <c r="J23" s="51">
        <v>675</v>
      </c>
      <c r="K23" s="51"/>
      <c r="L23" s="54" t="s">
        <v>150</v>
      </c>
    </row>
    <row r="24" spans="1:12" s="27" customFormat="1" ht="14.25" customHeight="1">
      <c r="A24" s="50" t="s">
        <v>562</v>
      </c>
      <c r="B24" s="51">
        <v>41</v>
      </c>
      <c r="C24" s="51"/>
      <c r="D24" s="52" t="s">
        <v>903</v>
      </c>
      <c r="E24" s="53" t="s">
        <v>639</v>
      </c>
      <c r="F24" s="51">
        <v>370</v>
      </c>
      <c r="G24" s="51"/>
      <c r="H24" s="52" t="s">
        <v>429</v>
      </c>
      <c r="I24" s="53" t="s">
        <v>771</v>
      </c>
      <c r="J24" s="51">
        <v>676</v>
      </c>
      <c r="K24" s="51"/>
      <c r="L24" s="54" t="s">
        <v>151</v>
      </c>
    </row>
    <row r="25" spans="1:12" s="27" customFormat="1" ht="14.25" customHeight="1">
      <c r="A25" s="50" t="s">
        <v>563</v>
      </c>
      <c r="B25" s="51">
        <v>43</v>
      </c>
      <c r="C25" s="51"/>
      <c r="D25" s="52" t="s">
        <v>366</v>
      </c>
      <c r="E25" s="53" t="s">
        <v>640</v>
      </c>
      <c r="F25" s="51">
        <v>373</v>
      </c>
      <c r="G25" s="51"/>
      <c r="H25" s="52" t="s">
        <v>430</v>
      </c>
      <c r="I25" s="53" t="s">
        <v>772</v>
      </c>
      <c r="J25" s="51">
        <v>680</v>
      </c>
      <c r="K25" s="51"/>
      <c r="L25" s="54" t="s">
        <v>152</v>
      </c>
    </row>
    <row r="26" spans="1:12" s="27" customFormat="1" ht="14.25" customHeight="1">
      <c r="A26" s="50" t="s">
        <v>564</v>
      </c>
      <c r="B26" s="51">
        <v>44</v>
      </c>
      <c r="C26" s="51"/>
      <c r="D26" s="52" t="s">
        <v>367</v>
      </c>
      <c r="E26" s="53" t="s">
        <v>641</v>
      </c>
      <c r="F26" s="51">
        <v>375</v>
      </c>
      <c r="G26" s="51"/>
      <c r="H26" s="52" t="s">
        <v>431</v>
      </c>
      <c r="I26" s="53" t="s">
        <v>773</v>
      </c>
      <c r="J26" s="51">
        <v>684</v>
      </c>
      <c r="K26" s="51"/>
      <c r="L26" s="54" t="s">
        <v>153</v>
      </c>
    </row>
    <row r="27" spans="1:12" s="27" customFormat="1" ht="14.25" customHeight="1">
      <c r="A27" s="50" t="s">
        <v>565</v>
      </c>
      <c r="B27" s="51">
        <v>45</v>
      </c>
      <c r="C27" s="51"/>
      <c r="D27" s="52" t="s">
        <v>885</v>
      </c>
      <c r="E27" s="53" t="s">
        <v>642</v>
      </c>
      <c r="F27" s="51">
        <v>377</v>
      </c>
      <c r="G27" s="51"/>
      <c r="H27" s="52" t="s">
        <v>432</v>
      </c>
      <c r="I27" s="27" t="s">
        <v>774</v>
      </c>
      <c r="J27" s="56">
        <v>690</v>
      </c>
      <c r="L27" s="55" t="s">
        <v>154</v>
      </c>
    </row>
    <row r="28" spans="1:12" s="27" customFormat="1" ht="14.25" customHeight="1">
      <c r="A28" s="50" t="s">
        <v>566</v>
      </c>
      <c r="B28" s="51">
        <v>46</v>
      </c>
      <c r="C28" s="51"/>
      <c r="D28" s="52" t="s">
        <v>368</v>
      </c>
      <c r="E28" s="53" t="s">
        <v>643</v>
      </c>
      <c r="F28" s="51">
        <v>378</v>
      </c>
      <c r="G28" s="51"/>
      <c r="H28" s="52" t="s">
        <v>433</v>
      </c>
      <c r="I28" s="27" t="s">
        <v>775</v>
      </c>
      <c r="J28" s="56">
        <v>696</v>
      </c>
      <c r="L28" s="55" t="s">
        <v>155</v>
      </c>
    </row>
    <row r="29" spans="1:12" s="27" customFormat="1" ht="14.25" customHeight="1">
      <c r="A29" s="50" t="s">
        <v>567</v>
      </c>
      <c r="B29" s="51">
        <v>47</v>
      </c>
      <c r="C29" s="51"/>
      <c r="D29" s="52" t="s">
        <v>369</v>
      </c>
      <c r="E29" s="53" t="s">
        <v>644</v>
      </c>
      <c r="F29" s="51">
        <v>382</v>
      </c>
      <c r="G29" s="51"/>
      <c r="H29" s="52" t="s">
        <v>434</v>
      </c>
      <c r="I29" s="27" t="s">
        <v>776</v>
      </c>
      <c r="J29" s="56">
        <v>700</v>
      </c>
      <c r="L29" s="55" t="s">
        <v>156</v>
      </c>
    </row>
    <row r="30" spans="1:12" s="27" customFormat="1" ht="14.25" customHeight="1">
      <c r="A30" s="53" t="s">
        <v>568</v>
      </c>
      <c r="B30" s="51">
        <v>52</v>
      </c>
      <c r="C30" s="51"/>
      <c r="D30" s="52" t="s">
        <v>905</v>
      </c>
      <c r="E30" s="53" t="s">
        <v>645</v>
      </c>
      <c r="F30" s="51">
        <v>386</v>
      </c>
      <c r="G30" s="51"/>
      <c r="H30" s="52" t="s">
        <v>435</v>
      </c>
      <c r="I30" s="27" t="s">
        <v>777</v>
      </c>
      <c r="J30" s="56">
        <v>701</v>
      </c>
      <c r="L30" s="55" t="s">
        <v>157</v>
      </c>
    </row>
    <row r="31" spans="1:12" s="27" customFormat="1" ht="14.25" customHeight="1">
      <c r="A31" s="50" t="s">
        <v>569</v>
      </c>
      <c r="B31" s="51">
        <v>53</v>
      </c>
      <c r="C31" s="51"/>
      <c r="D31" s="52" t="s">
        <v>370</v>
      </c>
      <c r="E31" s="53" t="s">
        <v>646</v>
      </c>
      <c r="F31" s="51">
        <v>388</v>
      </c>
      <c r="G31" s="51"/>
      <c r="H31" s="52" t="s">
        <v>904</v>
      </c>
      <c r="I31" s="27" t="s">
        <v>778</v>
      </c>
      <c r="J31" s="56">
        <v>703</v>
      </c>
      <c r="L31" s="55" t="s">
        <v>158</v>
      </c>
    </row>
    <row r="32" spans="1:12" s="27" customFormat="1" ht="14.25" customHeight="1">
      <c r="A32" s="50" t="s">
        <v>570</v>
      </c>
      <c r="B32" s="51">
        <v>54</v>
      </c>
      <c r="C32" s="51"/>
      <c r="D32" s="52" t="s">
        <v>371</v>
      </c>
      <c r="E32" s="53" t="s">
        <v>647</v>
      </c>
      <c r="F32" s="51">
        <v>389</v>
      </c>
      <c r="G32" s="51"/>
      <c r="H32" s="52" t="s">
        <v>436</v>
      </c>
      <c r="I32" s="27" t="s">
        <v>779</v>
      </c>
      <c r="J32" s="56">
        <v>706</v>
      </c>
      <c r="L32" s="55" t="s">
        <v>159</v>
      </c>
    </row>
    <row r="33" spans="1:12" s="27" customFormat="1" ht="14.25" customHeight="1">
      <c r="A33" s="50" t="s">
        <v>571</v>
      </c>
      <c r="B33" s="51">
        <v>55</v>
      </c>
      <c r="C33" s="51"/>
      <c r="D33" s="52" t="s">
        <v>372</v>
      </c>
      <c r="E33" s="53" t="s">
        <v>648</v>
      </c>
      <c r="F33" s="51">
        <v>391</v>
      </c>
      <c r="G33" s="51"/>
      <c r="H33" s="52" t="s">
        <v>437</v>
      </c>
      <c r="I33" s="27" t="s">
        <v>780</v>
      </c>
      <c r="J33" s="56">
        <v>708</v>
      </c>
      <c r="L33" s="55" t="s">
        <v>160</v>
      </c>
    </row>
    <row r="34" spans="1:12" s="27" customFormat="1" ht="14.25" customHeight="1">
      <c r="A34" s="50" t="s">
        <v>572</v>
      </c>
      <c r="B34" s="51">
        <v>60</v>
      </c>
      <c r="C34" s="51"/>
      <c r="D34" s="52" t="s">
        <v>373</v>
      </c>
      <c r="E34" s="53" t="s">
        <v>649</v>
      </c>
      <c r="F34" s="51">
        <v>393</v>
      </c>
      <c r="G34" s="51"/>
      <c r="H34" s="52" t="s">
        <v>438</v>
      </c>
      <c r="I34" s="27" t="s">
        <v>781</v>
      </c>
      <c r="J34" s="56">
        <v>716</v>
      </c>
      <c r="L34" s="55" t="s">
        <v>161</v>
      </c>
    </row>
    <row r="35" spans="1:12" s="27" customFormat="1" ht="14.25" customHeight="1">
      <c r="A35" s="50" t="s">
        <v>573</v>
      </c>
      <c r="B35" s="51">
        <v>61</v>
      </c>
      <c r="C35" s="51"/>
      <c r="D35" s="52" t="s">
        <v>374</v>
      </c>
      <c r="E35" s="53" t="s">
        <v>650</v>
      </c>
      <c r="F35" s="51">
        <v>395</v>
      </c>
      <c r="G35" s="51"/>
      <c r="H35" s="52" t="s">
        <v>439</v>
      </c>
      <c r="I35" s="27" t="s">
        <v>782</v>
      </c>
      <c r="J35" s="56">
        <v>720</v>
      </c>
      <c r="L35" s="55" t="s">
        <v>162</v>
      </c>
    </row>
    <row r="36" spans="1:12" s="27" customFormat="1" ht="14.25" customHeight="1">
      <c r="A36" s="50" t="s">
        <v>574</v>
      </c>
      <c r="B36" s="51">
        <v>63</v>
      </c>
      <c r="C36" s="51"/>
      <c r="D36" s="52" t="s">
        <v>375</v>
      </c>
      <c r="E36" s="53" t="s">
        <v>651</v>
      </c>
      <c r="F36" s="51">
        <v>400</v>
      </c>
      <c r="G36" s="51"/>
      <c r="H36" s="52" t="s">
        <v>440</v>
      </c>
      <c r="I36" s="53" t="s">
        <v>783</v>
      </c>
      <c r="J36" s="51">
        <v>724</v>
      </c>
      <c r="K36" s="51"/>
      <c r="L36" s="54" t="s">
        <v>907</v>
      </c>
    </row>
    <row r="37" spans="1:12" s="27" customFormat="1" ht="14.25" customHeight="1">
      <c r="A37" s="50" t="s">
        <v>575</v>
      </c>
      <c r="B37" s="51">
        <v>64</v>
      </c>
      <c r="C37" s="51"/>
      <c r="D37" s="52" t="s">
        <v>376</v>
      </c>
      <c r="E37" s="53" t="s">
        <v>652</v>
      </c>
      <c r="F37" s="51">
        <v>404</v>
      </c>
      <c r="G37" s="51"/>
      <c r="H37" s="52" t="s">
        <v>441</v>
      </c>
      <c r="L37" s="55" t="s">
        <v>871</v>
      </c>
    </row>
    <row r="38" spans="1:12" s="27" customFormat="1" ht="14.25" customHeight="1">
      <c r="A38" s="50" t="s">
        <v>576</v>
      </c>
      <c r="B38" s="51">
        <v>66</v>
      </c>
      <c r="C38" s="51"/>
      <c r="D38" s="52" t="s">
        <v>908</v>
      </c>
      <c r="E38" s="53" t="s">
        <v>653</v>
      </c>
      <c r="F38" s="51">
        <v>406</v>
      </c>
      <c r="G38" s="51"/>
      <c r="H38" s="52" t="s">
        <v>906</v>
      </c>
      <c r="I38" s="53" t="s">
        <v>784</v>
      </c>
      <c r="J38" s="51">
        <v>728</v>
      </c>
      <c r="K38" s="51"/>
      <c r="L38" s="54" t="s">
        <v>164</v>
      </c>
    </row>
    <row r="39" spans="1:12" s="27" customFormat="1" ht="14.25" customHeight="1">
      <c r="A39" s="50" t="s">
        <v>577</v>
      </c>
      <c r="B39" s="51">
        <v>68</v>
      </c>
      <c r="C39" s="51"/>
      <c r="D39" s="52" t="s">
        <v>377</v>
      </c>
      <c r="E39" s="53" t="s">
        <v>654</v>
      </c>
      <c r="F39" s="51">
        <v>408</v>
      </c>
      <c r="G39" s="51"/>
      <c r="H39" s="52" t="s">
        <v>442</v>
      </c>
      <c r="I39" s="53" t="s">
        <v>785</v>
      </c>
      <c r="J39" s="51">
        <v>732</v>
      </c>
      <c r="K39" s="51"/>
      <c r="L39" s="54" t="s">
        <v>165</v>
      </c>
    </row>
    <row r="40" spans="1:12" s="27" customFormat="1" ht="14.25" customHeight="1">
      <c r="A40" s="50" t="s">
        <v>578</v>
      </c>
      <c r="B40" s="51">
        <v>70</v>
      </c>
      <c r="C40" s="51"/>
      <c r="D40" s="52" t="s">
        <v>378</v>
      </c>
      <c r="E40" s="53" t="s">
        <v>655</v>
      </c>
      <c r="F40" s="51">
        <v>412</v>
      </c>
      <c r="G40" s="51"/>
      <c r="H40" s="52" t="s">
        <v>443</v>
      </c>
      <c r="I40" s="53" t="s">
        <v>786</v>
      </c>
      <c r="J40" s="51">
        <v>736</v>
      </c>
      <c r="K40" s="51"/>
      <c r="L40" s="54" t="s">
        <v>166</v>
      </c>
    </row>
    <row r="41" spans="1:12" s="27" customFormat="1" ht="14.25" customHeight="1">
      <c r="A41" s="50" t="s">
        <v>579</v>
      </c>
      <c r="B41" s="51">
        <v>72</v>
      </c>
      <c r="C41" s="51"/>
      <c r="D41" s="52" t="s">
        <v>379</v>
      </c>
      <c r="E41" s="50" t="s">
        <v>656</v>
      </c>
      <c r="F41" s="56">
        <v>413</v>
      </c>
      <c r="H41" s="52" t="s">
        <v>444</v>
      </c>
      <c r="I41" s="53" t="s">
        <v>787</v>
      </c>
      <c r="J41" s="51">
        <v>740</v>
      </c>
      <c r="K41" s="51"/>
      <c r="L41" s="54" t="s">
        <v>167</v>
      </c>
    </row>
    <row r="42" spans="1:12" s="27" customFormat="1" ht="14.25" customHeight="1">
      <c r="A42" s="50" t="s">
        <v>580</v>
      </c>
      <c r="B42" s="51">
        <v>73</v>
      </c>
      <c r="C42" s="51"/>
      <c r="D42" s="52" t="s">
        <v>380</v>
      </c>
      <c r="E42" s="53" t="s">
        <v>657</v>
      </c>
      <c r="F42" s="51">
        <v>416</v>
      </c>
      <c r="G42" s="51"/>
      <c r="H42" s="52" t="s">
        <v>445</v>
      </c>
      <c r="I42" s="53" t="s">
        <v>788</v>
      </c>
      <c r="J42" s="51">
        <v>743</v>
      </c>
      <c r="K42" s="51"/>
      <c r="L42" s="54" t="s">
        <v>168</v>
      </c>
    </row>
    <row r="43" spans="1:12" s="27" customFormat="1" ht="14.25" customHeight="1">
      <c r="A43" s="50" t="s">
        <v>581</v>
      </c>
      <c r="B43" s="51">
        <v>74</v>
      </c>
      <c r="C43" s="51"/>
      <c r="D43" s="52" t="s">
        <v>381</v>
      </c>
      <c r="E43" s="53" t="s">
        <v>658</v>
      </c>
      <c r="F43" s="51">
        <v>421</v>
      </c>
      <c r="G43" s="51"/>
      <c r="H43" s="52" t="s">
        <v>446</v>
      </c>
      <c r="I43" s="27" t="s">
        <v>789</v>
      </c>
      <c r="J43" s="56">
        <v>800</v>
      </c>
      <c r="L43" s="55" t="s">
        <v>169</v>
      </c>
    </row>
    <row r="44" spans="1:12" s="27" customFormat="1" ht="14.25" customHeight="1">
      <c r="A44" s="50" t="s">
        <v>582</v>
      </c>
      <c r="B44" s="51">
        <v>75</v>
      </c>
      <c r="C44" s="51"/>
      <c r="D44" s="52" t="s">
        <v>835</v>
      </c>
      <c r="E44" s="53" t="s">
        <v>659</v>
      </c>
      <c r="F44" s="51">
        <v>424</v>
      </c>
      <c r="G44" s="51"/>
      <c r="H44" s="52" t="s">
        <v>447</v>
      </c>
      <c r="I44" s="27" t="s">
        <v>790</v>
      </c>
      <c r="J44" s="56">
        <v>801</v>
      </c>
      <c r="L44" s="55" t="s">
        <v>170</v>
      </c>
    </row>
    <row r="45" spans="1:12" s="27" customFormat="1" ht="14.25" customHeight="1">
      <c r="A45" s="53" t="s">
        <v>583</v>
      </c>
      <c r="B45" s="51">
        <v>76</v>
      </c>
      <c r="C45" s="51"/>
      <c r="D45" s="52" t="s">
        <v>382</v>
      </c>
      <c r="E45" s="53" t="s">
        <v>660</v>
      </c>
      <c r="F45" s="51">
        <v>428</v>
      </c>
      <c r="G45" s="51"/>
      <c r="H45" s="52" t="s">
        <v>448</v>
      </c>
      <c r="I45" s="27" t="s">
        <v>791</v>
      </c>
      <c r="J45" s="56">
        <v>803</v>
      </c>
      <c r="L45" s="55" t="s">
        <v>171</v>
      </c>
    </row>
    <row r="46" spans="1:12" s="27" customFormat="1" ht="14.25" customHeight="1">
      <c r="A46" s="53" t="s">
        <v>584</v>
      </c>
      <c r="B46" s="51">
        <v>77</v>
      </c>
      <c r="C46" s="51"/>
      <c r="D46" s="52" t="s">
        <v>383</v>
      </c>
      <c r="E46" s="53" t="s">
        <v>661</v>
      </c>
      <c r="F46" s="51">
        <v>432</v>
      </c>
      <c r="G46" s="51"/>
      <c r="H46" s="52" t="s">
        <v>449</v>
      </c>
      <c r="I46" s="27" t="s">
        <v>792</v>
      </c>
      <c r="J46" s="56">
        <v>804</v>
      </c>
      <c r="L46" s="55" t="s">
        <v>172</v>
      </c>
    </row>
    <row r="47" spans="1:12" s="27" customFormat="1" ht="14.25" customHeight="1">
      <c r="A47" s="53" t="s">
        <v>585</v>
      </c>
      <c r="B47" s="51">
        <v>78</v>
      </c>
      <c r="C47" s="51"/>
      <c r="D47" s="52" t="s">
        <v>384</v>
      </c>
      <c r="E47" s="53" t="s">
        <v>662</v>
      </c>
      <c r="F47" s="51">
        <v>436</v>
      </c>
      <c r="G47" s="51"/>
      <c r="H47" s="52" t="s">
        <v>450</v>
      </c>
      <c r="I47" s="27" t="s">
        <v>793</v>
      </c>
      <c r="J47" s="56">
        <v>806</v>
      </c>
      <c r="L47" s="55" t="s">
        <v>173</v>
      </c>
    </row>
    <row r="48" spans="1:12" s="27" customFormat="1" ht="14.25" customHeight="1">
      <c r="A48" s="53" t="s">
        <v>586</v>
      </c>
      <c r="B48" s="51">
        <v>79</v>
      </c>
      <c r="C48" s="51"/>
      <c r="D48" s="52" t="s">
        <v>385</v>
      </c>
      <c r="E48" s="53" t="s">
        <v>663</v>
      </c>
      <c r="F48" s="51">
        <v>442</v>
      </c>
      <c r="G48" s="51"/>
      <c r="H48" s="52" t="s">
        <v>451</v>
      </c>
      <c r="I48" s="27" t="s">
        <v>794</v>
      </c>
      <c r="J48" s="56">
        <v>807</v>
      </c>
      <c r="L48" s="55" t="s">
        <v>174</v>
      </c>
    </row>
    <row r="49" spans="1:12" s="27" customFormat="1" ht="14.25" customHeight="1">
      <c r="A49" s="53" t="s">
        <v>587</v>
      </c>
      <c r="B49" s="51">
        <v>80</v>
      </c>
      <c r="C49" s="51"/>
      <c r="D49" s="52" t="s">
        <v>386</v>
      </c>
      <c r="E49" s="53" t="s">
        <v>664</v>
      </c>
      <c r="F49" s="51">
        <v>446</v>
      </c>
      <c r="G49" s="51"/>
      <c r="H49" s="52" t="s">
        <v>452</v>
      </c>
      <c r="I49" s="27" t="s">
        <v>795</v>
      </c>
      <c r="J49" s="56">
        <v>809</v>
      </c>
      <c r="L49" s="55" t="s">
        <v>175</v>
      </c>
    </row>
    <row r="50" spans="1:12" s="27" customFormat="1" ht="14.25" customHeight="1">
      <c r="A50" s="53" t="s">
        <v>588</v>
      </c>
      <c r="B50" s="51">
        <v>81</v>
      </c>
      <c r="C50" s="51"/>
      <c r="D50" s="52" t="s">
        <v>387</v>
      </c>
      <c r="E50" s="53" t="s">
        <v>665</v>
      </c>
      <c r="F50" s="51">
        <v>448</v>
      </c>
      <c r="G50" s="51"/>
      <c r="H50" s="52" t="s">
        <v>453</v>
      </c>
      <c r="I50" s="27" t="s">
        <v>796</v>
      </c>
      <c r="J50" s="56">
        <v>811</v>
      </c>
      <c r="L50" s="55" t="s">
        <v>176</v>
      </c>
    </row>
    <row r="51" spans="1:12" s="27" customFormat="1" ht="14.25" customHeight="1">
      <c r="A51" s="53" t="s">
        <v>589</v>
      </c>
      <c r="B51" s="51">
        <v>82</v>
      </c>
      <c r="C51" s="51"/>
      <c r="D51" s="52" t="s">
        <v>388</v>
      </c>
      <c r="E51" s="53" t="s">
        <v>666</v>
      </c>
      <c r="F51" s="51">
        <v>449</v>
      </c>
      <c r="G51" s="51"/>
      <c r="H51" s="52" t="s">
        <v>454</v>
      </c>
      <c r="I51" s="27" t="s">
        <v>797</v>
      </c>
      <c r="J51" s="56">
        <v>812</v>
      </c>
      <c r="L51" s="55" t="s">
        <v>177</v>
      </c>
    </row>
    <row r="52" spans="1:12" s="27" customFormat="1" ht="14.25" customHeight="1">
      <c r="A52" s="50" t="s">
        <v>590</v>
      </c>
      <c r="B52" s="51">
        <v>83</v>
      </c>
      <c r="C52" s="51"/>
      <c r="D52" s="52" t="s">
        <v>969</v>
      </c>
      <c r="E52" s="53" t="s">
        <v>667</v>
      </c>
      <c r="F52" s="51">
        <v>452</v>
      </c>
      <c r="G52" s="51"/>
      <c r="H52" s="52" t="s">
        <v>455</v>
      </c>
      <c r="I52" s="27" t="s">
        <v>798</v>
      </c>
      <c r="J52" s="56">
        <v>813</v>
      </c>
      <c r="L52" s="55" t="s">
        <v>178</v>
      </c>
    </row>
    <row r="53" spans="1:12" s="27" customFormat="1" ht="14.25" customHeight="1">
      <c r="A53" s="50" t="s">
        <v>591</v>
      </c>
      <c r="B53" s="51">
        <v>91</v>
      </c>
      <c r="C53" s="51"/>
      <c r="D53" s="52" t="s">
        <v>389</v>
      </c>
      <c r="E53" s="53" t="s">
        <v>668</v>
      </c>
      <c r="F53" s="51">
        <v>453</v>
      </c>
      <c r="G53" s="51"/>
      <c r="H53" s="52" t="s">
        <v>456</v>
      </c>
      <c r="I53" s="27" t="s">
        <v>799</v>
      </c>
      <c r="J53" s="56">
        <v>815</v>
      </c>
      <c r="L53" s="55" t="s">
        <v>179</v>
      </c>
    </row>
    <row r="54" spans="1:12" s="27" customFormat="1" ht="14.25" customHeight="1">
      <c r="A54" s="50" t="s">
        <v>592</v>
      </c>
      <c r="B54" s="51">
        <v>92</v>
      </c>
      <c r="C54" s="51"/>
      <c r="D54" s="52" t="s">
        <v>390</v>
      </c>
      <c r="E54" s="53" t="s">
        <v>669</v>
      </c>
      <c r="F54" s="51">
        <v>454</v>
      </c>
      <c r="G54" s="51"/>
      <c r="H54" s="52" t="s">
        <v>457</v>
      </c>
      <c r="I54" s="27" t="s">
        <v>800</v>
      </c>
      <c r="J54" s="56">
        <v>816</v>
      </c>
      <c r="L54" s="55" t="s">
        <v>180</v>
      </c>
    </row>
    <row r="55" spans="1:12" s="27" customFormat="1" ht="14.25" customHeight="1">
      <c r="A55" s="50" t="s">
        <v>593</v>
      </c>
      <c r="B55" s="51">
        <v>93</v>
      </c>
      <c r="C55" s="51"/>
      <c r="D55" s="52" t="s">
        <v>391</v>
      </c>
      <c r="E55" s="53" t="s">
        <v>670</v>
      </c>
      <c r="F55" s="51">
        <v>456</v>
      </c>
      <c r="G55" s="51"/>
      <c r="H55" s="52" t="s">
        <v>458</v>
      </c>
      <c r="I55" s="27" t="s">
        <v>801</v>
      </c>
      <c r="J55" s="56">
        <v>817</v>
      </c>
      <c r="L55" s="55" t="s">
        <v>181</v>
      </c>
    </row>
    <row r="56" spans="1:12" s="27" customFormat="1" ht="14.25" customHeight="1">
      <c r="A56" s="50" t="s">
        <v>943</v>
      </c>
      <c r="B56" s="51">
        <v>95</v>
      </c>
      <c r="C56" s="51"/>
      <c r="D56" s="52" t="s">
        <v>845</v>
      </c>
      <c r="E56" s="53" t="s">
        <v>671</v>
      </c>
      <c r="F56" s="51">
        <v>457</v>
      </c>
      <c r="G56" s="51"/>
      <c r="H56" s="52" t="s">
        <v>459</v>
      </c>
      <c r="I56" s="27" t="s">
        <v>802</v>
      </c>
      <c r="J56" s="56">
        <v>819</v>
      </c>
      <c r="L56" s="55" t="s">
        <v>182</v>
      </c>
    </row>
    <row r="57" spans="1:12" s="27" customFormat="1" ht="14.25" customHeight="1">
      <c r="A57" s="50" t="s">
        <v>594</v>
      </c>
      <c r="B57" s="51">
        <v>96</v>
      </c>
      <c r="C57" s="51"/>
      <c r="D57" s="52" t="s">
        <v>909</v>
      </c>
      <c r="E57" s="53" t="s">
        <v>672</v>
      </c>
      <c r="F57" s="51">
        <v>459</v>
      </c>
      <c r="G57" s="51"/>
      <c r="H57" s="52" t="s">
        <v>460</v>
      </c>
      <c r="I57" s="27" t="s">
        <v>803</v>
      </c>
      <c r="J57" s="56">
        <v>820</v>
      </c>
      <c r="L57" s="55" t="s">
        <v>910</v>
      </c>
    </row>
    <row r="58" spans="1:12" s="27" customFormat="1" ht="14.25" customHeight="1">
      <c r="A58" s="50"/>
      <c r="B58" s="51"/>
      <c r="C58" s="51"/>
      <c r="D58" s="52" t="s">
        <v>911</v>
      </c>
      <c r="E58" s="53" t="s">
        <v>673</v>
      </c>
      <c r="F58" s="51">
        <v>460</v>
      </c>
      <c r="G58" s="51"/>
      <c r="H58" s="52" t="s">
        <v>461</v>
      </c>
      <c r="I58" s="27" t="s">
        <v>804</v>
      </c>
      <c r="J58" s="56">
        <v>822</v>
      </c>
      <c r="L58" s="55" t="s">
        <v>912</v>
      </c>
    </row>
    <row r="59" spans="1:12" s="27" customFormat="1" ht="14.25" customHeight="1">
      <c r="A59" s="50" t="s">
        <v>872</v>
      </c>
      <c r="B59" s="51">
        <v>97</v>
      </c>
      <c r="C59" s="51"/>
      <c r="D59" s="52" t="s">
        <v>846</v>
      </c>
      <c r="E59" s="53" t="s">
        <v>674</v>
      </c>
      <c r="F59" s="51">
        <v>463</v>
      </c>
      <c r="G59" s="51"/>
      <c r="H59" s="52" t="s">
        <v>462</v>
      </c>
      <c r="I59" s="53" t="s">
        <v>805</v>
      </c>
      <c r="J59" s="51">
        <v>823</v>
      </c>
      <c r="K59" s="51"/>
      <c r="L59" s="55" t="s">
        <v>913</v>
      </c>
    </row>
    <row r="60" spans="1:12" s="27" customFormat="1" ht="14.25" customHeight="1">
      <c r="A60" s="50" t="s">
        <v>944</v>
      </c>
      <c r="B60" s="51">
        <v>98</v>
      </c>
      <c r="C60" s="141"/>
      <c r="D60" s="52" t="s">
        <v>847</v>
      </c>
      <c r="E60" s="53" t="s">
        <v>675</v>
      </c>
      <c r="F60" s="51">
        <v>464</v>
      </c>
      <c r="G60" s="51"/>
      <c r="H60" s="52" t="s">
        <v>463</v>
      </c>
      <c r="I60" s="53"/>
      <c r="J60" s="51"/>
      <c r="K60" s="51"/>
      <c r="L60" s="55" t="s">
        <v>873</v>
      </c>
    </row>
    <row r="61" spans="1:12" s="27" customFormat="1" ht="14.25" customHeight="1">
      <c r="A61" s="50" t="s">
        <v>595</v>
      </c>
      <c r="B61" s="51">
        <v>204</v>
      </c>
      <c r="C61" s="51"/>
      <c r="D61" s="52" t="s">
        <v>392</v>
      </c>
      <c r="E61" s="53" t="s">
        <v>727</v>
      </c>
      <c r="F61" s="51">
        <v>465</v>
      </c>
      <c r="G61" s="51"/>
      <c r="H61" s="52" t="s">
        <v>464</v>
      </c>
      <c r="I61" s="53" t="s">
        <v>806</v>
      </c>
      <c r="J61" s="51">
        <v>824</v>
      </c>
      <c r="K61" s="51"/>
      <c r="L61" s="55" t="s">
        <v>183</v>
      </c>
    </row>
    <row r="62" spans="1:12" s="27" customFormat="1" ht="14.25" customHeight="1">
      <c r="A62" s="50" t="s">
        <v>1045</v>
      </c>
      <c r="B62" s="51">
        <v>206</v>
      </c>
      <c r="C62" s="51"/>
      <c r="D62" s="52" t="s">
        <v>1075</v>
      </c>
      <c r="E62" s="53" t="s">
        <v>728</v>
      </c>
      <c r="F62" s="51">
        <v>467</v>
      </c>
      <c r="G62" s="51"/>
      <c r="H62" s="52" t="s">
        <v>914</v>
      </c>
      <c r="I62" s="53" t="s">
        <v>807</v>
      </c>
      <c r="J62" s="51">
        <v>825</v>
      </c>
      <c r="K62" s="51"/>
      <c r="L62" s="55" t="s">
        <v>184</v>
      </c>
    </row>
    <row r="63" spans="1:12" s="27" customFormat="1" ht="14.25" customHeight="1">
      <c r="A63" s="50" t="s">
        <v>596</v>
      </c>
      <c r="B63" s="51">
        <v>208</v>
      </c>
      <c r="C63" s="51"/>
      <c r="D63" s="52" t="s">
        <v>393</v>
      </c>
      <c r="E63" s="53"/>
      <c r="F63" s="51"/>
      <c r="G63" s="51"/>
      <c r="H63" s="52" t="s">
        <v>915</v>
      </c>
      <c r="I63" s="53" t="s">
        <v>808</v>
      </c>
      <c r="J63" s="51">
        <v>830</v>
      </c>
      <c r="K63" s="51"/>
      <c r="L63" s="55" t="s">
        <v>185</v>
      </c>
    </row>
    <row r="64" spans="1:12" s="27" customFormat="1" ht="14.25" customHeight="1">
      <c r="A64" s="50" t="s">
        <v>597</v>
      </c>
      <c r="B64" s="51">
        <v>212</v>
      </c>
      <c r="C64" s="51"/>
      <c r="D64" s="52" t="s">
        <v>394</v>
      </c>
      <c r="E64" s="53" t="s">
        <v>729</v>
      </c>
      <c r="F64" s="51">
        <v>468</v>
      </c>
      <c r="G64" s="51"/>
      <c r="H64" s="52" t="s">
        <v>112</v>
      </c>
      <c r="I64" s="53" t="s">
        <v>809</v>
      </c>
      <c r="J64" s="51">
        <v>831</v>
      </c>
      <c r="L64" s="55" t="s">
        <v>186</v>
      </c>
    </row>
    <row r="65" spans="1:12" s="27" customFormat="1" ht="14.25" customHeight="1">
      <c r="A65" s="50" t="s">
        <v>598</v>
      </c>
      <c r="B65" s="51">
        <v>216</v>
      </c>
      <c r="C65" s="51"/>
      <c r="D65" s="52" t="s">
        <v>1047</v>
      </c>
      <c r="E65" s="53" t="s">
        <v>730</v>
      </c>
      <c r="F65" s="51">
        <v>469</v>
      </c>
      <c r="G65" s="51"/>
      <c r="H65" s="52" t="s">
        <v>113</v>
      </c>
      <c r="I65" s="53" t="s">
        <v>810</v>
      </c>
      <c r="J65" s="51">
        <v>832</v>
      </c>
      <c r="L65" s="55" t="s">
        <v>916</v>
      </c>
    </row>
    <row r="66" spans="1:12" s="27" customFormat="1" ht="14.25" customHeight="1">
      <c r="A66" s="50" t="s">
        <v>599</v>
      </c>
      <c r="B66" s="51">
        <v>220</v>
      </c>
      <c r="D66" s="52" t="s">
        <v>491</v>
      </c>
      <c r="E66" s="57" t="s">
        <v>731</v>
      </c>
      <c r="F66" s="51">
        <v>470</v>
      </c>
      <c r="G66" s="54"/>
      <c r="H66" s="52" t="s">
        <v>114</v>
      </c>
      <c r="I66" s="53"/>
      <c r="J66" s="51"/>
      <c r="L66" s="55" t="s">
        <v>929</v>
      </c>
    </row>
    <row r="67" spans="1:12" s="27" customFormat="1" ht="14.25" customHeight="1">
      <c r="A67" s="50" t="s">
        <v>600</v>
      </c>
      <c r="B67" s="51">
        <v>224</v>
      </c>
      <c r="C67" s="51"/>
      <c r="D67" s="52" t="s">
        <v>395</v>
      </c>
      <c r="E67" s="53" t="s">
        <v>732</v>
      </c>
      <c r="F67" s="51">
        <v>472</v>
      </c>
      <c r="G67" s="51"/>
      <c r="H67" s="52" t="s">
        <v>115</v>
      </c>
      <c r="I67" s="27" t="s">
        <v>811</v>
      </c>
      <c r="J67" s="51">
        <v>833</v>
      </c>
      <c r="L67" s="55" t="s">
        <v>187</v>
      </c>
    </row>
    <row r="68" spans="1:12" s="27" customFormat="1" ht="14.25" customHeight="1">
      <c r="A68" s="27" t="s">
        <v>1048</v>
      </c>
      <c r="B68" s="51">
        <v>225</v>
      </c>
      <c r="D68" s="52" t="s">
        <v>1049</v>
      </c>
      <c r="E68" s="53" t="s">
        <v>733</v>
      </c>
      <c r="F68" s="51">
        <v>473</v>
      </c>
      <c r="G68" s="51"/>
      <c r="H68" s="52" t="s">
        <v>116</v>
      </c>
      <c r="I68" s="27" t="s">
        <v>812</v>
      </c>
      <c r="J68" s="51">
        <v>834</v>
      </c>
      <c r="L68" s="55" t="s">
        <v>188</v>
      </c>
    </row>
    <row r="69" spans="1:12" s="27" customFormat="1" ht="14.25" customHeight="1">
      <c r="A69" s="50" t="s">
        <v>601</v>
      </c>
      <c r="B69" s="51">
        <v>228</v>
      </c>
      <c r="C69" s="51"/>
      <c r="D69" s="52" t="s">
        <v>396</v>
      </c>
      <c r="E69" s="53" t="s">
        <v>734</v>
      </c>
      <c r="F69" s="51">
        <v>474</v>
      </c>
      <c r="G69" s="51"/>
      <c r="H69" s="52" t="s">
        <v>117</v>
      </c>
      <c r="I69" s="27" t="s">
        <v>813</v>
      </c>
      <c r="J69" s="51">
        <v>835</v>
      </c>
      <c r="L69" s="55" t="s">
        <v>917</v>
      </c>
    </row>
    <row r="70" spans="1:12" s="27" customFormat="1" ht="14.25" customHeight="1">
      <c r="A70" s="50" t="s">
        <v>602</v>
      </c>
      <c r="B70" s="51">
        <v>232</v>
      </c>
      <c r="C70" s="51"/>
      <c r="D70" s="52" t="s">
        <v>397</v>
      </c>
      <c r="E70" s="27" t="s">
        <v>1052</v>
      </c>
      <c r="F70" s="51">
        <v>475</v>
      </c>
      <c r="H70" s="52" t="s">
        <v>1053</v>
      </c>
      <c r="J70" s="51"/>
      <c r="L70" s="55" t="s">
        <v>930</v>
      </c>
    </row>
    <row r="71" spans="1:12" s="27" customFormat="1" ht="14.25" customHeight="1">
      <c r="A71" s="50" t="s">
        <v>603</v>
      </c>
      <c r="B71" s="51">
        <v>236</v>
      </c>
      <c r="C71" s="51"/>
      <c r="D71" s="58" t="s">
        <v>398</v>
      </c>
      <c r="E71" s="27" t="s">
        <v>1054</v>
      </c>
      <c r="F71" s="51">
        <v>477</v>
      </c>
      <c r="H71" s="52" t="s">
        <v>1055</v>
      </c>
      <c r="I71" s="27" t="s">
        <v>814</v>
      </c>
      <c r="J71" s="51">
        <v>836</v>
      </c>
      <c r="L71" s="55" t="s">
        <v>190</v>
      </c>
    </row>
    <row r="72" spans="1:12" s="27" customFormat="1" ht="14.25" customHeight="1">
      <c r="A72" s="50" t="s">
        <v>604</v>
      </c>
      <c r="B72" s="51">
        <v>240</v>
      </c>
      <c r="C72" s="51"/>
      <c r="D72" s="52" t="s">
        <v>399</v>
      </c>
      <c r="E72" s="53" t="s">
        <v>1056</v>
      </c>
      <c r="F72" s="51">
        <v>479</v>
      </c>
      <c r="G72" s="51"/>
      <c r="H72" s="52" t="s">
        <v>1057</v>
      </c>
      <c r="I72" s="27" t="s">
        <v>815</v>
      </c>
      <c r="J72" s="51">
        <v>837</v>
      </c>
      <c r="L72" s="55" t="s">
        <v>191</v>
      </c>
    </row>
    <row r="73" spans="1:12" s="27" customFormat="1" ht="14.25" customHeight="1">
      <c r="A73" s="50" t="s">
        <v>605</v>
      </c>
      <c r="B73" s="51">
        <v>244</v>
      </c>
      <c r="C73" s="51"/>
      <c r="D73" s="52" t="s">
        <v>400</v>
      </c>
      <c r="E73" s="53" t="s">
        <v>735</v>
      </c>
      <c r="F73" s="51">
        <v>480</v>
      </c>
      <c r="G73" s="51"/>
      <c r="H73" s="52" t="s">
        <v>118</v>
      </c>
      <c r="I73" s="27" t="s">
        <v>816</v>
      </c>
      <c r="J73" s="51">
        <v>838</v>
      </c>
      <c r="L73" s="55" t="s">
        <v>192</v>
      </c>
    </row>
    <row r="74" spans="1:12" s="27" customFormat="1" ht="14.25" customHeight="1">
      <c r="A74" s="50" t="s">
        <v>606</v>
      </c>
      <c r="B74" s="51">
        <v>247</v>
      </c>
      <c r="C74" s="51"/>
      <c r="D74" s="52" t="s">
        <v>401</v>
      </c>
      <c r="E74" s="27" t="s">
        <v>1058</v>
      </c>
      <c r="F74" s="51">
        <v>481</v>
      </c>
      <c r="H74" s="52" t="s">
        <v>1076</v>
      </c>
      <c r="I74" s="27" t="s">
        <v>817</v>
      </c>
      <c r="J74" s="51">
        <v>839</v>
      </c>
      <c r="L74" s="55" t="s">
        <v>918</v>
      </c>
    </row>
    <row r="75" spans="1:12" s="27" customFormat="1" ht="14.25" customHeight="1">
      <c r="A75" s="50" t="s">
        <v>607</v>
      </c>
      <c r="B75" s="51">
        <v>248</v>
      </c>
      <c r="C75" s="51"/>
      <c r="D75" s="52" t="s">
        <v>402</v>
      </c>
      <c r="E75" s="53" t="s">
        <v>736</v>
      </c>
      <c r="F75" s="51">
        <v>484</v>
      </c>
      <c r="G75" s="51"/>
      <c r="H75" s="52" t="s">
        <v>1060</v>
      </c>
      <c r="I75" s="27" t="s">
        <v>818</v>
      </c>
      <c r="J75" s="51">
        <v>891</v>
      </c>
      <c r="L75" s="55" t="s">
        <v>194</v>
      </c>
    </row>
    <row r="76" spans="1:12" s="27" customFormat="1" ht="14.25" customHeight="1">
      <c r="A76" s="50" t="s">
        <v>608</v>
      </c>
      <c r="B76" s="51">
        <v>252</v>
      </c>
      <c r="C76" s="51"/>
      <c r="D76" s="52" t="s">
        <v>403</v>
      </c>
      <c r="E76" s="53" t="s">
        <v>737</v>
      </c>
      <c r="F76" s="51">
        <v>488</v>
      </c>
      <c r="G76" s="51"/>
      <c r="H76" s="52" t="s">
        <v>119</v>
      </c>
      <c r="I76" s="27" t="s">
        <v>819</v>
      </c>
      <c r="J76" s="51">
        <v>892</v>
      </c>
      <c r="L76" s="55" t="s">
        <v>195</v>
      </c>
    </row>
    <row r="77" spans="1:12" s="27" customFormat="1" ht="14.25" customHeight="1">
      <c r="A77" s="50" t="s">
        <v>609</v>
      </c>
      <c r="B77" s="51">
        <v>257</v>
      </c>
      <c r="C77" s="51"/>
      <c r="D77" s="52" t="s">
        <v>404</v>
      </c>
      <c r="E77" s="53" t="s">
        <v>738</v>
      </c>
      <c r="F77" s="51">
        <v>492</v>
      </c>
      <c r="G77" s="51"/>
      <c r="H77" s="52" t="s">
        <v>120</v>
      </c>
      <c r="I77" s="27" t="s">
        <v>820</v>
      </c>
      <c r="J77" s="51">
        <v>893</v>
      </c>
      <c r="L77" s="55" t="s">
        <v>919</v>
      </c>
    </row>
    <row r="78" spans="1:12" s="27" customFormat="1" ht="14.25" customHeight="1">
      <c r="A78" s="50" t="s">
        <v>610</v>
      </c>
      <c r="B78" s="51">
        <v>260</v>
      </c>
      <c r="C78" s="51"/>
      <c r="D78" s="52" t="s">
        <v>405</v>
      </c>
      <c r="E78" s="53" t="s">
        <v>739</v>
      </c>
      <c r="F78" s="51">
        <v>500</v>
      </c>
      <c r="G78" s="51"/>
      <c r="H78" s="52" t="s">
        <v>121</v>
      </c>
      <c r="J78" s="51"/>
      <c r="L78" s="55" t="s">
        <v>931</v>
      </c>
    </row>
    <row r="79" spans="1:12" s="27" customFormat="1" ht="14.25" customHeight="1">
      <c r="A79" s="50" t="s">
        <v>611</v>
      </c>
      <c r="B79" s="51">
        <v>264</v>
      </c>
      <c r="C79" s="51"/>
      <c r="D79" s="52" t="s">
        <v>406</v>
      </c>
      <c r="E79" s="53" t="s">
        <v>740</v>
      </c>
      <c r="F79" s="51">
        <v>504</v>
      </c>
      <c r="G79" s="51"/>
      <c r="H79" s="52" t="s">
        <v>122</v>
      </c>
      <c r="I79" s="53" t="s">
        <v>821</v>
      </c>
      <c r="J79" s="51">
        <v>894</v>
      </c>
      <c r="L79" s="55" t="s">
        <v>1077</v>
      </c>
    </row>
    <row r="80" spans="1:12" s="27" customFormat="1" ht="14.25" customHeight="1">
      <c r="A80" s="50" t="s">
        <v>612</v>
      </c>
      <c r="B80" s="51">
        <v>268</v>
      </c>
      <c r="C80" s="51"/>
      <c r="D80" s="52" t="s">
        <v>407</v>
      </c>
      <c r="E80" s="53" t="s">
        <v>741</v>
      </c>
      <c r="F80" s="51">
        <v>508</v>
      </c>
      <c r="G80" s="51"/>
      <c r="H80" s="52" t="s">
        <v>123</v>
      </c>
      <c r="I80" s="53" t="s">
        <v>822</v>
      </c>
      <c r="J80" s="51">
        <v>950</v>
      </c>
      <c r="K80" s="51"/>
      <c r="L80" s="55" t="s">
        <v>921</v>
      </c>
    </row>
    <row r="81" spans="1:12" s="27" customFormat="1" ht="14.25" customHeight="1">
      <c r="A81" s="50" t="s">
        <v>613</v>
      </c>
      <c r="B81" s="51">
        <v>272</v>
      </c>
      <c r="C81" s="51"/>
      <c r="D81" s="52" t="s">
        <v>920</v>
      </c>
      <c r="E81" s="53" t="s">
        <v>742</v>
      </c>
      <c r="F81" s="51">
        <v>512</v>
      </c>
      <c r="G81" s="51"/>
      <c r="H81" s="52" t="s">
        <v>124</v>
      </c>
      <c r="I81" s="59"/>
      <c r="J81" s="60"/>
      <c r="K81" s="60"/>
      <c r="L81" s="55" t="s">
        <v>874</v>
      </c>
    </row>
    <row r="82" spans="1:12" s="27" customFormat="1" ht="14.25" customHeight="1">
      <c r="A82" s="50" t="s">
        <v>614</v>
      </c>
      <c r="B82" s="51">
        <v>276</v>
      </c>
      <c r="C82" s="51"/>
      <c r="D82" s="52" t="s">
        <v>408</v>
      </c>
      <c r="E82" s="53" t="s">
        <v>743</v>
      </c>
      <c r="F82" s="51">
        <v>516</v>
      </c>
      <c r="G82" s="51"/>
      <c r="H82" s="52" t="s">
        <v>1061</v>
      </c>
      <c r="I82" s="59"/>
      <c r="J82" s="60"/>
      <c r="K82" s="60"/>
      <c r="L82" s="61" t="s">
        <v>1020</v>
      </c>
    </row>
    <row r="83" spans="1:12" s="27" customFormat="1" ht="14.25" customHeight="1">
      <c r="A83" s="50" t="s">
        <v>615</v>
      </c>
      <c r="B83" s="51">
        <v>280</v>
      </c>
      <c r="C83" s="51"/>
      <c r="D83" s="52" t="s">
        <v>409</v>
      </c>
      <c r="E83" s="53" t="s">
        <v>744</v>
      </c>
      <c r="F83" s="51">
        <v>520</v>
      </c>
      <c r="G83" s="51"/>
      <c r="H83" s="52" t="s">
        <v>125</v>
      </c>
      <c r="I83" s="59"/>
      <c r="J83" s="60"/>
      <c r="K83" s="60"/>
      <c r="L83" s="61" t="s">
        <v>1021</v>
      </c>
    </row>
    <row r="84" spans="1:12" s="27" customFormat="1" ht="14.25" customHeight="1">
      <c r="A84" s="50" t="s">
        <v>616</v>
      </c>
      <c r="B84" s="51">
        <v>284</v>
      </c>
      <c r="C84" s="51"/>
      <c r="D84" s="52" t="s">
        <v>410</v>
      </c>
      <c r="E84" s="53" t="s">
        <v>745</v>
      </c>
      <c r="F84" s="51">
        <v>524</v>
      </c>
      <c r="G84" s="51"/>
      <c r="H84" s="52" t="s">
        <v>126</v>
      </c>
      <c r="I84" s="59"/>
      <c r="J84" s="60"/>
      <c r="K84" s="60"/>
      <c r="L84" s="61" t="s">
        <v>1103</v>
      </c>
    </row>
    <row r="85" spans="1:12" s="27" customFormat="1" ht="14.25" customHeight="1">
      <c r="A85" s="50" t="s">
        <v>617</v>
      </c>
      <c r="B85" s="51">
        <v>288</v>
      </c>
      <c r="C85" s="51"/>
      <c r="D85" s="52" t="s">
        <v>411</v>
      </c>
      <c r="E85" s="53" t="s">
        <v>746</v>
      </c>
      <c r="F85" s="51">
        <v>528</v>
      </c>
      <c r="G85" s="51"/>
      <c r="H85" s="52" t="s">
        <v>127</v>
      </c>
      <c r="I85" s="27" t="s">
        <v>1066</v>
      </c>
      <c r="J85" s="51">
        <v>953</v>
      </c>
      <c r="L85" s="55" t="s">
        <v>1067</v>
      </c>
    </row>
    <row r="86" spans="1:12" s="27" customFormat="1" ht="14.25" customHeight="1">
      <c r="A86" s="50" t="s">
        <v>618</v>
      </c>
      <c r="B86" s="51">
        <v>302</v>
      </c>
      <c r="C86" s="51"/>
      <c r="D86" s="52" t="s">
        <v>412</v>
      </c>
      <c r="E86" s="53" t="s">
        <v>747</v>
      </c>
      <c r="F86" s="51">
        <v>529</v>
      </c>
      <c r="G86" s="51"/>
      <c r="H86" s="52" t="s">
        <v>970</v>
      </c>
      <c r="I86" s="53" t="s">
        <v>971</v>
      </c>
      <c r="J86" s="51">
        <v>958</v>
      </c>
      <c r="K86" s="51"/>
      <c r="L86" s="55" t="s">
        <v>1022</v>
      </c>
    </row>
    <row r="87" spans="1:12" s="27" customFormat="1" ht="14.25" customHeight="1">
      <c r="A87" s="50" t="s">
        <v>619</v>
      </c>
      <c r="B87" s="51">
        <v>306</v>
      </c>
      <c r="C87" s="51"/>
      <c r="D87" s="52" t="s">
        <v>922</v>
      </c>
      <c r="E87" s="53" t="s">
        <v>748</v>
      </c>
      <c r="F87" s="51">
        <v>600</v>
      </c>
      <c r="G87" s="51"/>
      <c r="H87" s="52" t="s">
        <v>128</v>
      </c>
      <c r="I87" s="62" t="s">
        <v>1023</v>
      </c>
      <c r="J87" s="51">
        <v>959</v>
      </c>
      <c r="K87" s="51"/>
      <c r="L87" s="54" t="s">
        <v>1080</v>
      </c>
    </row>
    <row r="88" spans="4:8" s="27" customFormat="1" ht="14.25" customHeight="1">
      <c r="D88" s="52" t="s">
        <v>923</v>
      </c>
      <c r="E88" s="53" t="s">
        <v>749</v>
      </c>
      <c r="F88" s="51">
        <v>604</v>
      </c>
      <c r="G88" s="51"/>
      <c r="H88" s="52" t="s">
        <v>129</v>
      </c>
    </row>
    <row r="89" spans="1:12" s="27" customFormat="1" ht="14.25" customHeight="1">
      <c r="A89" s="50" t="s">
        <v>620</v>
      </c>
      <c r="B89" s="51">
        <v>310</v>
      </c>
      <c r="C89" s="51"/>
      <c r="D89" s="52" t="s">
        <v>490</v>
      </c>
      <c r="E89" s="53" t="s">
        <v>750</v>
      </c>
      <c r="F89" s="51">
        <v>608</v>
      </c>
      <c r="G89" s="51"/>
      <c r="H89" s="52" t="s">
        <v>130</v>
      </c>
      <c r="I89" s="153"/>
      <c r="J89" s="153"/>
      <c r="K89" s="153"/>
      <c r="L89" s="153"/>
    </row>
    <row r="90" spans="9:12" s="27" customFormat="1" ht="14.25" customHeight="1">
      <c r="I90" s="153"/>
      <c r="J90" s="153"/>
      <c r="K90" s="153"/>
      <c r="L90" s="153"/>
    </row>
    <row r="91" spans="1:12" s="27" customFormat="1" ht="39.75" customHeight="1">
      <c r="A91" s="403" t="s">
        <v>1104</v>
      </c>
      <c r="B91" s="403"/>
      <c r="C91" s="403"/>
      <c r="D91" s="403"/>
      <c r="E91" s="403"/>
      <c r="F91" s="403"/>
      <c r="G91" s="403"/>
      <c r="H91" s="403"/>
      <c r="I91" s="403"/>
      <c r="J91" s="403"/>
      <c r="K91" s="403"/>
      <c r="L91" s="403"/>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6"/>
      <c r="J109" s="60"/>
      <c r="K109" s="60"/>
      <c r="L109" s="67"/>
    </row>
    <row r="110" spans="5:12" ht="12" customHeight="1">
      <c r="E110" s="14"/>
      <c r="H110" s="17"/>
      <c r="I110" s="48"/>
      <c r="J110" s="60"/>
      <c r="K110" s="60"/>
      <c r="L110" s="15"/>
    </row>
    <row r="111" spans="6:11" ht="12" customHeight="1">
      <c r="F111" s="68"/>
      <c r="G111" s="68"/>
      <c r="J111" s="68"/>
      <c r="K111" s="68"/>
    </row>
    <row r="112" spans="1:11" ht="12" customHeight="1">
      <c r="A112" s="9"/>
      <c r="F112" s="68"/>
      <c r="G112" s="68"/>
      <c r="J112" s="68"/>
      <c r="K112" s="68"/>
    </row>
    <row r="113" spans="6:11" ht="12" customHeight="1">
      <c r="F113" s="68"/>
      <c r="G113" s="68"/>
      <c r="J113" s="68"/>
      <c r="K113" s="68"/>
    </row>
    <row r="114" spans="6:11" ht="12.75">
      <c r="F114" s="68"/>
      <c r="G114" s="68"/>
      <c r="J114" s="68"/>
      <c r="K114" s="68"/>
    </row>
    <row r="115" spans="2:11" ht="12.75">
      <c r="B115" s="68"/>
      <c r="C115" s="68"/>
      <c r="F115" s="68"/>
      <c r="G115" s="68"/>
      <c r="J115" s="68"/>
      <c r="K115" s="68"/>
    </row>
    <row r="116" spans="2:11" ht="12.75">
      <c r="B116" s="68"/>
      <c r="C116" s="68"/>
      <c r="F116" s="68"/>
      <c r="G116" s="68"/>
      <c r="J116" s="68"/>
      <c r="K116" s="68"/>
    </row>
    <row r="117" spans="2:11" ht="12.75">
      <c r="B117" s="68"/>
      <c r="C117" s="68"/>
      <c r="F117" s="68"/>
      <c r="G117" s="68"/>
      <c r="J117" s="68"/>
      <c r="K117" s="68"/>
    </row>
    <row r="118" spans="2:11" ht="12.75">
      <c r="B118" s="68"/>
      <c r="C118" s="68"/>
      <c r="F118" s="68"/>
      <c r="G118" s="68"/>
      <c r="J118" s="68"/>
      <c r="K118" s="68"/>
    </row>
    <row r="119" spans="2:11" ht="12.75">
      <c r="B119" s="68"/>
      <c r="C119" s="68"/>
      <c r="F119" s="68"/>
      <c r="G119" s="68"/>
      <c r="J119" s="68"/>
      <c r="K119" s="68"/>
    </row>
    <row r="120" spans="2:11" ht="12.75">
      <c r="B120" s="68"/>
      <c r="C120" s="68"/>
      <c r="F120" s="68"/>
      <c r="G120" s="68"/>
      <c r="J120" s="68"/>
      <c r="K120" s="68"/>
    </row>
    <row r="121" spans="2:11" ht="12.75">
      <c r="B121" s="68"/>
      <c r="C121" s="68"/>
      <c r="F121" s="68"/>
      <c r="G121" s="68"/>
      <c r="J121" s="68"/>
      <c r="K121" s="68"/>
    </row>
    <row r="122" spans="6:11" ht="12.75">
      <c r="F122" s="68"/>
      <c r="G122" s="68"/>
      <c r="J122" s="68"/>
      <c r="K122" s="68"/>
    </row>
    <row r="123" spans="6:11" ht="12.75">
      <c r="F123" s="68"/>
      <c r="G123" s="68"/>
      <c r="J123" s="68"/>
      <c r="K123" s="68"/>
    </row>
    <row r="124" spans="6:11" ht="12.75">
      <c r="F124" s="68"/>
      <c r="G124" s="68"/>
      <c r="J124" s="68"/>
      <c r="K124" s="68"/>
    </row>
    <row r="125" spans="6:11" ht="12.75">
      <c r="F125" s="68"/>
      <c r="G125" s="68"/>
      <c r="J125" s="68"/>
      <c r="K125" s="68"/>
    </row>
    <row r="126" spans="6:11" ht="12.75">
      <c r="F126" s="68"/>
      <c r="G126" s="68"/>
      <c r="J126" s="68"/>
      <c r="K126" s="68"/>
    </row>
    <row r="127" spans="6:11" ht="12.75">
      <c r="F127" s="68"/>
      <c r="G127" s="68"/>
      <c r="J127" s="68"/>
      <c r="K127" s="68"/>
    </row>
    <row r="128" spans="6:11" ht="12.75">
      <c r="F128" s="68"/>
      <c r="G128" s="68"/>
      <c r="J128" s="68"/>
      <c r="K128" s="68"/>
    </row>
    <row r="129" spans="6:11" ht="12.75">
      <c r="F129" s="68"/>
      <c r="G129" s="68"/>
      <c r="J129" s="68"/>
      <c r="K129" s="68"/>
    </row>
    <row r="130" spans="6:11" ht="12.75">
      <c r="F130" s="68"/>
      <c r="G130" s="68"/>
      <c r="J130" s="68"/>
      <c r="K130" s="68"/>
    </row>
    <row r="131" spans="6:11" ht="12.75">
      <c r="F131" s="68"/>
      <c r="G131" s="68"/>
      <c r="J131" s="68"/>
      <c r="K131" s="68"/>
    </row>
    <row r="132" spans="6:11" ht="12.75">
      <c r="F132" s="68"/>
      <c r="G132" s="68"/>
      <c r="J132" s="68"/>
      <c r="K132" s="68"/>
    </row>
    <row r="133" spans="6:11" ht="12.75">
      <c r="F133" s="68"/>
      <c r="G133" s="68"/>
      <c r="J133" s="68"/>
      <c r="K133" s="68"/>
    </row>
    <row r="134" spans="6:11" ht="12.75">
      <c r="F134" s="68"/>
      <c r="G134" s="68"/>
      <c r="J134" s="68"/>
      <c r="K134" s="68"/>
    </row>
    <row r="135" spans="6:11" ht="12.75">
      <c r="F135" s="68"/>
      <c r="G135" s="68"/>
      <c r="J135" s="68"/>
      <c r="K135" s="68"/>
    </row>
    <row r="136" spans="6:11" ht="12.75">
      <c r="F136" s="68"/>
      <c r="G136" s="68"/>
      <c r="J136" s="68"/>
      <c r="K136" s="68"/>
    </row>
    <row r="137" spans="6:11" ht="12.75">
      <c r="F137" s="68"/>
      <c r="G137" s="68"/>
      <c r="J137" s="68"/>
      <c r="K137" s="68"/>
    </row>
    <row r="138" spans="6:11" ht="12.75">
      <c r="F138" s="68"/>
      <c r="G138" s="68"/>
      <c r="J138" s="68"/>
      <c r="K138" s="68"/>
    </row>
    <row r="139" spans="6:11" ht="12.75">
      <c r="F139" s="68"/>
      <c r="G139" s="68"/>
      <c r="J139" s="68"/>
      <c r="K139" s="68"/>
    </row>
    <row r="140" spans="6:11" ht="12.75">
      <c r="F140" s="68"/>
      <c r="G140" s="68"/>
      <c r="J140" s="68"/>
      <c r="K140" s="68"/>
    </row>
    <row r="141" spans="6:11" ht="12.75">
      <c r="F141" s="68"/>
      <c r="G141" s="68"/>
      <c r="J141" s="68"/>
      <c r="K141" s="68"/>
    </row>
    <row r="142" spans="6:11" ht="12.75">
      <c r="F142" s="68"/>
      <c r="G142" s="68"/>
      <c r="J142" s="68"/>
      <c r="K142" s="68"/>
    </row>
    <row r="143" spans="6:11" ht="12.75">
      <c r="F143" s="68"/>
      <c r="G143" s="68"/>
      <c r="J143" s="68"/>
      <c r="K143" s="68"/>
    </row>
    <row r="144" spans="6:11" ht="12.75">
      <c r="F144" s="68"/>
      <c r="G144" s="68"/>
      <c r="J144" s="68"/>
      <c r="K144" s="68"/>
    </row>
    <row r="145" spans="6:11" ht="12.75">
      <c r="F145" s="68"/>
      <c r="G145" s="68"/>
      <c r="J145" s="68"/>
      <c r="K145" s="68"/>
    </row>
    <row r="146" spans="6:11" ht="12.75">
      <c r="F146" s="68"/>
      <c r="G146" s="68"/>
      <c r="J146" s="68"/>
      <c r="K146" s="68"/>
    </row>
    <row r="147" spans="6:11" ht="12.75">
      <c r="F147" s="68"/>
      <c r="G147" s="68"/>
      <c r="J147" s="68"/>
      <c r="K147" s="68"/>
    </row>
    <row r="148" spans="6:11" ht="12.75">
      <c r="F148" s="68"/>
      <c r="G148" s="68"/>
      <c r="J148" s="68"/>
      <c r="K148" s="68"/>
    </row>
    <row r="149" spans="6:11" ht="12.75">
      <c r="F149" s="68"/>
      <c r="G149" s="68"/>
      <c r="J149" s="68"/>
      <c r="K149" s="68"/>
    </row>
    <row r="150" spans="6:11" ht="12.75">
      <c r="F150" s="68"/>
      <c r="G150" s="68"/>
      <c r="J150" s="68"/>
      <c r="K150" s="68"/>
    </row>
    <row r="151" spans="6:11" ht="12.75">
      <c r="F151" s="68"/>
      <c r="G151" s="68"/>
      <c r="J151" s="68"/>
      <c r="K151" s="68"/>
    </row>
    <row r="152" spans="6:11" ht="12.75">
      <c r="F152" s="68"/>
      <c r="G152" s="68"/>
      <c r="J152" s="68"/>
      <c r="K152" s="68"/>
    </row>
    <row r="153" spans="6:11" ht="12.75">
      <c r="F153" s="68"/>
      <c r="G153" s="68"/>
      <c r="J153" s="68"/>
      <c r="K153" s="68"/>
    </row>
    <row r="154" spans="6:11" ht="12.75">
      <c r="F154" s="68"/>
      <c r="G154" s="68"/>
      <c r="J154" s="68"/>
      <c r="K154" s="68"/>
    </row>
    <row r="155" spans="6:11" ht="12.75">
      <c r="F155" s="68"/>
      <c r="G155" s="68"/>
      <c r="J155" s="68"/>
      <c r="K155" s="68"/>
    </row>
    <row r="156" spans="6:11" ht="12.75">
      <c r="F156" s="68"/>
      <c r="G156" s="68"/>
      <c r="J156" s="68"/>
      <c r="K156" s="68"/>
    </row>
    <row r="157" spans="6:11" ht="12.75">
      <c r="F157" s="68"/>
      <c r="G157" s="68"/>
      <c r="J157" s="68"/>
      <c r="K157" s="68"/>
    </row>
    <row r="158" spans="6:11" ht="12.75">
      <c r="F158" s="68"/>
      <c r="G158" s="68"/>
      <c r="J158" s="68"/>
      <c r="K158" s="68"/>
    </row>
    <row r="159" spans="6:11" ht="12.75">
      <c r="F159" s="68"/>
      <c r="G159" s="68"/>
      <c r="J159" s="68"/>
      <c r="K159" s="68"/>
    </row>
    <row r="160" spans="6:11" ht="12.75">
      <c r="F160" s="68"/>
      <c r="G160" s="68"/>
      <c r="J160" s="68"/>
      <c r="K160" s="68"/>
    </row>
    <row r="161" spans="6:11" ht="12.75">
      <c r="F161" s="68"/>
      <c r="G161" s="68"/>
      <c r="J161" s="68"/>
      <c r="K161" s="68"/>
    </row>
    <row r="162" spans="6:11" ht="12.75">
      <c r="F162" s="68"/>
      <c r="G162" s="68"/>
      <c r="J162" s="68"/>
      <c r="K162" s="68"/>
    </row>
    <row r="163" spans="6:11" ht="12.75">
      <c r="F163" s="68"/>
      <c r="G163" s="68"/>
      <c r="J163" s="68"/>
      <c r="K163" s="68"/>
    </row>
    <row r="164" spans="6:11" ht="12.75">
      <c r="F164" s="68"/>
      <c r="G164" s="68"/>
      <c r="J164" s="68"/>
      <c r="K164" s="68"/>
    </row>
    <row r="165" spans="6:11" ht="12.75">
      <c r="F165" s="68"/>
      <c r="G165" s="68"/>
      <c r="J165" s="68"/>
      <c r="K165" s="68"/>
    </row>
    <row r="166" spans="6:11" ht="12.75">
      <c r="F166" s="68"/>
      <c r="G166" s="68"/>
      <c r="J166" s="68"/>
      <c r="K166" s="68"/>
    </row>
    <row r="167" spans="6:11" ht="12.75">
      <c r="F167" s="68"/>
      <c r="G167" s="68"/>
      <c r="J167" s="68"/>
      <c r="K167" s="68"/>
    </row>
    <row r="168" spans="6:11" ht="12.75">
      <c r="F168" s="68"/>
      <c r="G168" s="68"/>
      <c r="J168" s="68"/>
      <c r="K168" s="68"/>
    </row>
    <row r="169" spans="6:11" ht="12.75">
      <c r="F169" s="68"/>
      <c r="G169" s="68"/>
      <c r="J169" s="68"/>
      <c r="K169" s="68"/>
    </row>
    <row r="170" spans="6:11" ht="12.75">
      <c r="F170" s="68"/>
      <c r="G170" s="68"/>
      <c r="J170" s="68"/>
      <c r="K170" s="68"/>
    </row>
    <row r="171" spans="6:11" ht="12.75">
      <c r="F171" s="68"/>
      <c r="G171" s="68"/>
      <c r="J171" s="68"/>
      <c r="K171" s="68"/>
    </row>
    <row r="172" spans="6:11" ht="12.75">
      <c r="F172" s="68"/>
      <c r="G172" s="68"/>
      <c r="J172" s="68"/>
      <c r="K172" s="68"/>
    </row>
    <row r="173" spans="6:11" ht="12.75">
      <c r="F173" s="68"/>
      <c r="G173" s="68"/>
      <c r="J173" s="68"/>
      <c r="K173" s="68"/>
    </row>
    <row r="174" spans="6:11" ht="12.75">
      <c r="F174" s="68"/>
      <c r="G174" s="68"/>
      <c r="J174" s="68"/>
      <c r="K174" s="68"/>
    </row>
    <row r="175" spans="6:11" ht="12.75">
      <c r="F175" s="68"/>
      <c r="G175" s="68"/>
      <c r="J175" s="68"/>
      <c r="K175" s="68"/>
    </row>
    <row r="176" spans="6:11" ht="12.75">
      <c r="F176" s="68"/>
      <c r="G176" s="68"/>
      <c r="J176" s="68"/>
      <c r="K176" s="68"/>
    </row>
    <row r="177" spans="6:11" ht="12.75">
      <c r="F177" s="68"/>
      <c r="G177" s="68"/>
      <c r="J177" s="68"/>
      <c r="K177" s="68"/>
    </row>
    <row r="178" spans="6:11" ht="12.75">
      <c r="F178" s="68"/>
      <c r="G178" s="68"/>
      <c r="J178" s="68"/>
      <c r="K178" s="68"/>
    </row>
    <row r="179" spans="6:11" ht="12.75">
      <c r="F179" s="68"/>
      <c r="G179" s="68"/>
      <c r="J179" s="68"/>
      <c r="K179" s="68"/>
    </row>
    <row r="180" spans="6:11" ht="12.75">
      <c r="F180" s="68"/>
      <c r="G180" s="68"/>
      <c r="J180" s="68"/>
      <c r="K180" s="68"/>
    </row>
    <row r="181" spans="6:11" ht="12.75">
      <c r="F181" s="68"/>
      <c r="G181" s="68"/>
      <c r="J181" s="68"/>
      <c r="K181" s="68"/>
    </row>
    <row r="182" spans="6:7" ht="12.75">
      <c r="F182" s="68"/>
      <c r="G182" s="68"/>
    </row>
    <row r="183" spans="6:7" ht="12.75">
      <c r="F183" s="68"/>
      <c r="G183" s="68"/>
    </row>
    <row r="184" spans="6:7" ht="12.75">
      <c r="F184" s="68"/>
      <c r="G184" s="68"/>
    </row>
    <row r="185" spans="6:7" ht="12.75">
      <c r="F185" s="68"/>
      <c r="G185" s="68"/>
    </row>
    <row r="186" spans="6:7" ht="12.75">
      <c r="F186" s="68"/>
      <c r="G186" s="68"/>
    </row>
    <row r="187" spans="6:7" ht="12.75">
      <c r="F187" s="68"/>
      <c r="G187" s="68"/>
    </row>
    <row r="188" spans="6:7" ht="12.75">
      <c r="F188" s="68"/>
      <c r="G188" s="68"/>
    </row>
    <row r="189" spans="6:7" ht="12.75">
      <c r="F189" s="68"/>
      <c r="G189" s="68"/>
    </row>
    <row r="190" spans="6:7" ht="12.75">
      <c r="F190" s="68"/>
      <c r="G190" s="68"/>
    </row>
    <row r="191" spans="6:7" ht="12.75">
      <c r="F191" s="68"/>
      <c r="G191" s="68"/>
    </row>
    <row r="192" spans="6:7" ht="12.75">
      <c r="F192" s="68"/>
      <c r="G192" s="68"/>
    </row>
    <row r="193" spans="6:7" ht="12.75">
      <c r="F193" s="68"/>
      <c r="G193" s="68"/>
    </row>
    <row r="194" spans="6:7" ht="12.75">
      <c r="F194" s="68"/>
      <c r="G194" s="68"/>
    </row>
    <row r="195" spans="6:7" ht="12.75">
      <c r="F195" s="68"/>
      <c r="G195" s="68"/>
    </row>
    <row r="196" spans="6:7" ht="12.75">
      <c r="F196" s="68"/>
      <c r="G196" s="68"/>
    </row>
    <row r="197" spans="6:7" ht="12.75">
      <c r="F197" s="68"/>
      <c r="G197" s="68"/>
    </row>
    <row r="198" spans="6:7" ht="12.75">
      <c r="F198" s="68"/>
      <c r="G198" s="68"/>
    </row>
    <row r="199" spans="6:7" ht="12.75">
      <c r="F199" s="68"/>
      <c r="G199" s="68"/>
    </row>
    <row r="200" spans="6:7" ht="12.75">
      <c r="F200" s="68"/>
      <c r="G200" s="68"/>
    </row>
    <row r="201" spans="6:7" ht="12.75">
      <c r="F201" s="68"/>
      <c r="G201" s="68"/>
    </row>
    <row r="202" spans="6:7" ht="12.75">
      <c r="F202" s="68"/>
      <c r="G202" s="68"/>
    </row>
    <row r="203" spans="6:7" ht="12.75">
      <c r="F203" s="68"/>
      <c r="G203" s="68"/>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1"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89" customFormat="1" ht="23.25" customHeight="1">
      <c r="A1" s="88"/>
      <c r="D1" s="83" t="s">
        <v>1122</v>
      </c>
      <c r="E1" s="30"/>
      <c r="F1" s="30"/>
      <c r="G1" s="30"/>
      <c r="H1" s="30"/>
      <c r="I1" s="30"/>
      <c r="K1" s="81"/>
    </row>
    <row r="2" spans="1:10" s="93" customFormat="1" ht="29.25" customHeight="1">
      <c r="A2" s="402" t="s">
        <v>303</v>
      </c>
      <c r="B2" s="402"/>
      <c r="C2" s="402"/>
      <c r="D2" s="402"/>
      <c r="E2" s="90"/>
      <c r="F2" s="90"/>
      <c r="G2" s="91"/>
      <c r="H2" s="90"/>
      <c r="I2" s="92"/>
      <c r="J2" s="92"/>
    </row>
    <row r="3" spans="1:9" ht="17.25" customHeight="1">
      <c r="A3" s="97"/>
      <c r="B3" s="97"/>
      <c r="C3" s="97"/>
      <c r="D3" s="97"/>
      <c r="E3" s="64"/>
      <c r="F3" s="64"/>
      <c r="H3" s="64"/>
      <c r="I3" s="64"/>
    </row>
    <row r="4" spans="1:9" ht="17.25" customHeight="1">
      <c r="A4" s="94" t="s">
        <v>471</v>
      </c>
      <c r="B4" s="95" t="s">
        <v>939</v>
      </c>
      <c r="C4" s="41"/>
      <c r="E4" s="64"/>
      <c r="F4" s="64"/>
      <c r="H4" s="82"/>
      <c r="I4" s="64"/>
    </row>
    <row r="5" spans="1:9" ht="17.25" customHeight="1">
      <c r="A5" s="96" t="s">
        <v>349</v>
      </c>
      <c r="B5" s="96" t="s">
        <v>940</v>
      </c>
      <c r="C5" s="96" t="s">
        <v>434</v>
      </c>
      <c r="D5" s="97" t="s">
        <v>138</v>
      </c>
      <c r="E5" s="64"/>
      <c r="F5" s="64"/>
      <c r="H5" s="64"/>
      <c r="I5" s="64"/>
    </row>
    <row r="6" spans="1:9" ht="17.25" customHeight="1">
      <c r="A6" s="96" t="s">
        <v>350</v>
      </c>
      <c r="B6" s="96" t="s">
        <v>152</v>
      </c>
      <c r="C6" s="96" t="s">
        <v>435</v>
      </c>
      <c r="D6" s="97" t="s">
        <v>139</v>
      </c>
      <c r="E6" s="64"/>
      <c r="F6" s="64"/>
      <c r="H6" s="64"/>
      <c r="I6" s="64"/>
    </row>
    <row r="7" spans="1:9" ht="17.25" customHeight="1">
      <c r="A7" s="96" t="s">
        <v>351</v>
      </c>
      <c r="B7" s="96" t="s">
        <v>153</v>
      </c>
      <c r="C7" s="96" t="s">
        <v>904</v>
      </c>
      <c r="D7" s="97" t="s">
        <v>140</v>
      </c>
      <c r="E7" s="64"/>
      <c r="F7" s="64"/>
      <c r="H7" s="64"/>
      <c r="I7" s="64"/>
    </row>
    <row r="8" spans="1:9" ht="17.25" customHeight="1">
      <c r="A8" s="96" t="s">
        <v>836</v>
      </c>
      <c r="B8" s="96" t="s">
        <v>154</v>
      </c>
      <c r="C8" s="96" t="s">
        <v>436</v>
      </c>
      <c r="D8" s="97" t="s">
        <v>141</v>
      </c>
      <c r="E8" s="64"/>
      <c r="F8" s="64"/>
      <c r="H8" s="64"/>
      <c r="I8" s="64"/>
    </row>
    <row r="9" spans="1:9" ht="17.25" customHeight="1">
      <c r="A9" s="96" t="s">
        <v>352</v>
      </c>
      <c r="B9" s="96" t="s">
        <v>155</v>
      </c>
      <c r="C9" s="96" t="s">
        <v>437</v>
      </c>
      <c r="D9" s="97" t="s">
        <v>142</v>
      </c>
      <c r="E9" s="64"/>
      <c r="F9" s="64"/>
      <c r="H9" s="64"/>
      <c r="I9" s="64"/>
    </row>
    <row r="10" spans="1:9" ht="17.25" customHeight="1">
      <c r="A10" s="96" t="s">
        <v>900</v>
      </c>
      <c r="B10" s="96" t="s">
        <v>156</v>
      </c>
      <c r="C10" s="96" t="s">
        <v>438</v>
      </c>
      <c r="D10" s="97" t="s">
        <v>143</v>
      </c>
      <c r="E10" s="64"/>
      <c r="F10" s="64"/>
      <c r="H10" s="64"/>
      <c r="I10" s="64"/>
    </row>
    <row r="11" spans="1:9" ht="17.25" customHeight="1">
      <c r="A11" s="96" t="s">
        <v>353</v>
      </c>
      <c r="B11" s="96" t="s">
        <v>157</v>
      </c>
      <c r="C11" s="96" t="s">
        <v>439</v>
      </c>
      <c r="D11" s="97" t="s">
        <v>144</v>
      </c>
      <c r="E11" s="64"/>
      <c r="F11" s="64"/>
      <c r="H11" s="64"/>
      <c r="I11" s="64"/>
    </row>
    <row r="12" spans="1:9" ht="17.25" customHeight="1">
      <c r="A12" s="96" t="s">
        <v>354</v>
      </c>
      <c r="B12" s="96" t="s">
        <v>158</v>
      </c>
      <c r="C12" s="96" t="s">
        <v>906</v>
      </c>
      <c r="D12" s="97" t="s">
        <v>145</v>
      </c>
      <c r="E12" s="64"/>
      <c r="F12" s="64"/>
      <c r="H12" s="64"/>
      <c r="I12" s="64"/>
    </row>
    <row r="13" spans="1:9" ht="17.25" customHeight="1">
      <c r="A13" s="96" t="s">
        <v>355</v>
      </c>
      <c r="B13" s="96" t="s">
        <v>159</v>
      </c>
      <c r="C13" s="96" t="s">
        <v>442</v>
      </c>
      <c r="D13" s="97" t="s">
        <v>146</v>
      </c>
      <c r="E13" s="64"/>
      <c r="F13" s="64"/>
      <c r="H13" s="64"/>
      <c r="I13" s="64"/>
    </row>
    <row r="14" spans="1:9" ht="17.25" customHeight="1">
      <c r="A14" s="96" t="s">
        <v>356</v>
      </c>
      <c r="B14" s="96" t="s">
        <v>160</v>
      </c>
      <c r="C14" s="96" t="s">
        <v>444</v>
      </c>
      <c r="D14" s="97" t="s">
        <v>147</v>
      </c>
      <c r="E14" s="64"/>
      <c r="F14" s="64"/>
      <c r="H14" s="64"/>
      <c r="I14" s="64"/>
    </row>
    <row r="15" spans="1:9" ht="17.25" customHeight="1">
      <c r="A15" s="96" t="s">
        <v>357</v>
      </c>
      <c r="B15" s="96"/>
      <c r="C15" s="96" t="s">
        <v>445</v>
      </c>
      <c r="D15" s="97" t="s">
        <v>148</v>
      </c>
      <c r="E15" s="64"/>
      <c r="F15" s="64"/>
      <c r="H15" s="64"/>
      <c r="I15" s="64"/>
    </row>
    <row r="16" spans="1:9" ht="17.25" customHeight="1">
      <c r="A16" s="96" t="s">
        <v>479</v>
      </c>
      <c r="B16" s="94" t="s">
        <v>924</v>
      </c>
      <c r="C16" s="96" t="s">
        <v>446</v>
      </c>
      <c r="D16" s="97" t="s">
        <v>149</v>
      </c>
      <c r="E16" s="64"/>
      <c r="F16" s="64"/>
      <c r="H16" s="64"/>
      <c r="I16" s="64"/>
    </row>
    <row r="17" spans="1:9" ht="17.25" customHeight="1">
      <c r="A17" s="96" t="s">
        <v>358</v>
      </c>
      <c r="B17" s="96" t="s">
        <v>925</v>
      </c>
      <c r="C17" s="96" t="s">
        <v>447</v>
      </c>
      <c r="D17" s="97" t="s">
        <v>150</v>
      </c>
      <c r="E17" s="64"/>
      <c r="F17" s="64"/>
      <c r="H17" s="64"/>
      <c r="I17" s="64"/>
    </row>
    <row r="18" spans="1:9" ht="17.25" customHeight="1">
      <c r="A18" s="96" t="s">
        <v>359</v>
      </c>
      <c r="B18" s="96" t="s">
        <v>441</v>
      </c>
      <c r="C18" s="96" t="s">
        <v>448</v>
      </c>
      <c r="D18" s="97" t="s">
        <v>161</v>
      </c>
      <c r="E18" s="64"/>
      <c r="F18" s="64"/>
      <c r="H18" s="64"/>
      <c r="I18" s="64"/>
    </row>
    <row r="19" spans="1:9" ht="17.25" customHeight="1">
      <c r="A19" s="96" t="s">
        <v>368</v>
      </c>
      <c r="B19" s="96" t="s">
        <v>443</v>
      </c>
      <c r="C19" s="96" t="s">
        <v>449</v>
      </c>
      <c r="D19" s="97" t="s">
        <v>162</v>
      </c>
      <c r="E19" s="64"/>
      <c r="F19" s="64"/>
      <c r="H19" s="64"/>
      <c r="I19" s="64"/>
    </row>
    <row r="20" spans="1:9" ht="17.25" customHeight="1">
      <c r="A20" s="96" t="s">
        <v>370</v>
      </c>
      <c r="B20" s="96"/>
      <c r="C20" s="96" t="s">
        <v>450</v>
      </c>
      <c r="D20" s="97" t="s">
        <v>163</v>
      </c>
      <c r="E20" s="64"/>
      <c r="F20" s="64"/>
      <c r="H20" s="64"/>
      <c r="I20" s="64"/>
    </row>
    <row r="21" spans="1:9" ht="17.25" customHeight="1">
      <c r="A21" s="96" t="s">
        <v>371</v>
      </c>
      <c r="B21" s="94" t="s">
        <v>926</v>
      </c>
      <c r="C21" s="96" t="s">
        <v>451</v>
      </c>
      <c r="D21" s="97" t="s">
        <v>164</v>
      </c>
      <c r="E21" s="64"/>
      <c r="F21" s="64"/>
      <c r="H21" s="64"/>
      <c r="I21" s="64"/>
    </row>
    <row r="22" spans="1:9" ht="17.25" customHeight="1">
      <c r="A22" s="96" t="s">
        <v>372</v>
      </c>
      <c r="B22" s="96" t="s">
        <v>927</v>
      </c>
      <c r="C22" s="96" t="s">
        <v>452</v>
      </c>
      <c r="D22" s="97" t="s">
        <v>165</v>
      </c>
      <c r="E22" s="64"/>
      <c r="F22" s="64"/>
      <c r="H22" s="64"/>
      <c r="I22" s="13"/>
    </row>
    <row r="23" spans="1:9" ht="17.25" customHeight="1">
      <c r="A23" s="96" t="s">
        <v>373</v>
      </c>
      <c r="B23" s="96" t="s">
        <v>361</v>
      </c>
      <c r="C23" s="96" t="s">
        <v>453</v>
      </c>
      <c r="D23" s="97" t="s">
        <v>166</v>
      </c>
      <c r="E23" s="64"/>
      <c r="F23" s="64"/>
      <c r="H23" s="82"/>
      <c r="I23" s="82"/>
    </row>
    <row r="24" spans="1:9" ht="17.25" customHeight="1">
      <c r="A24" s="96" t="s">
        <v>374</v>
      </c>
      <c r="B24" s="96" t="s">
        <v>392</v>
      </c>
      <c r="C24" s="96" t="s">
        <v>454</v>
      </c>
      <c r="D24" s="97" t="s">
        <v>167</v>
      </c>
      <c r="E24" s="64"/>
      <c r="F24" s="64"/>
      <c r="H24" s="64"/>
      <c r="I24" s="64"/>
    </row>
    <row r="25" spans="1:9" ht="17.25" customHeight="1">
      <c r="A25" s="96" t="s">
        <v>375</v>
      </c>
      <c r="B25" s="96" t="s">
        <v>1075</v>
      </c>
      <c r="C25" s="96" t="s">
        <v>455</v>
      </c>
      <c r="D25" s="97" t="s">
        <v>168</v>
      </c>
      <c r="E25" s="64"/>
      <c r="F25" s="64"/>
      <c r="H25" s="64"/>
      <c r="I25" s="64"/>
    </row>
    <row r="26" spans="1:9" ht="17.25" customHeight="1">
      <c r="A26" s="96" t="s">
        <v>376</v>
      </c>
      <c r="B26" s="96" t="s">
        <v>393</v>
      </c>
      <c r="C26" s="96" t="s">
        <v>456</v>
      </c>
      <c r="D26" s="97" t="s">
        <v>169</v>
      </c>
      <c r="E26" s="64"/>
      <c r="F26" s="64"/>
      <c r="H26" s="64"/>
      <c r="I26" s="64"/>
    </row>
    <row r="27" spans="1:9" ht="17.25" customHeight="1">
      <c r="A27" s="96" t="s">
        <v>908</v>
      </c>
      <c r="B27" s="96" t="s">
        <v>394</v>
      </c>
      <c r="C27" s="96" t="s">
        <v>457</v>
      </c>
      <c r="D27" s="97" t="s">
        <v>170</v>
      </c>
      <c r="E27" s="64"/>
      <c r="F27" s="64"/>
      <c r="H27" s="64"/>
      <c r="I27" s="64"/>
    </row>
    <row r="28" spans="1:9" ht="17.25" customHeight="1">
      <c r="A28" s="96" t="s">
        <v>377</v>
      </c>
      <c r="B28" s="96" t="s">
        <v>1047</v>
      </c>
      <c r="C28" s="96" t="s">
        <v>458</v>
      </c>
      <c r="D28" s="97" t="s">
        <v>171</v>
      </c>
      <c r="E28" s="64"/>
      <c r="F28" s="64"/>
      <c r="H28" s="64"/>
      <c r="I28" s="64"/>
    </row>
    <row r="29" spans="1:9" ht="17.25" customHeight="1">
      <c r="A29" s="96" t="s">
        <v>389</v>
      </c>
      <c r="B29" s="96" t="s">
        <v>491</v>
      </c>
      <c r="C29" s="96" t="s">
        <v>459</v>
      </c>
      <c r="D29" s="97" t="s">
        <v>172</v>
      </c>
      <c r="E29" s="64"/>
      <c r="F29" s="64"/>
      <c r="H29" s="64"/>
      <c r="I29" s="64"/>
    </row>
    <row r="30" spans="1:9" ht="17.25" customHeight="1">
      <c r="A30" s="96" t="s">
        <v>390</v>
      </c>
      <c r="B30" s="96" t="s">
        <v>395</v>
      </c>
      <c r="C30" s="96" t="s">
        <v>460</v>
      </c>
      <c r="D30" s="97" t="s">
        <v>173</v>
      </c>
      <c r="E30" s="64"/>
      <c r="F30" s="64"/>
      <c r="H30" s="64"/>
      <c r="I30" s="64"/>
    </row>
    <row r="31" spans="1:9" ht="17.25" customHeight="1">
      <c r="A31" s="96" t="s">
        <v>128</v>
      </c>
      <c r="B31" s="96" t="s">
        <v>1049</v>
      </c>
      <c r="C31" s="96" t="s">
        <v>461</v>
      </c>
      <c r="D31" s="97" t="s">
        <v>174</v>
      </c>
      <c r="E31" s="64"/>
      <c r="F31" s="64"/>
      <c r="H31" s="64"/>
      <c r="I31" s="64"/>
    </row>
    <row r="32" spans="1:9" ht="17.25" customHeight="1">
      <c r="A32" s="96"/>
      <c r="B32" s="96" t="s">
        <v>396</v>
      </c>
      <c r="C32" s="96" t="s">
        <v>462</v>
      </c>
      <c r="D32" s="97" t="s">
        <v>175</v>
      </c>
      <c r="E32" s="64"/>
      <c r="F32" s="64"/>
      <c r="H32" s="64"/>
      <c r="I32" s="64"/>
    </row>
    <row r="33" spans="1:9" ht="17.25" customHeight="1">
      <c r="A33" s="94" t="s">
        <v>203</v>
      </c>
      <c r="B33" s="96" t="s">
        <v>397</v>
      </c>
      <c r="C33" s="96" t="s">
        <v>463</v>
      </c>
      <c r="D33" s="97" t="s">
        <v>176</v>
      </c>
      <c r="E33" s="64"/>
      <c r="F33" s="64"/>
      <c r="H33" s="64"/>
      <c r="I33" s="64"/>
    </row>
    <row r="34" spans="1:9" ht="17.25" customHeight="1">
      <c r="A34" s="96" t="s">
        <v>349</v>
      </c>
      <c r="B34" s="96" t="s">
        <v>398</v>
      </c>
      <c r="C34" s="96" t="s">
        <v>464</v>
      </c>
      <c r="D34" s="97" t="s">
        <v>177</v>
      </c>
      <c r="E34" s="64"/>
      <c r="F34" s="64"/>
      <c r="H34" s="64"/>
      <c r="I34" s="64"/>
    </row>
    <row r="35" spans="1:9" ht="17.25" customHeight="1">
      <c r="A35" s="96" t="s">
        <v>350</v>
      </c>
      <c r="B35" s="96" t="s">
        <v>399</v>
      </c>
      <c r="C35" s="96" t="s">
        <v>465</v>
      </c>
      <c r="D35" s="97" t="s">
        <v>178</v>
      </c>
      <c r="E35" s="64"/>
      <c r="F35" s="64"/>
      <c r="H35" s="64"/>
      <c r="I35" s="64"/>
    </row>
    <row r="36" spans="1:9" ht="17.25" customHeight="1">
      <c r="A36" s="96" t="s">
        <v>351</v>
      </c>
      <c r="B36" s="96" t="s">
        <v>400</v>
      </c>
      <c r="C36" s="96" t="s">
        <v>112</v>
      </c>
      <c r="D36" s="97" t="s">
        <v>179</v>
      </c>
      <c r="E36" s="64"/>
      <c r="F36" s="64"/>
      <c r="H36" s="64"/>
      <c r="I36" s="64"/>
    </row>
    <row r="37" spans="1:9" ht="17.25" customHeight="1">
      <c r="A37" s="96" t="s">
        <v>352</v>
      </c>
      <c r="B37" s="96" t="s">
        <v>401</v>
      </c>
      <c r="C37" s="96" t="s">
        <v>113</v>
      </c>
      <c r="D37" s="97" t="s">
        <v>180</v>
      </c>
      <c r="E37" s="64"/>
      <c r="F37" s="64"/>
      <c r="H37" s="64"/>
      <c r="I37" s="64"/>
    </row>
    <row r="38" spans="1:9" ht="17.25" customHeight="1">
      <c r="A38" s="96" t="s">
        <v>353</v>
      </c>
      <c r="B38" s="96" t="s">
        <v>402</v>
      </c>
      <c r="C38" s="96" t="s">
        <v>114</v>
      </c>
      <c r="D38" s="97" t="s">
        <v>181</v>
      </c>
      <c r="E38" s="64"/>
      <c r="F38" s="64"/>
      <c r="H38" s="64"/>
      <c r="I38" s="64"/>
    </row>
    <row r="39" spans="1:9" ht="17.25" customHeight="1">
      <c r="A39" s="96" t="s">
        <v>354</v>
      </c>
      <c r="B39" s="96" t="s">
        <v>403</v>
      </c>
      <c r="C39" s="96" t="s">
        <v>115</v>
      </c>
      <c r="D39" s="97" t="s">
        <v>182</v>
      </c>
      <c r="E39" s="64"/>
      <c r="F39" s="64"/>
      <c r="H39" s="64"/>
      <c r="I39" s="64"/>
    </row>
    <row r="40" spans="1:9" ht="17.25" customHeight="1">
      <c r="A40" s="96" t="s">
        <v>355</v>
      </c>
      <c r="B40" s="96" t="s">
        <v>404</v>
      </c>
      <c r="C40" s="96" t="s">
        <v>116</v>
      </c>
      <c r="D40" s="97" t="s">
        <v>910</v>
      </c>
      <c r="E40" s="64"/>
      <c r="F40" s="64"/>
      <c r="H40" s="64"/>
      <c r="I40" s="64"/>
    </row>
    <row r="41" spans="1:9" ht="17.25" customHeight="1">
      <c r="A41" s="96" t="s">
        <v>357</v>
      </c>
      <c r="B41" s="96" t="s">
        <v>405</v>
      </c>
      <c r="C41" s="96" t="s">
        <v>117</v>
      </c>
      <c r="D41" s="97" t="s">
        <v>912</v>
      </c>
      <c r="E41" s="64"/>
      <c r="F41" s="64"/>
      <c r="H41" s="64"/>
      <c r="I41" s="64"/>
    </row>
    <row r="42" spans="1:9" ht="17.25" customHeight="1">
      <c r="A42" s="96" t="s">
        <v>479</v>
      </c>
      <c r="B42" s="96" t="s">
        <v>406</v>
      </c>
      <c r="C42" s="96" t="s">
        <v>1053</v>
      </c>
      <c r="D42" s="97" t="s">
        <v>913</v>
      </c>
      <c r="E42" s="64"/>
      <c r="F42" s="64"/>
      <c r="H42" s="64"/>
      <c r="I42" s="64"/>
    </row>
    <row r="43" spans="1:9" ht="17.25" customHeight="1">
      <c r="A43" s="96" t="s">
        <v>358</v>
      </c>
      <c r="B43" s="96" t="s">
        <v>407</v>
      </c>
      <c r="C43" s="96" t="s">
        <v>1055</v>
      </c>
      <c r="D43" s="97" t="s">
        <v>928</v>
      </c>
      <c r="E43" s="64"/>
      <c r="F43" s="64"/>
      <c r="H43" s="64"/>
      <c r="I43" s="64"/>
    </row>
    <row r="44" spans="1:9" ht="17.25" customHeight="1">
      <c r="A44" s="96" t="s">
        <v>359</v>
      </c>
      <c r="B44" s="96" t="s">
        <v>883</v>
      </c>
      <c r="C44" s="96" t="s">
        <v>1057</v>
      </c>
      <c r="D44" s="97" t="s">
        <v>183</v>
      </c>
      <c r="E44" s="64"/>
      <c r="F44" s="64"/>
      <c r="H44" s="64"/>
      <c r="I44" s="64"/>
    </row>
    <row r="45" spans="1:9" ht="17.25" customHeight="1">
      <c r="A45" s="96" t="s">
        <v>368</v>
      </c>
      <c r="B45" s="96" t="s">
        <v>408</v>
      </c>
      <c r="C45" s="96" t="s">
        <v>118</v>
      </c>
      <c r="D45" s="97" t="s">
        <v>184</v>
      </c>
      <c r="E45" s="64"/>
      <c r="F45" s="64"/>
      <c r="H45" s="64"/>
      <c r="I45" s="64"/>
    </row>
    <row r="46" spans="1:9" ht="17.25" customHeight="1">
      <c r="A46" s="96" t="s">
        <v>370</v>
      </c>
      <c r="B46" s="96" t="s">
        <v>409</v>
      </c>
      <c r="C46" s="96" t="s">
        <v>1076</v>
      </c>
      <c r="D46" s="97" t="s">
        <v>185</v>
      </c>
      <c r="E46" s="64"/>
      <c r="F46" s="64"/>
      <c r="H46" s="64"/>
      <c r="I46" s="64"/>
    </row>
    <row r="47" spans="1:9" ht="17.25" customHeight="1">
      <c r="A47" s="96" t="s">
        <v>371</v>
      </c>
      <c r="B47" s="96" t="s">
        <v>410</v>
      </c>
      <c r="C47" s="96" t="s">
        <v>1060</v>
      </c>
      <c r="D47" s="97" t="s">
        <v>186</v>
      </c>
      <c r="E47" s="64"/>
      <c r="F47" s="64"/>
      <c r="H47" s="64"/>
      <c r="I47" s="64"/>
    </row>
    <row r="48" spans="1:9" ht="17.25" customHeight="1">
      <c r="A48" s="96" t="s">
        <v>372</v>
      </c>
      <c r="B48" s="96" t="s">
        <v>411</v>
      </c>
      <c r="C48" s="96" t="s">
        <v>119</v>
      </c>
      <c r="D48" s="97" t="s">
        <v>916</v>
      </c>
      <c r="E48" s="64"/>
      <c r="F48" s="64"/>
      <c r="H48" s="64"/>
      <c r="I48" s="64"/>
    </row>
    <row r="49" spans="1:9" ht="17.25" customHeight="1">
      <c r="A49" s="96" t="s">
        <v>375</v>
      </c>
      <c r="B49" s="96" t="s">
        <v>412</v>
      </c>
      <c r="C49" s="96" t="s">
        <v>120</v>
      </c>
      <c r="D49" s="97" t="s">
        <v>929</v>
      </c>
      <c r="E49" s="64"/>
      <c r="F49" s="64"/>
      <c r="H49" s="64"/>
      <c r="I49" s="82"/>
    </row>
    <row r="50" spans="1:9" ht="17.25" customHeight="1">
      <c r="A50" s="96" t="s">
        <v>389</v>
      </c>
      <c r="B50" s="96" t="s">
        <v>413</v>
      </c>
      <c r="C50" s="96" t="s">
        <v>121</v>
      </c>
      <c r="D50" s="97" t="s">
        <v>187</v>
      </c>
      <c r="E50" s="64"/>
      <c r="F50" s="64"/>
      <c r="H50" s="64"/>
      <c r="I50" s="64"/>
    </row>
    <row r="51" spans="1:9" ht="17.25" customHeight="1">
      <c r="A51" s="96" t="s">
        <v>128</v>
      </c>
      <c r="B51" s="96" t="s">
        <v>490</v>
      </c>
      <c r="C51" s="96" t="s">
        <v>122</v>
      </c>
      <c r="D51" s="97" t="s">
        <v>188</v>
      </c>
      <c r="E51" s="64"/>
      <c r="F51" s="64"/>
      <c r="H51" s="64"/>
      <c r="I51" s="64"/>
    </row>
    <row r="52" spans="1:9" ht="17.25" customHeight="1">
      <c r="A52" s="96"/>
      <c r="B52" s="96" t="s">
        <v>884</v>
      </c>
      <c r="C52" s="96" t="s">
        <v>123</v>
      </c>
      <c r="D52" s="97" t="s">
        <v>917</v>
      </c>
      <c r="E52" s="64"/>
      <c r="F52" s="64"/>
      <c r="H52" s="64"/>
      <c r="I52" s="64"/>
    </row>
    <row r="53" spans="1:9" ht="17.25" customHeight="1">
      <c r="A53" s="94" t="s">
        <v>934</v>
      </c>
      <c r="B53" s="96" t="s">
        <v>414</v>
      </c>
      <c r="C53" s="96" t="s">
        <v>124</v>
      </c>
      <c r="D53" s="97" t="s">
        <v>930</v>
      </c>
      <c r="E53" s="64"/>
      <c r="F53" s="64"/>
      <c r="H53" s="64"/>
      <c r="I53" s="64"/>
    </row>
    <row r="54" spans="1:9" ht="17.25" customHeight="1">
      <c r="A54" s="96" t="s">
        <v>362</v>
      </c>
      <c r="B54" s="96" t="s">
        <v>894</v>
      </c>
      <c r="C54" s="96" t="s">
        <v>1061</v>
      </c>
      <c r="D54" s="97" t="s">
        <v>190</v>
      </c>
      <c r="E54" s="64"/>
      <c r="F54" s="64"/>
      <c r="H54" s="64"/>
      <c r="I54" s="64"/>
    </row>
    <row r="55" spans="1:9" ht="17.25" customHeight="1">
      <c r="A55" s="96" t="s">
        <v>363</v>
      </c>
      <c r="B55" s="96" t="s">
        <v>416</v>
      </c>
      <c r="C55" s="96" t="s">
        <v>125</v>
      </c>
      <c r="D55" s="97" t="s">
        <v>191</v>
      </c>
      <c r="E55" s="64"/>
      <c r="F55" s="64"/>
      <c r="H55" s="64"/>
      <c r="I55" s="64"/>
    </row>
    <row r="56" spans="1:9" ht="17.25" customHeight="1">
      <c r="A56" s="96" t="s">
        <v>364</v>
      </c>
      <c r="B56" s="96" t="s">
        <v>417</v>
      </c>
      <c r="C56" s="96" t="s">
        <v>126</v>
      </c>
      <c r="D56" s="97" t="s">
        <v>192</v>
      </c>
      <c r="E56" s="64"/>
      <c r="F56" s="64"/>
      <c r="H56" s="64"/>
      <c r="I56" s="64"/>
    </row>
    <row r="57" spans="1:9" ht="17.25" customHeight="1">
      <c r="A57" s="96" t="s">
        <v>365</v>
      </c>
      <c r="B57" s="96" t="s">
        <v>418</v>
      </c>
      <c r="C57" s="96" t="s">
        <v>127</v>
      </c>
      <c r="D57" s="97" t="s">
        <v>918</v>
      </c>
      <c r="E57" s="64"/>
      <c r="F57" s="64"/>
      <c r="H57" s="64"/>
      <c r="I57" s="64"/>
    </row>
    <row r="58" spans="1:9" ht="17.25" customHeight="1">
      <c r="A58" s="98"/>
      <c r="B58" s="96" t="s">
        <v>1081</v>
      </c>
      <c r="C58" s="96" t="s">
        <v>970</v>
      </c>
      <c r="D58" s="97" t="s">
        <v>194</v>
      </c>
      <c r="E58" s="64"/>
      <c r="F58" s="64"/>
      <c r="H58" s="64"/>
      <c r="I58" s="64"/>
    </row>
    <row r="59" spans="1:9" ht="17.25" customHeight="1">
      <c r="A59" s="94" t="s">
        <v>935</v>
      </c>
      <c r="B59" s="96" t="s">
        <v>1079</v>
      </c>
      <c r="C59" s="96" t="s">
        <v>382</v>
      </c>
      <c r="D59" s="97" t="s">
        <v>195</v>
      </c>
      <c r="E59" s="64"/>
      <c r="F59" s="64"/>
      <c r="H59" s="64"/>
      <c r="I59" s="64"/>
    </row>
    <row r="60" spans="1:9" ht="17.25" customHeight="1">
      <c r="A60" s="96" t="s">
        <v>903</v>
      </c>
      <c r="B60" s="96" t="s">
        <v>419</v>
      </c>
      <c r="C60" s="96" t="s">
        <v>383</v>
      </c>
      <c r="D60" s="97" t="s">
        <v>919</v>
      </c>
      <c r="E60" s="64"/>
      <c r="F60" s="64"/>
      <c r="H60" s="64"/>
      <c r="I60" s="64"/>
    </row>
    <row r="61" spans="1:9" ht="17.25" customHeight="1">
      <c r="A61" s="96" t="s">
        <v>366</v>
      </c>
      <c r="B61" s="96" t="s">
        <v>849</v>
      </c>
      <c r="C61" s="96" t="s">
        <v>384</v>
      </c>
      <c r="D61" s="97" t="s">
        <v>931</v>
      </c>
      <c r="E61" s="64"/>
      <c r="F61" s="64"/>
      <c r="H61" s="64"/>
      <c r="I61" s="64"/>
    </row>
    <row r="62" spans="1:9" ht="17.25" customHeight="1">
      <c r="A62" s="96" t="s">
        <v>367</v>
      </c>
      <c r="B62" s="96" t="s">
        <v>420</v>
      </c>
      <c r="C62" s="96" t="s">
        <v>385</v>
      </c>
      <c r="D62" s="97" t="s">
        <v>1082</v>
      </c>
      <c r="E62" s="64"/>
      <c r="F62" s="64"/>
      <c r="H62" s="64"/>
      <c r="I62" s="64"/>
    </row>
    <row r="63" spans="1:9" ht="17.25" customHeight="1">
      <c r="A63" s="96" t="s">
        <v>885</v>
      </c>
      <c r="B63" s="96" t="s">
        <v>421</v>
      </c>
      <c r="C63" s="96" t="s">
        <v>386</v>
      </c>
      <c r="D63" s="97" t="s">
        <v>1083</v>
      </c>
      <c r="E63" s="64"/>
      <c r="F63" s="64"/>
      <c r="H63" s="64"/>
      <c r="I63" s="64"/>
    </row>
    <row r="64" spans="1:9" ht="17.25" customHeight="1">
      <c r="A64" s="96" t="s">
        <v>369</v>
      </c>
      <c r="B64" s="96" t="s">
        <v>422</v>
      </c>
      <c r="C64" s="96" t="s">
        <v>387</v>
      </c>
      <c r="D64" s="97" t="s">
        <v>932</v>
      </c>
      <c r="E64" s="64"/>
      <c r="F64" s="64"/>
      <c r="H64" s="64"/>
      <c r="I64" s="64"/>
    </row>
    <row r="65" spans="1:9" ht="17.25" customHeight="1">
      <c r="A65" s="96" t="s">
        <v>905</v>
      </c>
      <c r="B65" s="96" t="s">
        <v>423</v>
      </c>
      <c r="C65" s="96" t="s">
        <v>388</v>
      </c>
      <c r="D65" s="97" t="s">
        <v>933</v>
      </c>
      <c r="E65" s="64"/>
      <c r="F65" s="64"/>
      <c r="H65" s="64"/>
      <c r="I65" s="64"/>
    </row>
    <row r="66" spans="1:9" ht="17.25" customHeight="1">
      <c r="A66" s="96" t="s">
        <v>378</v>
      </c>
      <c r="B66" s="96" t="s">
        <v>424</v>
      </c>
      <c r="C66" s="96" t="s">
        <v>969</v>
      </c>
      <c r="D66" s="97" t="s">
        <v>1067</v>
      </c>
      <c r="E66" s="64"/>
      <c r="F66" s="64"/>
      <c r="H66" s="64"/>
      <c r="I66" s="64"/>
    </row>
    <row r="67" spans="1:9" ht="17.25" customHeight="1">
      <c r="A67" s="96" t="s">
        <v>379</v>
      </c>
      <c r="B67" s="96" t="s">
        <v>425</v>
      </c>
      <c r="C67" s="96" t="s">
        <v>129</v>
      </c>
      <c r="D67" s="97" t="s">
        <v>1024</v>
      </c>
      <c r="E67" s="64"/>
      <c r="F67" s="64"/>
      <c r="H67" s="64"/>
      <c r="I67" s="64"/>
    </row>
    <row r="68" spans="1:9" ht="17.25" customHeight="1">
      <c r="A68" s="96" t="s">
        <v>380</v>
      </c>
      <c r="B68" s="96" t="s">
        <v>901</v>
      </c>
      <c r="C68" s="96" t="s">
        <v>130</v>
      </c>
      <c r="D68" s="97" t="s">
        <v>1084</v>
      </c>
      <c r="E68" s="64"/>
      <c r="F68" s="64"/>
      <c r="H68" s="64"/>
      <c r="I68" s="64"/>
    </row>
    <row r="69" spans="1:9" ht="17.25" customHeight="1">
      <c r="A69" s="96" t="s">
        <v>381</v>
      </c>
      <c r="B69" s="96" t="s">
        <v>937</v>
      </c>
      <c r="C69" s="96" t="s">
        <v>131</v>
      </c>
      <c r="D69" s="100"/>
      <c r="E69" s="64"/>
      <c r="F69" s="64"/>
      <c r="H69" s="64"/>
      <c r="I69" s="64"/>
    </row>
    <row r="70" spans="1:9" ht="17.25" customHeight="1">
      <c r="A70" s="96" t="s">
        <v>835</v>
      </c>
      <c r="B70" s="96" t="s">
        <v>938</v>
      </c>
      <c r="C70" s="96" t="s">
        <v>132</v>
      </c>
      <c r="D70" s="100"/>
      <c r="E70" s="64"/>
      <c r="F70" s="64"/>
      <c r="H70" s="64"/>
      <c r="I70" s="64"/>
    </row>
    <row r="71" spans="1:9" ht="17.25" customHeight="1">
      <c r="A71" s="96" t="s">
        <v>391</v>
      </c>
      <c r="B71" s="96" t="s">
        <v>428</v>
      </c>
      <c r="C71" s="96" t="s">
        <v>133</v>
      </c>
      <c r="D71" s="100"/>
      <c r="E71" s="64"/>
      <c r="F71" s="64"/>
      <c r="H71" s="82"/>
      <c r="I71" s="64"/>
    </row>
    <row r="72" spans="1:9" ht="17.25" customHeight="1">
      <c r="A72" s="96" t="s">
        <v>845</v>
      </c>
      <c r="B72" s="96" t="s">
        <v>429</v>
      </c>
      <c r="C72" s="97" t="s">
        <v>936</v>
      </c>
      <c r="D72" s="100"/>
      <c r="E72" s="64"/>
      <c r="F72" s="64"/>
      <c r="H72" s="82"/>
      <c r="I72" s="64"/>
    </row>
    <row r="73" spans="1:9" ht="16.5" customHeight="1">
      <c r="A73" s="96" t="s">
        <v>909</v>
      </c>
      <c r="B73" s="96" t="s">
        <v>430</v>
      </c>
      <c r="C73" s="97" t="s">
        <v>899</v>
      </c>
      <c r="D73" s="100"/>
      <c r="E73" s="64"/>
      <c r="F73" s="64"/>
      <c r="H73" s="64"/>
      <c r="I73" s="64"/>
    </row>
    <row r="74" spans="1:4" ht="16.5" customHeight="1">
      <c r="A74" s="96" t="s">
        <v>911</v>
      </c>
      <c r="B74" s="96" t="s">
        <v>431</v>
      </c>
      <c r="C74" s="97" t="s">
        <v>135</v>
      </c>
      <c r="D74" s="100"/>
    </row>
    <row r="75" spans="1:4" ht="16.5" customHeight="1">
      <c r="A75" s="96" t="s">
        <v>846</v>
      </c>
      <c r="B75" s="96" t="s">
        <v>432</v>
      </c>
      <c r="C75" s="97" t="s">
        <v>136</v>
      </c>
      <c r="D75" s="100"/>
    </row>
    <row r="76" spans="1:4" ht="16.5" customHeight="1">
      <c r="A76" s="96" t="s">
        <v>847</v>
      </c>
      <c r="B76" s="96" t="s">
        <v>433</v>
      </c>
      <c r="C76" s="97" t="s">
        <v>137</v>
      </c>
      <c r="D76" s="100"/>
    </row>
    <row r="77" spans="1:4" ht="41.25" customHeight="1">
      <c r="A77" s="54"/>
      <c r="C77" s="41"/>
      <c r="D77" s="97"/>
    </row>
    <row r="78" spans="1:4" ht="22.5" customHeight="1">
      <c r="A78" s="54" t="s">
        <v>941</v>
      </c>
      <c r="C78" s="41"/>
      <c r="D78" s="99"/>
    </row>
    <row r="79" spans="2:4" ht="16.5" customHeight="1">
      <c r="B79" s="41"/>
      <c r="C79" s="41"/>
      <c r="D79" s="99"/>
    </row>
    <row r="80" spans="2:3" ht="16.5">
      <c r="B80" s="41"/>
      <c r="C80" s="97"/>
    </row>
    <row r="81" spans="1:3" ht="12.75">
      <c r="A81" s="6"/>
      <c r="B81" s="41"/>
      <c r="C81" s="41"/>
    </row>
    <row r="82" spans="1:2" ht="12.75">
      <c r="A82" s="6"/>
      <c r="B82" s="41"/>
    </row>
    <row r="83" ht="12.75">
      <c r="B83" s="41"/>
    </row>
    <row r="84" ht="12.75">
      <c r="B84" s="41"/>
    </row>
    <row r="85" ht="16.5">
      <c r="B85" s="97"/>
    </row>
    <row r="88" spans="1:10" ht="15.75">
      <c r="A88" s="140"/>
      <c r="C88" s="141"/>
      <c r="D88" s="54"/>
      <c r="G88" s="64"/>
      <c r="J88" s="64"/>
    </row>
    <row r="89" spans="1:10" ht="15.75">
      <c r="A89" s="140"/>
      <c r="C89" s="141"/>
      <c r="D89" s="54"/>
      <c r="G89" s="64"/>
      <c r="J89" s="64"/>
    </row>
    <row r="90" spans="1:10" ht="15.75">
      <c r="A90" s="142"/>
      <c r="B90" s="141"/>
      <c r="C90" s="143"/>
      <c r="D90" s="54"/>
      <c r="G90" s="64"/>
      <c r="J90" s="64"/>
    </row>
    <row r="91" spans="2:10" ht="15.75">
      <c r="B91" s="141"/>
      <c r="G91" s="64"/>
      <c r="J91" s="64"/>
    </row>
    <row r="92" spans="2:10" ht="15">
      <c r="B92" s="143"/>
      <c r="J92" s="13"/>
    </row>
    <row r="93" ht="15">
      <c r="J93" s="13"/>
    </row>
    <row r="94" ht="15">
      <c r="J94" s="13"/>
    </row>
    <row r="95" ht="15">
      <c r="J95" s="13"/>
    </row>
    <row r="96" ht="15">
      <c r="J96" s="13"/>
    </row>
    <row r="97" ht="15">
      <c r="J97" s="13"/>
    </row>
    <row r="98" ht="15">
      <c r="J98" s="13"/>
    </row>
    <row r="99" ht="15">
      <c r="J99" s="13"/>
    </row>
    <row r="100" ht="15">
      <c r="J100" s="13"/>
    </row>
    <row r="101" ht="15">
      <c r="J101" s="13"/>
    </row>
    <row r="102" ht="15">
      <c r="J102" s="13"/>
    </row>
    <row r="103" ht="15">
      <c r="J103" s="13"/>
    </row>
    <row r="104" ht="15">
      <c r="J104" s="13"/>
    </row>
    <row r="105" ht="15">
      <c r="J105" s="13"/>
    </row>
    <row r="106" ht="15">
      <c r="J106" s="13"/>
    </row>
    <row r="107" ht="15">
      <c r="J107" s="13"/>
    </row>
    <row r="108" ht="15">
      <c r="J108" s="13"/>
    </row>
    <row r="109" ht="15">
      <c r="J109" s="13"/>
    </row>
    <row r="110" ht="15">
      <c r="J110" s="13"/>
    </row>
    <row r="123" ht="15">
      <c r="D123" s="63"/>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1">
      <selection activeCell="F28" sqref="F28"/>
    </sheetView>
  </sheetViews>
  <sheetFormatPr defaultColWidth="11.421875" defaultRowHeight="12.75"/>
  <cols>
    <col min="1" max="1" width="42.8515625" style="275" customWidth="1"/>
    <col min="2" max="4" width="19.140625" style="275" customWidth="1"/>
    <col min="5" max="10" width="15.421875" style="275" customWidth="1"/>
    <col min="11" max="19" width="15.00390625" style="275" customWidth="1"/>
    <col min="20" max="20" width="12.7109375" style="275" bestFit="1" customWidth="1"/>
    <col min="21" max="16384" width="11.421875" style="275" customWidth="1"/>
  </cols>
  <sheetData>
    <row r="1" ht="12">
      <c r="B1" s="307" t="s">
        <v>1149</v>
      </c>
    </row>
    <row r="2" spans="1:6" ht="12">
      <c r="A2" s="281" t="s">
        <v>1148</v>
      </c>
      <c r="B2" s="294">
        <v>4</v>
      </c>
      <c r="D2" s="293" t="s">
        <v>1147</v>
      </c>
      <c r="E2" s="293" t="s">
        <v>1146</v>
      </c>
      <c r="F2" s="293" t="s">
        <v>1145</v>
      </c>
    </row>
    <row r="3" spans="1:6" ht="12">
      <c r="A3" s="281" t="s">
        <v>1144</v>
      </c>
      <c r="B3" s="294">
        <v>2016</v>
      </c>
      <c r="D3" s="293"/>
      <c r="E3" s="293" t="str">
        <f>IF(B2=1,"Januar",IF(B2=2,"Januar",IF(B2=3,"Januar",IF(B2=4,"Januar","FEHLER - eingegebenes Quartal prüfen!!!"))))</f>
        <v>Januar</v>
      </c>
      <c r="F3" s="293" t="str">
        <f>IF(B2=1,"März",IF(B2=2,"Juni",IF(B2=3,"September",IF(B2=4,"Dezember","FEHLER - eingegebenes Quartal prüfen!!!"))))</f>
        <v>Dezember</v>
      </c>
    </row>
    <row r="4" ht="12">
      <c r="A4" s="292"/>
    </row>
    <row r="5" spans="1:4" ht="12">
      <c r="A5" s="281" t="s">
        <v>1143</v>
      </c>
      <c r="B5" s="407" t="str">
        <f>CONCATENATE("1. Ausfuhr ",E3," ",B3-1," bis ",F3," ",B3)</f>
        <v>1. Ausfuhr Januar 2015 bis Dezember 2016</v>
      </c>
      <c r="C5" s="408"/>
      <c r="D5" s="409"/>
    </row>
    <row r="6" spans="1:4" ht="12">
      <c r="A6" s="279" t="s">
        <v>1142</v>
      </c>
      <c r="B6" s="290" t="s">
        <v>983</v>
      </c>
      <c r="C6" s="289">
        <f>B3-1</f>
        <v>2015</v>
      </c>
      <c r="D6" s="289">
        <f>B3</f>
        <v>2016</v>
      </c>
    </row>
    <row r="7" spans="2:7" ht="12">
      <c r="B7" s="287" t="s">
        <v>984</v>
      </c>
      <c r="C7" s="295">
        <f>Tabelle20!B22</f>
        <v>1039.63489</v>
      </c>
      <c r="D7" s="295">
        <f>Tabelle20!B35</f>
        <v>1032.423282</v>
      </c>
      <c r="G7" s="286"/>
    </row>
    <row r="8" spans="2:4" ht="12">
      <c r="B8" s="284" t="s">
        <v>985</v>
      </c>
      <c r="C8" s="296">
        <f>Tabelle20!B23</f>
        <v>1086.664945</v>
      </c>
      <c r="D8" s="295">
        <f>Tabelle20!B36</f>
        <v>1176.81373</v>
      </c>
    </row>
    <row r="9" spans="2:4" ht="12">
      <c r="B9" s="284" t="s">
        <v>986</v>
      </c>
      <c r="C9" s="296">
        <f>Tabelle20!B24</f>
        <v>1222.68555</v>
      </c>
      <c r="D9" s="295">
        <f>Tabelle20!B37</f>
        <v>1245.997665</v>
      </c>
    </row>
    <row r="10" spans="2:4" ht="12">
      <c r="B10" s="284" t="s">
        <v>987</v>
      </c>
      <c r="C10" s="296">
        <f>Tabelle20!B25</f>
        <v>1116.554257</v>
      </c>
      <c r="D10" s="295">
        <f>Tabelle20!B38</f>
        <v>1183.125782</v>
      </c>
    </row>
    <row r="11" spans="2:4" ht="12">
      <c r="B11" s="284" t="s">
        <v>988</v>
      </c>
      <c r="C11" s="296">
        <f>Tabelle20!B26</f>
        <v>1075.3405</v>
      </c>
      <c r="D11" s="295">
        <f>Tabelle20!B39</f>
        <v>1144.346204</v>
      </c>
    </row>
    <row r="12" spans="2:4" ht="12">
      <c r="B12" s="284" t="s">
        <v>989</v>
      </c>
      <c r="C12" s="296">
        <f>Tabelle20!B27</f>
        <v>1194.584136</v>
      </c>
      <c r="D12" s="295">
        <f>Tabelle20!B40</f>
        <v>1268.712812</v>
      </c>
    </row>
    <row r="13" spans="2:4" ht="12">
      <c r="B13" s="284" t="s">
        <v>990</v>
      </c>
      <c r="C13" s="296">
        <f>Tabelle20!B28</f>
        <v>1180.393311</v>
      </c>
      <c r="D13" s="295">
        <f>Tabelle20!B41</f>
        <v>1157.560291</v>
      </c>
    </row>
    <row r="14" spans="1:4" ht="21" customHeight="1">
      <c r="A14" s="285"/>
      <c r="B14" s="284" t="s">
        <v>991</v>
      </c>
      <c r="C14" s="296">
        <f>Tabelle20!B29</f>
        <v>1013.159353</v>
      </c>
      <c r="D14" s="295">
        <f>Tabelle20!B42</f>
        <v>1244.220872</v>
      </c>
    </row>
    <row r="15" spans="2:4" ht="12">
      <c r="B15" s="284" t="s">
        <v>992</v>
      </c>
      <c r="C15" s="296">
        <f>Tabelle20!B30</f>
        <v>1198.184079</v>
      </c>
      <c r="D15" s="295">
        <f>Tabelle20!B43</f>
        <v>1307.548886</v>
      </c>
    </row>
    <row r="16" spans="2:4" ht="12">
      <c r="B16" s="284" t="s">
        <v>993</v>
      </c>
      <c r="C16" s="296">
        <f>Tabelle20!B31</f>
        <v>1178.542851</v>
      </c>
      <c r="D16" s="295">
        <f>Tabelle20!B44</f>
        <v>1197.789481</v>
      </c>
    </row>
    <row r="17" spans="2:4" ht="12">
      <c r="B17" s="284" t="s">
        <v>994</v>
      </c>
      <c r="C17" s="296">
        <f>Tabelle20!B32</f>
        <v>1176.555187</v>
      </c>
      <c r="D17" s="295">
        <f>Tabelle20!B45</f>
        <v>1313.757091</v>
      </c>
    </row>
    <row r="18" spans="2:4" ht="12">
      <c r="B18" s="283" t="s">
        <v>995</v>
      </c>
      <c r="C18" s="297">
        <f>Tabelle20!B33</f>
        <v>992.397568</v>
      </c>
      <c r="D18" s="295">
        <f>Tabelle20!B46</f>
        <v>1096.492832</v>
      </c>
    </row>
    <row r="19" ht="12">
      <c r="B19" s="291"/>
    </row>
    <row r="20" spans="1:4" ht="12">
      <c r="A20" s="281" t="s">
        <v>1141</v>
      </c>
      <c r="B20" s="407" t="str">
        <f>CONCATENATE("2. Einfuhr ",E3," ",B3-1," bis ",F3," ",B3)</f>
        <v>2. Einfuhr Januar 2015 bis Dezember 2016</v>
      </c>
      <c r="C20" s="408"/>
      <c r="D20" s="409"/>
    </row>
    <row r="21" spans="1:4" ht="12">
      <c r="A21" s="279" t="s">
        <v>1140</v>
      </c>
      <c r="B21" s="290" t="s">
        <v>983</v>
      </c>
      <c r="C21" s="289">
        <f>B3-1</f>
        <v>2015</v>
      </c>
      <c r="D21" s="288">
        <f>B3</f>
        <v>2016</v>
      </c>
    </row>
    <row r="22" spans="2:7" ht="12">
      <c r="B22" s="287" t="s">
        <v>984</v>
      </c>
      <c r="C22" s="295">
        <f>Tabelle21!B22</f>
        <v>733.537285</v>
      </c>
      <c r="D22" s="295">
        <f>Tabelle21!B35</f>
        <v>773.319126</v>
      </c>
      <c r="G22" s="286"/>
    </row>
    <row r="23" spans="2:4" ht="12">
      <c r="B23" s="284" t="s">
        <v>985</v>
      </c>
      <c r="C23" s="295">
        <f>Tabelle21!B23</f>
        <v>742.133086</v>
      </c>
      <c r="D23" s="295">
        <f>Tabelle21!B36</f>
        <v>801.102608</v>
      </c>
    </row>
    <row r="24" spans="2:4" ht="12">
      <c r="B24" s="284" t="s">
        <v>986</v>
      </c>
      <c r="C24" s="295">
        <f>Tabelle21!B24</f>
        <v>810.07897</v>
      </c>
      <c r="D24" s="295">
        <f>Tabelle21!B37</f>
        <v>835.958252</v>
      </c>
    </row>
    <row r="25" spans="2:4" ht="12">
      <c r="B25" s="284" t="s">
        <v>987</v>
      </c>
      <c r="C25" s="295">
        <f>Tabelle21!B25</f>
        <v>729.679181</v>
      </c>
      <c r="D25" s="295">
        <f>Tabelle21!B38</f>
        <v>807.043592</v>
      </c>
    </row>
    <row r="26" spans="2:4" ht="12">
      <c r="B26" s="284" t="s">
        <v>988</v>
      </c>
      <c r="C26" s="295">
        <f>Tabelle21!B26</f>
        <v>746.776979</v>
      </c>
      <c r="D26" s="295">
        <f>Tabelle21!B39</f>
        <v>822.43543</v>
      </c>
    </row>
    <row r="27" spans="2:4" ht="12">
      <c r="B27" s="284" t="s">
        <v>989</v>
      </c>
      <c r="C27" s="295">
        <f>Tabelle21!B27</f>
        <v>807.709224</v>
      </c>
      <c r="D27" s="295">
        <f>Tabelle21!B40</f>
        <v>837.730285</v>
      </c>
    </row>
    <row r="28" spans="2:4" ht="12">
      <c r="B28" s="284" t="s">
        <v>990</v>
      </c>
      <c r="C28" s="295">
        <f>Tabelle21!B28</f>
        <v>905.56893</v>
      </c>
      <c r="D28" s="295">
        <f>Tabelle21!B41</f>
        <v>831.652962</v>
      </c>
    </row>
    <row r="29" spans="1:4" ht="12">
      <c r="A29" s="285"/>
      <c r="B29" s="284" t="s">
        <v>991</v>
      </c>
      <c r="C29" s="295">
        <f>Tabelle21!B29</f>
        <v>695.336974</v>
      </c>
      <c r="D29" s="295">
        <f>Tabelle21!B42</f>
        <v>820.451705</v>
      </c>
    </row>
    <row r="30" spans="2:4" ht="12">
      <c r="B30" s="284" t="s">
        <v>992</v>
      </c>
      <c r="C30" s="295">
        <f>Tabelle21!B30</f>
        <v>806.333931</v>
      </c>
      <c r="D30" s="295">
        <f>Tabelle21!B43</f>
        <v>903.364481</v>
      </c>
    </row>
    <row r="31" spans="2:4" ht="12">
      <c r="B31" s="284" t="s">
        <v>993</v>
      </c>
      <c r="C31" s="295">
        <f>Tabelle21!B31</f>
        <v>813.221331</v>
      </c>
      <c r="D31" s="295">
        <f>Tabelle21!B44</f>
        <v>813.466917</v>
      </c>
    </row>
    <row r="32" spans="2:4" ht="10.5" customHeight="1">
      <c r="B32" s="284" t="s">
        <v>994</v>
      </c>
      <c r="C32" s="295">
        <f>Tabelle21!B32</f>
        <v>807.427481</v>
      </c>
      <c r="D32" s="295">
        <f>Tabelle21!B45</f>
        <v>852.49764</v>
      </c>
    </row>
    <row r="33" spans="2:4" ht="13.5" customHeight="1">
      <c r="B33" s="283" t="s">
        <v>995</v>
      </c>
      <c r="C33" s="295">
        <f>Tabelle21!B33</f>
        <v>680.207127</v>
      </c>
      <c r="D33" s="295">
        <f>Tabelle21!B46</f>
        <v>757.582508</v>
      </c>
    </row>
    <row r="35" spans="1:20" ht="12">
      <c r="A35" s="281" t="s">
        <v>1139</v>
      </c>
      <c r="B35" s="407" t="str">
        <f>CONCATENATE("        3. Ausfuhr von ausgewählten Enderzeugnissen im ",B2,". Vierteljahr ",B3,"             in der Reihenfolge ihrer Anteile")</f>
        <v>        3. Ausfuhr von ausgewählten Enderzeugnissen im 4. Vierteljahr 2016             in der Reihenfolge ihrer Anteile</v>
      </c>
      <c r="C35" s="408"/>
      <c r="D35" s="408"/>
      <c r="E35" s="408"/>
      <c r="F35" s="408"/>
      <c r="G35" s="409"/>
      <c r="T35" s="280"/>
    </row>
    <row r="36" spans="1:5" ht="12.75" customHeight="1">
      <c r="A36" s="279" t="s">
        <v>1138</v>
      </c>
      <c r="B36" s="413" t="s">
        <v>1214</v>
      </c>
      <c r="C36" s="414"/>
      <c r="D36" s="415"/>
      <c r="E36" s="314">
        <v>594010983</v>
      </c>
    </row>
    <row r="37" spans="2:5" ht="12.75" customHeight="1">
      <c r="B37" s="422" t="s">
        <v>1215</v>
      </c>
      <c r="C37" s="405"/>
      <c r="D37" s="406"/>
      <c r="E37" s="315">
        <v>226887077</v>
      </c>
    </row>
    <row r="38" spans="2:5" ht="12.75" customHeight="1">
      <c r="B38" s="404" t="s">
        <v>1219</v>
      </c>
      <c r="C38" s="405"/>
      <c r="D38" s="406"/>
      <c r="E38" s="315">
        <v>188328560</v>
      </c>
    </row>
    <row r="39" spans="2:5" ht="12.75" customHeight="1">
      <c r="B39" s="404" t="s">
        <v>1220</v>
      </c>
      <c r="C39" s="405"/>
      <c r="D39" s="406"/>
      <c r="E39" s="315">
        <v>172956917</v>
      </c>
    </row>
    <row r="40" spans="2:5" ht="12.75" customHeight="1">
      <c r="B40" s="423" t="s">
        <v>1216</v>
      </c>
      <c r="C40" s="417"/>
      <c r="D40" s="418"/>
      <c r="E40" s="316">
        <v>121756486</v>
      </c>
    </row>
    <row r="41" spans="2:5" ht="12.75" customHeight="1">
      <c r="B41" s="410" t="s">
        <v>996</v>
      </c>
      <c r="C41" s="411"/>
      <c r="D41" s="412"/>
      <c r="E41" s="317">
        <v>2720404421</v>
      </c>
    </row>
    <row r="42" spans="2:5" ht="12">
      <c r="B42" s="419" t="s">
        <v>1033</v>
      </c>
      <c r="C42" s="420"/>
      <c r="D42" s="421"/>
      <c r="E42" s="282">
        <f>E41-E36-E37-E38-E39-E40</f>
        <v>1416464398</v>
      </c>
    </row>
    <row r="44" spans="1:20" ht="12">
      <c r="A44" s="281" t="s">
        <v>1137</v>
      </c>
      <c r="B44" s="407" t="str">
        <f>CONCATENATE("        4. Einfuhr von ausgewählten Enderzeugnissen im ",B2,". Vierteljahr ",B3,"                  in der Reihenfolge ihrer Anteile")</f>
        <v>        4. Einfuhr von ausgewählten Enderzeugnissen im 4. Vierteljahr 2016                  in der Reihenfolge ihrer Anteile</v>
      </c>
      <c r="C44" s="408"/>
      <c r="D44" s="408"/>
      <c r="E44" s="408"/>
      <c r="F44" s="408"/>
      <c r="G44" s="409"/>
      <c r="T44" s="280"/>
    </row>
    <row r="45" spans="1:5" ht="12">
      <c r="A45" s="279" t="s">
        <v>1136</v>
      </c>
      <c r="B45" s="413" t="s">
        <v>1217</v>
      </c>
      <c r="C45" s="414"/>
      <c r="D45" s="415"/>
      <c r="E45" s="314">
        <v>126670295</v>
      </c>
    </row>
    <row r="46" spans="2:5" ht="12">
      <c r="B46" s="413" t="s">
        <v>1218</v>
      </c>
      <c r="C46" s="414"/>
      <c r="D46" s="415"/>
      <c r="E46" s="315">
        <v>122404335</v>
      </c>
    </row>
    <row r="47" spans="2:5" ht="12" customHeight="1">
      <c r="B47" s="413" t="s">
        <v>1214</v>
      </c>
      <c r="C47" s="414"/>
      <c r="D47" s="415"/>
      <c r="E47" s="315">
        <v>115517984</v>
      </c>
    </row>
    <row r="48" spans="2:5" ht="12">
      <c r="B48" s="422" t="s">
        <v>1215</v>
      </c>
      <c r="C48" s="405"/>
      <c r="D48" s="406"/>
      <c r="E48" s="315">
        <v>91759292</v>
      </c>
    </row>
    <row r="49" spans="2:5" ht="12" customHeight="1">
      <c r="B49" s="416" t="s">
        <v>1221</v>
      </c>
      <c r="C49" s="417"/>
      <c r="D49" s="418"/>
      <c r="E49" s="315">
        <v>87291445</v>
      </c>
    </row>
    <row r="50" spans="2:5" ht="12.75" customHeight="1">
      <c r="B50" s="410" t="s">
        <v>996</v>
      </c>
      <c r="C50" s="411"/>
      <c r="D50" s="412"/>
      <c r="E50" s="317">
        <v>1469532821</v>
      </c>
    </row>
    <row r="51" spans="2:5" ht="12">
      <c r="B51" s="419" t="s">
        <v>1033</v>
      </c>
      <c r="C51" s="420"/>
      <c r="D51" s="421"/>
      <c r="E51" s="282">
        <f>E50-E45-E46-E47-E48-E49</f>
        <v>925889470</v>
      </c>
    </row>
    <row r="53" spans="1:20" ht="12">
      <c r="A53" s="281" t="s">
        <v>1135</v>
      </c>
      <c r="B53" s="407" t="str">
        <f>CONCATENATE("5. Ausfuhr im ",B2,". Vierteljahr ",B3," nach ausgewählten Ländern
in der Reihenfolge ihrer Anteile")</f>
        <v>5. Ausfuhr im 4. Vierteljahr 2016 nach ausgewählten Ländern
in der Reihenfolge ihrer Anteile</v>
      </c>
      <c r="C53" s="408"/>
      <c r="D53" s="408"/>
      <c r="E53" s="408"/>
      <c r="F53" s="408"/>
      <c r="G53" s="409"/>
      <c r="T53" s="280"/>
    </row>
    <row r="54" spans="1:4" ht="12">
      <c r="A54" s="279" t="s">
        <v>1134</v>
      </c>
      <c r="B54" s="298">
        <f aca="true" t="shared" si="0" ref="B54:B68">D54/1000</f>
        <v>245.36648499999998</v>
      </c>
      <c r="C54" s="308" t="str">
        <f>'Tabelle 6 bis 7'!A10</f>
        <v>Vereinigte Staaten</v>
      </c>
      <c r="D54" s="309">
        <f>'Tabelle 6 bis 7'!B10</f>
        <v>245366.485</v>
      </c>
    </row>
    <row r="55" spans="2:4" ht="12">
      <c r="B55" s="299">
        <f t="shared" si="0"/>
        <v>236.200929</v>
      </c>
      <c r="C55" s="310" t="str">
        <f>'Tabelle 6 bis 7'!A11</f>
        <v>Vereinigtes Königreich</v>
      </c>
      <c r="D55" s="311">
        <f>'Tabelle 6 bis 7'!B11</f>
        <v>236200.929</v>
      </c>
    </row>
    <row r="56" spans="2:4" ht="12">
      <c r="B56" s="299">
        <f t="shared" si="0"/>
        <v>233.63812</v>
      </c>
      <c r="C56" s="310" t="str">
        <f>'Tabelle 6 bis 7'!A12</f>
        <v>Ungarn</v>
      </c>
      <c r="D56" s="311">
        <f>'Tabelle 6 bis 7'!B12</f>
        <v>233638.12</v>
      </c>
    </row>
    <row r="57" spans="2:4" ht="12">
      <c r="B57" s="299">
        <f t="shared" si="0"/>
        <v>230.734709</v>
      </c>
      <c r="C57" s="310" t="str">
        <f>'Tabelle 6 bis 7'!A13</f>
        <v>Frankreich</v>
      </c>
      <c r="D57" s="311">
        <f>'Tabelle 6 bis 7'!B13</f>
        <v>230734.709</v>
      </c>
    </row>
    <row r="58" spans="2:4" ht="12">
      <c r="B58" s="299">
        <f t="shared" si="0"/>
        <v>226.30692800000003</v>
      </c>
      <c r="C58" s="310" t="str">
        <f>'Tabelle 6 bis 7'!A14</f>
        <v>Volksrepublik China</v>
      </c>
      <c r="D58" s="311">
        <f>'Tabelle 6 bis 7'!B14</f>
        <v>226306.928</v>
      </c>
    </row>
    <row r="59" spans="2:4" ht="12">
      <c r="B59" s="299">
        <f t="shared" si="0"/>
        <v>201.287426</v>
      </c>
      <c r="C59" s="310" t="str">
        <f>'Tabelle 6 bis 7'!A15</f>
        <v>Spanien</v>
      </c>
      <c r="D59" s="311">
        <f>'Tabelle 6 bis 7'!B15</f>
        <v>201287.426</v>
      </c>
    </row>
    <row r="60" spans="2:4" ht="12">
      <c r="B60" s="299">
        <f t="shared" si="0"/>
        <v>181.30729300000002</v>
      </c>
      <c r="C60" s="310" t="str">
        <f>'Tabelle 6 bis 7'!A16</f>
        <v>Italien</v>
      </c>
      <c r="D60" s="311">
        <f>'Tabelle 6 bis 7'!B16</f>
        <v>181307.293</v>
      </c>
    </row>
    <row r="61" spans="2:4" ht="12">
      <c r="B61" s="299">
        <f t="shared" si="0"/>
        <v>176.72490299999998</v>
      </c>
      <c r="C61" s="310" t="str">
        <f>'Tabelle 6 bis 7'!A17</f>
        <v>Österreich</v>
      </c>
      <c r="D61" s="311">
        <f>'Tabelle 6 bis 7'!B17</f>
        <v>176724.903</v>
      </c>
    </row>
    <row r="62" spans="2:4" ht="12">
      <c r="B62" s="299">
        <f t="shared" si="0"/>
        <v>174.96904500000002</v>
      </c>
      <c r="C62" s="310" t="str">
        <f>'Tabelle 6 bis 7'!A18</f>
        <v>Tschechische Republik</v>
      </c>
      <c r="D62" s="311">
        <f>'Tabelle 6 bis 7'!B18</f>
        <v>174969.045</v>
      </c>
    </row>
    <row r="63" spans="2:4" ht="12">
      <c r="B63" s="299">
        <f t="shared" si="0"/>
        <v>174.83779199999998</v>
      </c>
      <c r="C63" s="310" t="str">
        <f>'Tabelle 6 bis 7'!A19</f>
        <v>Polen</v>
      </c>
      <c r="D63" s="311">
        <f>'Tabelle 6 bis 7'!B19</f>
        <v>174837.792</v>
      </c>
    </row>
    <row r="64" spans="2:4" ht="12">
      <c r="B64" s="299">
        <f t="shared" si="0"/>
        <v>160.72167800000003</v>
      </c>
      <c r="C64" s="310" t="str">
        <f>'Tabelle 6 bis 7'!A20</f>
        <v>Niederlande</v>
      </c>
      <c r="D64" s="311">
        <f>'Tabelle 6 bis 7'!B20</f>
        <v>160721.678</v>
      </c>
    </row>
    <row r="65" spans="2:4" ht="12">
      <c r="B65" s="299">
        <f t="shared" si="0"/>
        <v>112.384517</v>
      </c>
      <c r="C65" s="310" t="str">
        <f>'Tabelle 6 bis 7'!A21</f>
        <v>Schweiz</v>
      </c>
      <c r="D65" s="311">
        <f>'Tabelle 6 bis 7'!B21</f>
        <v>112384.517</v>
      </c>
    </row>
    <row r="66" spans="2:4" ht="12">
      <c r="B66" s="299">
        <f t="shared" si="0"/>
        <v>89.205123</v>
      </c>
      <c r="C66" s="310" t="str">
        <f>'Tabelle 6 bis 7'!A22</f>
        <v>Belgien</v>
      </c>
      <c r="D66" s="311">
        <f>'Tabelle 6 bis 7'!B22</f>
        <v>89205.123</v>
      </c>
    </row>
    <row r="67" spans="2:4" ht="12">
      <c r="B67" s="299">
        <f t="shared" si="0"/>
        <v>79.09147800000001</v>
      </c>
      <c r="C67" s="310" t="str">
        <f>'Tabelle 6 bis 7'!A23</f>
        <v>Slowakei</v>
      </c>
      <c r="D67" s="311">
        <f>'Tabelle 6 bis 7'!B23</f>
        <v>79091.478</v>
      </c>
    </row>
    <row r="68" spans="2:4" ht="12">
      <c r="B68" s="300">
        <f t="shared" si="0"/>
        <v>67.607878</v>
      </c>
      <c r="C68" s="312" t="str">
        <f>'Tabelle 6 bis 7'!A24</f>
        <v>Rumänien</v>
      </c>
      <c r="D68" s="313">
        <f>'Tabelle 6 bis 7'!B24</f>
        <v>67607.878</v>
      </c>
    </row>
    <row r="70" spans="1:20" ht="12">
      <c r="A70" s="281" t="s">
        <v>1133</v>
      </c>
      <c r="B70" s="407" t="str">
        <f>CONCATENATE("6. Einfuhr im ",B2,". Vierteljahr ",B3," nach ausgewählten Ländern
in der Reihenfolge ihrer Anteile")</f>
        <v>6. Einfuhr im 4. Vierteljahr 2016 nach ausgewählten Ländern
in der Reihenfolge ihrer Anteile</v>
      </c>
      <c r="C70" s="408"/>
      <c r="D70" s="408"/>
      <c r="E70" s="408"/>
      <c r="F70" s="408"/>
      <c r="G70" s="409"/>
      <c r="T70" s="280"/>
    </row>
    <row r="71" spans="1:4" ht="12">
      <c r="A71" s="279" t="s">
        <v>1132</v>
      </c>
      <c r="B71" s="298">
        <f aca="true" t="shared" si="1" ref="B71:B85">D71/1000</f>
        <v>285.613376</v>
      </c>
      <c r="C71" s="308" t="str">
        <f>'Tabelle 6 bis 7'!A39</f>
        <v>Volksrepublik China</v>
      </c>
      <c r="D71" s="309">
        <f>'Tabelle 6 bis 7'!B39</f>
        <v>285613.376</v>
      </c>
    </row>
    <row r="72" spans="2:4" ht="12">
      <c r="B72" s="299">
        <f t="shared" si="1"/>
        <v>203.744981</v>
      </c>
      <c r="C72" s="310" t="str">
        <f>'Tabelle 6 bis 7'!A40</f>
        <v>Polen</v>
      </c>
      <c r="D72" s="311">
        <f>'Tabelle 6 bis 7'!B40</f>
        <v>203744.981</v>
      </c>
    </row>
    <row r="73" spans="2:4" ht="12">
      <c r="B73" s="299">
        <f t="shared" si="1"/>
        <v>200.642715</v>
      </c>
      <c r="C73" s="310" t="str">
        <f>'Tabelle 6 bis 7'!A41</f>
        <v>Vereinigtes Königreich</v>
      </c>
      <c r="D73" s="311">
        <f>'Tabelle 6 bis 7'!B41</f>
        <v>200642.715</v>
      </c>
    </row>
    <row r="74" spans="2:4" ht="12">
      <c r="B74" s="299">
        <f t="shared" si="1"/>
        <v>180.854392</v>
      </c>
      <c r="C74" s="310" t="str">
        <f>'Tabelle 6 bis 7'!A42</f>
        <v>Italien</v>
      </c>
      <c r="D74" s="311">
        <f>'Tabelle 6 bis 7'!B42</f>
        <v>180854.392</v>
      </c>
    </row>
    <row r="75" spans="2:4" ht="12">
      <c r="B75" s="299">
        <f t="shared" si="1"/>
        <v>179.527008</v>
      </c>
      <c r="C75" s="310" t="str">
        <f>'Tabelle 6 bis 7'!A43</f>
        <v>Niederlande</v>
      </c>
      <c r="D75" s="311">
        <f>'Tabelle 6 bis 7'!B43</f>
        <v>179527.008</v>
      </c>
    </row>
    <row r="76" spans="2:4" ht="12">
      <c r="B76" s="299">
        <f t="shared" si="1"/>
        <v>154.578704</v>
      </c>
      <c r="C76" s="310" t="str">
        <f>'Tabelle 6 bis 7'!A44</f>
        <v>Österreich</v>
      </c>
      <c r="D76" s="311">
        <f>'Tabelle 6 bis 7'!B44</f>
        <v>154578.704</v>
      </c>
    </row>
    <row r="77" spans="2:4" ht="12">
      <c r="B77" s="299">
        <f t="shared" si="1"/>
        <v>152.580927</v>
      </c>
      <c r="C77" s="310" t="str">
        <f>'Tabelle 6 bis 7'!A45</f>
        <v>Tschechische Republik</v>
      </c>
      <c r="D77" s="311">
        <f>'Tabelle 6 bis 7'!B45</f>
        <v>152580.927</v>
      </c>
    </row>
    <row r="78" spans="2:4" ht="12">
      <c r="B78" s="299">
        <f t="shared" si="1"/>
        <v>120.219584</v>
      </c>
      <c r="C78" s="310" t="str">
        <f>'Tabelle 6 bis 7'!A46</f>
        <v>Frankreich</v>
      </c>
      <c r="D78" s="311">
        <f>'Tabelle 6 bis 7'!B46</f>
        <v>120219.584</v>
      </c>
    </row>
    <row r="79" spans="2:4" ht="12">
      <c r="B79" s="299">
        <f t="shared" si="1"/>
        <v>107.980533</v>
      </c>
      <c r="C79" s="310" t="str">
        <f>'Tabelle 6 bis 7'!A47</f>
        <v>Belgien</v>
      </c>
      <c r="D79" s="311">
        <f>'Tabelle 6 bis 7'!B47</f>
        <v>107980.533</v>
      </c>
    </row>
    <row r="80" spans="2:4" ht="12">
      <c r="B80" s="299">
        <f t="shared" si="1"/>
        <v>76.72080100000001</v>
      </c>
      <c r="C80" s="310" t="str">
        <f>'Tabelle 6 bis 7'!A48</f>
        <v>Vereinigte Staaten</v>
      </c>
      <c r="D80" s="311">
        <f>'Tabelle 6 bis 7'!B48</f>
        <v>76720.801</v>
      </c>
    </row>
    <row r="81" spans="2:4" ht="12">
      <c r="B81" s="299">
        <f t="shared" si="1"/>
        <v>70.561007</v>
      </c>
      <c r="C81" s="310" t="str">
        <f>'Tabelle 6 bis 7'!A49</f>
        <v>Spanien</v>
      </c>
      <c r="D81" s="311">
        <f>'Tabelle 6 bis 7'!B49</f>
        <v>70561.007</v>
      </c>
    </row>
    <row r="82" spans="2:4" ht="12">
      <c r="B82" s="299">
        <f t="shared" si="1"/>
        <v>51.548201999999996</v>
      </c>
      <c r="C82" s="310" t="str">
        <f>'Tabelle 6 bis 7'!A50</f>
        <v>Rumänien</v>
      </c>
      <c r="D82" s="311">
        <f>'Tabelle 6 bis 7'!B50</f>
        <v>51548.202</v>
      </c>
    </row>
    <row r="83" spans="2:4" ht="12">
      <c r="B83" s="299">
        <f t="shared" si="1"/>
        <v>43.142494</v>
      </c>
      <c r="C83" s="310" t="str">
        <f>'Tabelle 6 bis 7'!A51</f>
        <v>Slowakei</v>
      </c>
      <c r="D83" s="311">
        <f>'Tabelle 6 bis 7'!B51</f>
        <v>43142.494</v>
      </c>
    </row>
    <row r="84" spans="2:4" ht="12">
      <c r="B84" s="299">
        <f t="shared" si="1"/>
        <v>37.325475</v>
      </c>
      <c r="C84" s="310" t="str">
        <f>'Tabelle 6 bis 7'!A52</f>
        <v>Schweiz</v>
      </c>
      <c r="D84" s="311">
        <f>'Tabelle 6 bis 7'!B52</f>
        <v>37325.475</v>
      </c>
    </row>
    <row r="85" spans="2:4" ht="12">
      <c r="B85" s="300">
        <f t="shared" si="1"/>
        <v>36.856377</v>
      </c>
      <c r="C85" s="312" t="str">
        <f>'Tabelle 6 bis 7'!A53</f>
        <v>Ungarn</v>
      </c>
      <c r="D85" s="313">
        <f>'Tabelle 6 bis 7'!B53</f>
        <v>36856.377</v>
      </c>
    </row>
    <row r="87" spans="1:20" ht="12">
      <c r="A87" s="281" t="s">
        <v>1131</v>
      </c>
      <c r="B87" s="407" t="str">
        <f>CONCATENATE("7. Außenhandel mit den EU-Ländern (EU-28) im ",B2,". Vierteljahr ",B3,"")</f>
        <v>7. Außenhandel mit den EU-Ländern (EU-28) im 4. Vierteljahr 2016</v>
      </c>
      <c r="C87" s="408"/>
      <c r="D87" s="408"/>
      <c r="E87" s="408"/>
      <c r="F87" s="408"/>
      <c r="G87" s="409"/>
      <c r="T87" s="280"/>
    </row>
    <row r="88" spans="1:4" ht="12">
      <c r="A88" s="279" t="s">
        <v>1130</v>
      </c>
      <c r="B88" s="278" t="s">
        <v>1038</v>
      </c>
      <c r="C88" s="277" t="s">
        <v>1039</v>
      </c>
      <c r="D88" s="276" t="s">
        <v>997</v>
      </c>
    </row>
    <row r="89" spans="1:4" ht="12">
      <c r="A89" s="275">
        <v>1</v>
      </c>
      <c r="B89" s="304">
        <v>230.734709</v>
      </c>
      <c r="C89" s="304">
        <v>120.219584</v>
      </c>
      <c r="D89" s="301" t="s">
        <v>349</v>
      </c>
    </row>
    <row r="90" spans="1:4" ht="12">
      <c r="A90" s="275">
        <v>2</v>
      </c>
      <c r="B90" s="305">
        <v>160.721678</v>
      </c>
      <c r="C90" s="305">
        <v>179.527008</v>
      </c>
      <c r="D90" s="302" t="s">
        <v>350</v>
      </c>
    </row>
    <row r="91" spans="1:4" ht="12">
      <c r="A91" s="275">
        <v>3</v>
      </c>
      <c r="B91" s="305">
        <v>181.307293</v>
      </c>
      <c r="C91" s="305">
        <v>180.854392</v>
      </c>
      <c r="D91" s="302" t="s">
        <v>351</v>
      </c>
    </row>
    <row r="92" spans="1:4" ht="12">
      <c r="A92" s="275">
        <v>4</v>
      </c>
      <c r="B92" s="305">
        <v>236.200929</v>
      </c>
      <c r="C92" s="305">
        <v>200.642715</v>
      </c>
      <c r="D92" s="302" t="s">
        <v>836</v>
      </c>
    </row>
    <row r="93" spans="1:4" ht="12">
      <c r="A93" s="275">
        <v>5</v>
      </c>
      <c r="B93" s="305">
        <v>9.575615</v>
      </c>
      <c r="C93" s="305">
        <v>16.732785</v>
      </c>
      <c r="D93" s="302" t="s">
        <v>352</v>
      </c>
    </row>
    <row r="94" spans="1:4" ht="12">
      <c r="A94" s="275">
        <v>6</v>
      </c>
      <c r="B94" s="305">
        <v>58.916416</v>
      </c>
      <c r="C94" s="305">
        <v>27.077369</v>
      </c>
      <c r="D94" s="302" t="s">
        <v>900</v>
      </c>
    </row>
    <row r="95" spans="1:4" ht="12">
      <c r="A95" s="275">
        <v>7</v>
      </c>
      <c r="B95" s="305">
        <v>8.362592</v>
      </c>
      <c r="C95" s="305">
        <v>4.703642</v>
      </c>
      <c r="D95" s="302" t="s">
        <v>353</v>
      </c>
    </row>
    <row r="96" spans="1:4" ht="12">
      <c r="A96" s="275">
        <v>8</v>
      </c>
      <c r="B96" s="305">
        <v>22.15642</v>
      </c>
      <c r="C96" s="305">
        <v>13.759394</v>
      </c>
      <c r="D96" s="302" t="s">
        <v>354</v>
      </c>
    </row>
    <row r="97" spans="1:4" ht="12">
      <c r="A97" s="275">
        <v>9</v>
      </c>
      <c r="B97" s="305">
        <v>201.287426</v>
      </c>
      <c r="C97" s="305">
        <v>70.561007</v>
      </c>
      <c r="D97" s="302" t="s">
        <v>355</v>
      </c>
    </row>
    <row r="98" spans="1:4" ht="12">
      <c r="A98" s="275">
        <v>10</v>
      </c>
      <c r="B98" s="305">
        <v>47.400045</v>
      </c>
      <c r="C98" s="305">
        <v>30.189539</v>
      </c>
      <c r="D98" s="302" t="s">
        <v>356</v>
      </c>
    </row>
    <row r="99" spans="1:4" ht="12">
      <c r="A99" s="275">
        <v>11</v>
      </c>
      <c r="B99" s="305">
        <v>48.737964</v>
      </c>
      <c r="C99" s="305">
        <v>15.751895</v>
      </c>
      <c r="D99" s="302" t="s">
        <v>357</v>
      </c>
    </row>
    <row r="100" spans="1:4" ht="12">
      <c r="A100" s="275">
        <v>12</v>
      </c>
      <c r="B100" s="305">
        <v>176.724903</v>
      </c>
      <c r="C100" s="305">
        <v>154.578704</v>
      </c>
      <c r="D100" s="302" t="s">
        <v>479</v>
      </c>
    </row>
    <row r="101" spans="1:4" ht="12">
      <c r="A101" s="275">
        <v>13</v>
      </c>
      <c r="B101" s="305">
        <v>89.205123</v>
      </c>
      <c r="C101" s="305">
        <v>107.980533</v>
      </c>
      <c r="D101" s="302" t="s">
        <v>358</v>
      </c>
    </row>
    <row r="102" spans="1:4" ht="12">
      <c r="A102" s="275">
        <v>14</v>
      </c>
      <c r="B102" s="305">
        <v>30.319906</v>
      </c>
      <c r="C102" s="305">
        <v>28.912157</v>
      </c>
      <c r="D102" s="302" t="s">
        <v>359</v>
      </c>
    </row>
    <row r="103" spans="1:4" ht="12">
      <c r="A103" s="275">
        <v>15</v>
      </c>
      <c r="B103" s="305">
        <v>0.989242</v>
      </c>
      <c r="C103" s="305">
        <v>0.226153</v>
      </c>
      <c r="D103" s="302" t="s">
        <v>368</v>
      </c>
    </row>
    <row r="104" spans="1:4" ht="12">
      <c r="A104" s="275">
        <v>16</v>
      </c>
      <c r="B104" s="305">
        <v>5.396863</v>
      </c>
      <c r="C104" s="305">
        <v>6.246377</v>
      </c>
      <c r="D104" s="302" t="s">
        <v>370</v>
      </c>
    </row>
    <row r="105" spans="1:4" ht="12">
      <c r="A105" s="275">
        <v>17</v>
      </c>
      <c r="B105" s="305">
        <v>3.784592</v>
      </c>
      <c r="C105" s="305">
        <v>6.862353</v>
      </c>
      <c r="D105" s="302" t="s">
        <v>371</v>
      </c>
    </row>
    <row r="106" spans="1:4" ht="12">
      <c r="A106" s="275">
        <v>18</v>
      </c>
      <c r="B106" s="305">
        <v>9.881471</v>
      </c>
      <c r="C106" s="305">
        <v>6.046805</v>
      </c>
      <c r="D106" s="302" t="s">
        <v>372</v>
      </c>
    </row>
    <row r="107" spans="1:4" ht="12">
      <c r="A107" s="275">
        <v>19</v>
      </c>
      <c r="B107" s="305">
        <v>174.837792</v>
      </c>
      <c r="C107" s="305">
        <v>203.744981</v>
      </c>
      <c r="D107" s="302" t="s">
        <v>373</v>
      </c>
    </row>
    <row r="108" spans="1:4" ht="12">
      <c r="A108" s="275">
        <v>20</v>
      </c>
      <c r="B108" s="305">
        <v>174.969045</v>
      </c>
      <c r="C108" s="305">
        <v>152.580927</v>
      </c>
      <c r="D108" s="302" t="s">
        <v>374</v>
      </c>
    </row>
    <row r="109" spans="1:4" ht="12">
      <c r="A109" s="275">
        <v>21</v>
      </c>
      <c r="B109" s="305">
        <v>79.091478</v>
      </c>
      <c r="C109" s="305">
        <v>43.142494</v>
      </c>
      <c r="D109" s="302" t="s">
        <v>375</v>
      </c>
    </row>
    <row r="110" spans="1:4" ht="12">
      <c r="A110" s="275">
        <v>22</v>
      </c>
      <c r="B110" s="305">
        <v>233.63812</v>
      </c>
      <c r="C110" s="305">
        <v>36.856377</v>
      </c>
      <c r="D110" s="302" t="s">
        <v>376</v>
      </c>
    </row>
    <row r="111" spans="1:4" ht="12">
      <c r="A111" s="275">
        <v>23</v>
      </c>
      <c r="B111" s="305">
        <v>67.607878</v>
      </c>
      <c r="C111" s="305">
        <v>51.548202</v>
      </c>
      <c r="D111" s="302" t="s">
        <v>908</v>
      </c>
    </row>
    <row r="112" spans="1:4" ht="12">
      <c r="A112" s="275">
        <v>24</v>
      </c>
      <c r="B112" s="305">
        <v>12.174393</v>
      </c>
      <c r="C112" s="305">
        <v>8.218433</v>
      </c>
      <c r="D112" s="302" t="s">
        <v>377</v>
      </c>
    </row>
    <row r="113" spans="1:4" ht="12">
      <c r="A113" s="275">
        <v>25</v>
      </c>
      <c r="B113" s="305">
        <v>19.846598</v>
      </c>
      <c r="C113" s="305">
        <v>20.25922</v>
      </c>
      <c r="D113" s="302" t="s">
        <v>389</v>
      </c>
    </row>
    <row r="114" spans="1:4" ht="12">
      <c r="A114" s="275">
        <v>26</v>
      </c>
      <c r="B114" s="305">
        <v>5.23411</v>
      </c>
      <c r="C114" s="305">
        <v>4.28051</v>
      </c>
      <c r="D114" s="302" t="s">
        <v>390</v>
      </c>
    </row>
    <row r="115" spans="1:4" ht="12">
      <c r="A115" s="275">
        <v>27</v>
      </c>
      <c r="B115" s="306">
        <v>2.363753</v>
      </c>
      <c r="C115" s="306">
        <v>0.068156</v>
      </c>
      <c r="D115" s="303" t="s">
        <v>128</v>
      </c>
    </row>
  </sheetData>
  <sheetProtection/>
  <mergeCells count="21">
    <mergeCell ref="B5:D5"/>
    <mergeCell ref="B20:D20"/>
    <mergeCell ref="B42:D42"/>
    <mergeCell ref="B40:D40"/>
    <mergeCell ref="B47:D47"/>
    <mergeCell ref="B37:D37"/>
    <mergeCell ref="B36:D36"/>
    <mergeCell ref="B53:G53"/>
    <mergeCell ref="B49:D49"/>
    <mergeCell ref="B51:D51"/>
    <mergeCell ref="B39:D39"/>
    <mergeCell ref="B35:G35"/>
    <mergeCell ref="B46:D46"/>
    <mergeCell ref="B48:D48"/>
    <mergeCell ref="B44:G44"/>
    <mergeCell ref="B38:D38"/>
    <mergeCell ref="B87:G87"/>
    <mergeCell ref="B50:D50"/>
    <mergeCell ref="B45:D45"/>
    <mergeCell ref="B70:G70"/>
    <mergeCell ref="B41:D41"/>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179" customWidth="1"/>
    <col min="2" max="2" width="19.57421875" style="179" customWidth="1"/>
    <col min="3" max="6" width="15.7109375" style="179" customWidth="1"/>
    <col min="7" max="16384" width="11.421875" style="179" customWidth="1"/>
  </cols>
  <sheetData>
    <row r="1" spans="1:6" ht="19.5" customHeight="1">
      <c r="A1" s="427" t="s">
        <v>1162</v>
      </c>
      <c r="B1" s="427"/>
      <c r="C1" s="427"/>
      <c r="D1" s="427"/>
      <c r="E1" s="427"/>
      <c r="F1" s="427"/>
    </row>
    <row r="2" spans="2:6" ht="12.75">
      <c r="B2" s="209"/>
      <c r="C2" s="266"/>
      <c r="D2" s="266"/>
      <c r="E2" s="209"/>
      <c r="F2" s="266"/>
    </row>
    <row r="3" spans="1:6" ht="24" customHeight="1">
      <c r="A3" s="428" t="s">
        <v>975</v>
      </c>
      <c r="B3" s="431" t="s">
        <v>1158</v>
      </c>
      <c r="C3" s="433" t="s">
        <v>108</v>
      </c>
      <c r="D3" s="433"/>
      <c r="E3" s="434" t="s">
        <v>1160</v>
      </c>
      <c r="F3" s="436" t="s">
        <v>1161</v>
      </c>
    </row>
    <row r="4" spans="1:6" ht="30.75" customHeight="1">
      <c r="A4" s="429"/>
      <c r="B4" s="432"/>
      <c r="C4" s="366" t="s">
        <v>1153</v>
      </c>
      <c r="D4" s="366" t="s">
        <v>1159</v>
      </c>
      <c r="E4" s="435"/>
      <c r="F4" s="435"/>
    </row>
    <row r="5" spans="1:6" ht="15" customHeight="1">
      <c r="A5" s="430"/>
      <c r="B5" s="365" t="s">
        <v>107</v>
      </c>
      <c r="C5" s="437" t="s">
        <v>476</v>
      </c>
      <c r="D5" s="437"/>
      <c r="E5" s="364" t="s">
        <v>107</v>
      </c>
      <c r="F5" s="367" t="s">
        <v>476</v>
      </c>
    </row>
    <row r="6" spans="1:6" ht="19.5" customHeight="1">
      <c r="A6" s="184"/>
      <c r="B6" s="368"/>
      <c r="C6" s="369"/>
      <c r="D6" s="369"/>
      <c r="E6" s="370"/>
      <c r="F6" s="369"/>
    </row>
    <row r="7" spans="1:6" ht="19.5" customHeight="1">
      <c r="A7" s="426" t="s">
        <v>109</v>
      </c>
      <c r="B7" s="426"/>
      <c r="C7" s="426"/>
      <c r="D7" s="426"/>
      <c r="E7" s="426"/>
      <c r="F7" s="426"/>
    </row>
    <row r="8" spans="1:6" ht="19.5" customHeight="1">
      <c r="A8" s="184"/>
      <c r="B8" s="368"/>
      <c r="C8" s="369"/>
      <c r="D8" s="369"/>
      <c r="E8" s="370"/>
      <c r="F8" s="369"/>
    </row>
    <row r="9" spans="1:7" s="375" customFormat="1" ht="19.5" customHeight="1">
      <c r="A9" s="371" t="s">
        <v>676</v>
      </c>
      <c r="B9" s="108">
        <v>259535300</v>
      </c>
      <c r="C9" s="372">
        <v>6.69456994927344</v>
      </c>
      <c r="D9" s="372">
        <v>-0.168455799527678</v>
      </c>
      <c r="E9" s="108">
        <v>989336941</v>
      </c>
      <c r="F9" s="373">
        <v>1.41716570743651</v>
      </c>
      <c r="G9" s="374"/>
    </row>
    <row r="10" spans="1:7" s="375" customFormat="1" ht="19.5" customHeight="1">
      <c r="A10" s="371" t="s">
        <v>677</v>
      </c>
      <c r="B10" s="108">
        <v>3147670551</v>
      </c>
      <c r="C10" s="372">
        <v>-5.28479277050225</v>
      </c>
      <c r="D10" s="373">
        <v>5.23370508472861</v>
      </c>
      <c r="E10" s="108">
        <v>12809844174</v>
      </c>
      <c r="F10" s="373">
        <v>5.26771464910847</v>
      </c>
      <c r="G10" s="374"/>
    </row>
    <row r="11" spans="1:7" s="263" customFormat="1" ht="19.5" customHeight="1">
      <c r="A11" s="376" t="s">
        <v>678</v>
      </c>
      <c r="B11" s="108">
        <v>24841530</v>
      </c>
      <c r="C11" s="372">
        <v>-10.4747691164328</v>
      </c>
      <c r="D11" s="372">
        <v>-13.5710042315939</v>
      </c>
      <c r="E11" s="108">
        <v>102441188</v>
      </c>
      <c r="F11" s="372">
        <v>-3.90270022963837</v>
      </c>
      <c r="G11" s="377"/>
    </row>
    <row r="12" spans="1:7" s="263" customFormat="1" ht="19.5" customHeight="1">
      <c r="A12" s="376" t="s">
        <v>679</v>
      </c>
      <c r="B12" s="108">
        <v>118825797</v>
      </c>
      <c r="C12" s="372">
        <v>-13.318929648824</v>
      </c>
      <c r="D12" s="372">
        <v>-1.73461451626494</v>
      </c>
      <c r="E12" s="108">
        <v>524909797</v>
      </c>
      <c r="F12" s="373">
        <v>1.79743946653288</v>
      </c>
      <c r="G12" s="377"/>
    </row>
    <row r="13" spans="1:7" s="263" customFormat="1" ht="19.5" customHeight="1">
      <c r="A13" s="376" t="s">
        <v>680</v>
      </c>
      <c r="B13" s="108">
        <v>3004003224</v>
      </c>
      <c r="C13" s="372">
        <v>-4.89049949527906</v>
      </c>
      <c r="D13" s="373">
        <v>5.72046914545278</v>
      </c>
      <c r="E13" s="108">
        <v>12182493189</v>
      </c>
      <c r="F13" s="373">
        <v>5.50735248404922</v>
      </c>
      <c r="G13" s="377"/>
    </row>
    <row r="14" spans="1:7" s="381" customFormat="1" ht="19.5" customHeight="1">
      <c r="A14" s="378" t="s">
        <v>681</v>
      </c>
      <c r="B14" s="109">
        <v>3608039404</v>
      </c>
      <c r="C14" s="396">
        <v>-2.730699173758</v>
      </c>
      <c r="D14" s="379">
        <v>7.78324540689479</v>
      </c>
      <c r="E14" s="109">
        <v>14368788928</v>
      </c>
      <c r="F14" s="379">
        <v>6.63534271494066</v>
      </c>
      <c r="G14" s="380"/>
    </row>
    <row r="15" spans="1:7" s="263" customFormat="1" ht="30" customHeight="1">
      <c r="A15" s="376" t="s">
        <v>682</v>
      </c>
      <c r="B15" s="108">
        <v>2558753579</v>
      </c>
      <c r="C15" s="372">
        <v>-2.81516308691434</v>
      </c>
      <c r="D15" s="373">
        <v>7.01638949268865</v>
      </c>
      <c r="E15" s="108">
        <v>10310982749</v>
      </c>
      <c r="F15" s="373">
        <v>6.90775389528325</v>
      </c>
      <c r="G15" s="377"/>
    </row>
    <row r="16" spans="1:7" s="263" customFormat="1" ht="19.5" customHeight="1">
      <c r="A16" s="376" t="s">
        <v>683</v>
      </c>
      <c r="B16" s="382"/>
      <c r="C16" s="373"/>
      <c r="D16" s="373"/>
      <c r="E16" s="382"/>
      <c r="F16" s="383"/>
      <c r="G16" s="377"/>
    </row>
    <row r="17" spans="1:7" s="263" customFormat="1" ht="19.5" customHeight="1">
      <c r="A17" s="376" t="s">
        <v>1087</v>
      </c>
      <c r="B17" s="108">
        <v>2291466354</v>
      </c>
      <c r="C17" s="372">
        <v>-3.73758275928915</v>
      </c>
      <c r="D17" s="373">
        <v>7.61485629167363</v>
      </c>
      <c r="E17" s="108">
        <v>9297967102</v>
      </c>
      <c r="F17" s="373">
        <v>7.55144091071027</v>
      </c>
      <c r="G17" s="377"/>
    </row>
    <row r="18" spans="1:7" s="263" customFormat="1" ht="19.5" customHeight="1">
      <c r="A18" s="376" t="s">
        <v>685</v>
      </c>
      <c r="B18" s="382"/>
      <c r="C18" s="373"/>
      <c r="D18" s="373"/>
      <c r="E18" s="382"/>
      <c r="F18" s="383"/>
      <c r="G18" s="377"/>
    </row>
    <row r="19" spans="1:7" s="263" customFormat="1" ht="19.5" customHeight="1">
      <c r="A19" s="376" t="s">
        <v>686</v>
      </c>
      <c r="B19" s="108">
        <v>1280487626</v>
      </c>
      <c r="C19" s="372">
        <v>2.58841056715769</v>
      </c>
      <c r="D19" s="373">
        <v>7.15684253408406</v>
      </c>
      <c r="E19" s="108">
        <v>5163639190</v>
      </c>
      <c r="F19" s="373">
        <v>7.88969419152772</v>
      </c>
      <c r="G19" s="377"/>
    </row>
    <row r="20" spans="1:7" s="263" customFormat="1" ht="19.5" customHeight="1">
      <c r="A20" s="376" t="s">
        <v>687</v>
      </c>
      <c r="B20" s="108">
        <v>119293152</v>
      </c>
      <c r="C20" s="373">
        <v>14.4945349091706</v>
      </c>
      <c r="D20" s="373">
        <v>115.000441650316</v>
      </c>
      <c r="E20" s="108">
        <v>366927051</v>
      </c>
      <c r="F20" s="373">
        <v>52.8697180073685</v>
      </c>
      <c r="G20" s="377"/>
    </row>
    <row r="21" spans="1:7" s="263" customFormat="1" ht="19.5" customHeight="1">
      <c r="A21" s="376" t="s">
        <v>688</v>
      </c>
      <c r="B21" s="108">
        <v>355563692</v>
      </c>
      <c r="C21" s="372">
        <v>-12.3563720327976</v>
      </c>
      <c r="D21" s="372">
        <v>-1.90854211415464</v>
      </c>
      <c r="E21" s="108">
        <v>1527467775</v>
      </c>
      <c r="F21" s="373">
        <v>0.249485641032493</v>
      </c>
      <c r="G21" s="377"/>
    </row>
    <row r="22" spans="1:7" s="263" customFormat="1" ht="19.5" customHeight="1">
      <c r="A22" s="376" t="s">
        <v>689</v>
      </c>
      <c r="B22" s="108">
        <v>556388529</v>
      </c>
      <c r="C22" s="373">
        <v>1.3078650718931</v>
      </c>
      <c r="D22" s="373">
        <v>6.26830950571979</v>
      </c>
      <c r="E22" s="108">
        <v>2101493354</v>
      </c>
      <c r="F22" s="373">
        <v>4.95689598684075</v>
      </c>
      <c r="G22" s="377"/>
    </row>
    <row r="23" spans="1:7" s="263" customFormat="1" ht="30.75" customHeight="1">
      <c r="A23" s="268" t="s">
        <v>1001</v>
      </c>
      <c r="B23" s="108">
        <v>17954039</v>
      </c>
      <c r="C23" s="373">
        <v>5.57581887382706</v>
      </c>
      <c r="D23" s="372">
        <v>20.4008843148783</v>
      </c>
      <c r="E23" s="108">
        <v>61313233</v>
      </c>
      <c r="F23" s="372">
        <v>-3.53988993397826</v>
      </c>
      <c r="G23" s="377"/>
    </row>
    <row r="24" spans="1:7" s="263" customFormat="1" ht="19.5" customHeight="1">
      <c r="A24" s="376" t="s">
        <v>690</v>
      </c>
      <c r="B24" s="108">
        <v>86413</v>
      </c>
      <c r="C24" s="372">
        <v>-76.1026656452831</v>
      </c>
      <c r="D24" s="373">
        <v>57.0517247646396</v>
      </c>
      <c r="E24" s="108">
        <v>604766</v>
      </c>
      <c r="F24" s="373">
        <v>34.5844515953872</v>
      </c>
      <c r="G24" s="377"/>
    </row>
    <row r="25" spans="1:7" s="381" customFormat="1" ht="19.5" customHeight="1">
      <c r="A25" s="378" t="s">
        <v>681</v>
      </c>
      <c r="B25" s="109">
        <v>3608039404</v>
      </c>
      <c r="C25" s="396">
        <v>-2.730699173758</v>
      </c>
      <c r="D25" s="379">
        <v>7.78324540689479</v>
      </c>
      <c r="E25" s="109">
        <v>14368788928</v>
      </c>
      <c r="F25" s="379">
        <v>6.63534271494066</v>
      </c>
      <c r="G25" s="380"/>
    </row>
    <row r="26" spans="1:6" s="263" customFormat="1" ht="19.5" customHeight="1">
      <c r="A26" s="384"/>
      <c r="B26" s="385"/>
      <c r="C26" s="386"/>
      <c r="D26" s="387"/>
      <c r="E26" s="385"/>
      <c r="F26" s="387"/>
    </row>
    <row r="27" spans="1:6" s="263" customFormat="1" ht="19.5" customHeight="1">
      <c r="A27" s="425" t="s">
        <v>110</v>
      </c>
      <c r="B27" s="425"/>
      <c r="C27" s="425"/>
      <c r="D27" s="425"/>
      <c r="E27" s="425"/>
      <c r="F27" s="425"/>
    </row>
    <row r="28" spans="1:6" s="263" customFormat="1" ht="19.5" customHeight="1">
      <c r="A28" s="384"/>
      <c r="B28" s="385"/>
      <c r="C28" s="386"/>
      <c r="D28" s="387"/>
      <c r="E28" s="385"/>
      <c r="F28" s="387"/>
    </row>
    <row r="29" spans="1:7" s="263" customFormat="1" ht="19.5" customHeight="1">
      <c r="A29" s="376" t="s">
        <v>676</v>
      </c>
      <c r="B29" s="108">
        <v>233789958</v>
      </c>
      <c r="C29" s="372">
        <v>1.98830865392353</v>
      </c>
      <c r="D29" s="372">
        <v>-10.8626695915795</v>
      </c>
      <c r="E29" s="108">
        <v>958209556</v>
      </c>
      <c r="F29" s="372">
        <v>-6.34412994870833</v>
      </c>
      <c r="G29" s="377"/>
    </row>
    <row r="30" spans="1:7" s="263" customFormat="1" ht="19.5" customHeight="1">
      <c r="A30" s="376" t="s">
        <v>677</v>
      </c>
      <c r="B30" s="108">
        <v>1924144834</v>
      </c>
      <c r="C30" s="372">
        <v>-9.22800581045165</v>
      </c>
      <c r="D30" s="373">
        <v>2.53962975349492</v>
      </c>
      <c r="E30" s="108">
        <v>8064030585</v>
      </c>
      <c r="F30" s="373">
        <v>4.93941629403668</v>
      </c>
      <c r="G30" s="377"/>
    </row>
    <row r="31" spans="1:7" s="263" customFormat="1" ht="19.5" customHeight="1">
      <c r="A31" s="376" t="s">
        <v>678</v>
      </c>
      <c r="B31" s="108">
        <v>18486310</v>
      </c>
      <c r="C31" s="372">
        <v>-10.8784424709408</v>
      </c>
      <c r="D31" s="372">
        <v>-6.83637958715792</v>
      </c>
      <c r="E31" s="108">
        <v>76303024</v>
      </c>
      <c r="F31" s="373">
        <v>2.66137243800736</v>
      </c>
      <c r="G31" s="377"/>
    </row>
    <row r="32" spans="1:7" s="263" customFormat="1" ht="19.5" customHeight="1">
      <c r="A32" s="376" t="s">
        <v>679</v>
      </c>
      <c r="B32" s="108">
        <v>92860277</v>
      </c>
      <c r="C32" s="372">
        <v>-2.24401633524353</v>
      </c>
      <c r="D32" s="372">
        <v>-4.53598494827087</v>
      </c>
      <c r="E32" s="108">
        <v>390387785</v>
      </c>
      <c r="F32" s="372">
        <v>-6.9934282106445</v>
      </c>
      <c r="G32" s="377"/>
    </row>
    <row r="33" spans="1:7" s="263" customFormat="1" ht="19.5" customHeight="1">
      <c r="A33" s="376" t="s">
        <v>680</v>
      </c>
      <c r="B33" s="108">
        <v>1812798247</v>
      </c>
      <c r="C33" s="372">
        <v>-9.54196844801048</v>
      </c>
      <c r="D33" s="373">
        <v>3.0365735145249</v>
      </c>
      <c r="E33" s="108">
        <v>7597339776</v>
      </c>
      <c r="F33" s="373">
        <v>5.65954818116497</v>
      </c>
      <c r="G33" s="377"/>
    </row>
    <row r="34" spans="1:7" s="381" customFormat="1" ht="19.5" customHeight="1">
      <c r="A34" s="378" t="s">
        <v>681</v>
      </c>
      <c r="B34" s="109">
        <v>2423547065</v>
      </c>
      <c r="C34" s="396">
        <v>-5.16234301256374</v>
      </c>
      <c r="D34" s="379">
        <v>5.33241233926728</v>
      </c>
      <c r="E34" s="109">
        <v>9856605506</v>
      </c>
      <c r="F34" s="379">
        <v>6.23619694181595</v>
      </c>
      <c r="G34" s="380"/>
    </row>
    <row r="35" spans="1:7" s="263" customFormat="1" ht="29.25" customHeight="1">
      <c r="A35" s="376" t="s">
        <v>682</v>
      </c>
      <c r="B35" s="108">
        <v>1818125001</v>
      </c>
      <c r="C35" s="372">
        <v>-3.91536511809794</v>
      </c>
      <c r="D35" s="373">
        <v>5.46960097543833</v>
      </c>
      <c r="E35" s="108">
        <v>7390927762</v>
      </c>
      <c r="F35" s="383">
        <v>6.02824196745546</v>
      </c>
      <c r="G35" s="377"/>
    </row>
    <row r="36" spans="1:7" s="263" customFormat="1" ht="19.5" customHeight="1">
      <c r="A36" s="376" t="s">
        <v>683</v>
      </c>
      <c r="B36" s="108"/>
      <c r="C36" s="373"/>
      <c r="D36" s="373"/>
      <c r="E36" s="108"/>
      <c r="F36" s="383"/>
      <c r="G36" s="377"/>
    </row>
    <row r="37" spans="1:7" s="263" customFormat="1" ht="19.5" customHeight="1">
      <c r="A37" s="376" t="s">
        <v>1087</v>
      </c>
      <c r="B37" s="108">
        <v>1691571712</v>
      </c>
      <c r="C37" s="372">
        <v>-4.12485203404908</v>
      </c>
      <c r="D37" s="373">
        <v>5.96515335916068</v>
      </c>
      <c r="E37" s="108">
        <v>6868199142</v>
      </c>
      <c r="F37" s="383">
        <v>6.76263884309439</v>
      </c>
      <c r="G37" s="377"/>
    </row>
    <row r="38" spans="1:7" s="263" customFormat="1" ht="19.5" customHeight="1">
      <c r="A38" s="376" t="s">
        <v>685</v>
      </c>
      <c r="B38" s="108"/>
      <c r="C38" s="373"/>
      <c r="D38" s="373"/>
      <c r="E38" s="108"/>
      <c r="F38" s="383"/>
      <c r="G38" s="377"/>
    </row>
    <row r="39" spans="1:7" s="263" customFormat="1" ht="19.5" customHeight="1">
      <c r="A39" s="376" t="s">
        <v>686</v>
      </c>
      <c r="B39" s="108">
        <v>976432659</v>
      </c>
      <c r="C39" s="372">
        <v>-2.07300345595016</v>
      </c>
      <c r="D39" s="372">
        <v>2.91223526654998</v>
      </c>
      <c r="E39" s="108">
        <v>4005019167</v>
      </c>
      <c r="F39" s="383">
        <v>4.48775998199119</v>
      </c>
      <c r="G39" s="377"/>
    </row>
    <row r="40" spans="1:7" s="263" customFormat="1" ht="19.5" customHeight="1">
      <c r="A40" s="376" t="s">
        <v>687</v>
      </c>
      <c r="B40" s="108">
        <v>20022902</v>
      </c>
      <c r="C40" s="372">
        <v>-15.7288213176696</v>
      </c>
      <c r="D40" s="372">
        <v>26.9072192326446</v>
      </c>
      <c r="E40" s="108">
        <v>93401758</v>
      </c>
      <c r="F40" s="372">
        <v>0.407856777660768</v>
      </c>
      <c r="G40" s="377"/>
    </row>
    <row r="41" spans="1:7" s="263" customFormat="1" ht="19.5" customHeight="1">
      <c r="A41" s="376" t="s">
        <v>688</v>
      </c>
      <c r="B41" s="108">
        <v>106810618</v>
      </c>
      <c r="C41" s="372">
        <v>-14.2291147998794</v>
      </c>
      <c r="D41" s="372">
        <v>-2.32285175165636</v>
      </c>
      <c r="E41" s="108">
        <v>461152919</v>
      </c>
      <c r="F41" s="372">
        <v>-2.7218172538838</v>
      </c>
      <c r="G41" s="377"/>
    </row>
    <row r="42" spans="1:7" s="263" customFormat="1" ht="19.5" customHeight="1">
      <c r="A42" s="376" t="s">
        <v>689</v>
      </c>
      <c r="B42" s="108">
        <v>477366516</v>
      </c>
      <c r="C42" s="372">
        <v>-7.11466358470675</v>
      </c>
      <c r="D42" s="373">
        <v>5.79000757830035</v>
      </c>
      <c r="E42" s="108">
        <v>1907099491</v>
      </c>
      <c r="F42" s="373">
        <v>9.8369972450851</v>
      </c>
      <c r="G42" s="377"/>
    </row>
    <row r="43" spans="1:7" s="263" customFormat="1" ht="30.75" customHeight="1">
      <c r="A43" s="268" t="s">
        <v>1001</v>
      </c>
      <c r="B43" s="108">
        <v>1222028</v>
      </c>
      <c r="C43" s="373">
        <v>17.9652522101085</v>
      </c>
      <c r="D43" s="373">
        <v>87.9959201820226</v>
      </c>
      <c r="E43" s="108">
        <v>4023576</v>
      </c>
      <c r="F43" s="372">
        <v>2.73593902602501</v>
      </c>
      <c r="G43" s="377"/>
    </row>
    <row r="44" spans="1:7" s="263" customFormat="1" ht="19.5" customHeight="1">
      <c r="A44" s="376" t="s">
        <v>690</v>
      </c>
      <c r="B44" s="388" t="s">
        <v>1108</v>
      </c>
      <c r="C44" s="388" t="s">
        <v>1213</v>
      </c>
      <c r="D44" s="388" t="s">
        <v>1213</v>
      </c>
      <c r="E44" s="388" t="s">
        <v>1108</v>
      </c>
      <c r="F44" s="388" t="s">
        <v>1213</v>
      </c>
      <c r="G44" s="377"/>
    </row>
    <row r="45" spans="1:7" s="381" customFormat="1" ht="19.5" customHeight="1">
      <c r="A45" s="378" t="s">
        <v>681</v>
      </c>
      <c r="B45" s="109">
        <v>2423547065</v>
      </c>
      <c r="C45" s="396">
        <v>-5.16234301256374</v>
      </c>
      <c r="D45" s="379">
        <v>5.33241233926728</v>
      </c>
      <c r="E45" s="109">
        <v>9856605506</v>
      </c>
      <c r="F45" s="379">
        <v>6.23619694181595</v>
      </c>
      <c r="G45" s="380"/>
    </row>
    <row r="46" spans="1:7" s="381" customFormat="1" ht="9.75" customHeight="1">
      <c r="A46" s="389"/>
      <c r="B46" s="390"/>
      <c r="C46" s="391"/>
      <c r="D46" s="392"/>
      <c r="E46" s="109"/>
      <c r="F46" s="392"/>
      <c r="G46" s="380"/>
    </row>
    <row r="47" spans="1:2" ht="12.75">
      <c r="A47" s="21" t="s">
        <v>830</v>
      </c>
      <c r="B47" s="198"/>
    </row>
    <row r="48" spans="1:8" ht="31.5" customHeight="1">
      <c r="A48" s="424" t="s">
        <v>1118</v>
      </c>
      <c r="B48" s="424"/>
      <c r="C48" s="424"/>
      <c r="D48" s="424"/>
      <c r="E48" s="424"/>
      <c r="F48" s="424"/>
      <c r="G48" s="198"/>
      <c r="H48" s="198"/>
    </row>
    <row r="52" spans="2:6" ht="12.75">
      <c r="B52" s="161"/>
      <c r="C52" s="161"/>
      <c r="D52" s="161"/>
      <c r="E52" s="161"/>
      <c r="F52" s="16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2017-03-06T08:03:07Z</cp:lastPrinted>
  <dcterms:created xsi:type="dcterms:W3CDTF">2004-03-02T08:35:25Z</dcterms:created>
  <dcterms:modified xsi:type="dcterms:W3CDTF">2017-03-06T12:38:40Z</dcterms:modified>
  <cp:category/>
  <cp:version/>
  <cp:contentType/>
  <cp:contentStatus/>
</cp:coreProperties>
</file>