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9\Kap2L - Öffentliche Finanzen,Personal,Steuern\Kap2LV\"/>
    </mc:Choice>
  </mc:AlternateContent>
  <bookViews>
    <workbookView xWindow="14385" yWindow="-15" windowWidth="14430" windowHeight="14205" tabRatio="900"/>
  </bookViews>
  <sheets>
    <sheet name="IMPRESSUM" sheetId="45" r:id="rId1"/>
    <sheet name="ZEICHENERKLÄR" sheetId="46" r:id="rId2"/>
    <sheet name="INHALTSVERZ" sheetId="1" r:id="rId3"/>
    <sheet name="VORBEMERK" sheetId="2" r:id="rId4"/>
    <sheet name="GESAMTEINSCH01" sheetId="3" r:id="rId5"/>
    <sheet name="GESAMTEINSCH02" sheetId="32" r:id="rId6"/>
    <sheet name="JAHRESVERGL 5" sheetId="4" r:id="rId7"/>
    <sheet name="GRAF01-03 " sheetId="36" r:id="rId8"/>
    <sheet name="GRAF04-05" sheetId="35" r:id="rId9"/>
    <sheet name="TAB01" sheetId="6" r:id="rId10"/>
    <sheet name="TAB02" sheetId="7" r:id="rId11"/>
    <sheet name="TAB03" sheetId="26" r:id="rId12"/>
    <sheet name="TAB04" sheetId="27" r:id="rId13"/>
    <sheet name="TAB05" sheetId="9" r:id="rId14"/>
    <sheet name="GRAF06-07" sheetId="44" r:id="rId15"/>
    <sheet name="BasisGrafik" sheetId="14" r:id="rId16"/>
  </sheets>
  <definedNames>
    <definedName name="_xlnm.Print_Area" localSheetId="9">'TAB01'!$A$1:$P$164</definedName>
    <definedName name="_xlnm.Print_Area" localSheetId="10">'TAB02'!$A$1:$P$119</definedName>
    <definedName name="_xlnm.Print_Area" localSheetId="11">'TAB03'!$A$1:$P$103</definedName>
    <definedName name="_xlnm.Print_Area" localSheetId="12">'TAB04'!$A$1:$P$94</definedName>
    <definedName name="Z_08A8D61F_AA66_4754_9836_B58A6A6822D3_.wvu.PrintArea" localSheetId="9" hidden="1">'TAB01'!$A$1:$P$164</definedName>
    <definedName name="Z_08A8D61F_AA66_4754_9836_B58A6A6822D3_.wvu.PrintArea" localSheetId="10" hidden="1">'TAB02'!$A$1:$P$59</definedName>
    <definedName name="Z_08A8D61F_AA66_4754_9836_B58A6A6822D3_.wvu.PrintArea" localSheetId="11" hidden="1">'TAB03'!$A$1:$P$51</definedName>
    <definedName name="Z_08A8D61F_AA66_4754_9836_B58A6A6822D3_.wvu.PrintArea" localSheetId="12" hidden="1">'TAB04'!$A$1:$P$46</definedName>
  </definedNames>
  <calcPr calcId="162913"/>
  <customWorkbookViews>
    <customWorkbookView name="slt3fb - Persönliche Ansicht" guid="{08A8D61F-AA66-4754-9836-B58A6A6822D3}" mergeInterval="0" personalView="1" maximized="1" windowWidth="1020" windowHeight="543" activeSheetId="3"/>
  </customWorkbookViews>
</workbook>
</file>

<file path=xl/calcChain.xml><?xml version="1.0" encoding="utf-8"?>
<calcChain xmlns="http://schemas.openxmlformats.org/spreadsheetml/2006/main">
  <c r="A43" i="1" l="1"/>
  <c r="A45" i="1"/>
  <c r="A47" i="1"/>
  <c r="A52" i="1"/>
  <c r="A54" i="1"/>
  <c r="A56" i="1"/>
</calcChain>
</file>

<file path=xl/sharedStrings.xml><?xml version="1.0" encoding="utf-8"?>
<sst xmlns="http://schemas.openxmlformats.org/spreadsheetml/2006/main" count="1204" uniqueCount="438">
  <si>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</si>
  <si>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</si>
  <si>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</si>
  <si>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</si>
  <si>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</si>
  <si>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</si>
  <si>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</si>
  <si>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</si>
  <si>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</si>
  <si>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</si>
  <si>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</si>
  <si>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</si>
  <si>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</si>
  <si>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</si>
  <si>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</si>
  <si>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</si>
  <si>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</si>
  <si>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</si>
  <si>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</si>
  <si>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t xml:space="preserve">  gezeichnetes Grund- bzw. Stammkapital</t>
  </si>
  <si>
    <t xml:space="preserve">  Rücklagen</t>
  </si>
  <si>
    <t>Empfangene Ertragszuschüsse</t>
  </si>
  <si>
    <t>Rückstellungen</t>
  </si>
  <si>
    <t xml:space="preserve">  für Pensionen u. ä. Verpflichtungen</t>
  </si>
  <si>
    <t xml:space="preserve">  Steuerrückstellungen</t>
  </si>
  <si>
    <t xml:space="preserve">  sonstige Rückstellungen</t>
  </si>
  <si>
    <t>Verbindlichkeiten</t>
  </si>
  <si>
    <t xml:space="preserve">Bilanzsumme </t>
  </si>
  <si>
    <t>__________</t>
  </si>
  <si>
    <t xml:space="preserve">1.2 Gewinn- und </t>
  </si>
  <si>
    <t>Verlustrechnung</t>
  </si>
  <si>
    <t>Umsatzerlöse insgesamt</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</si>
  <si>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</si>
  <si>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</si>
  <si>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</si>
  <si>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</si>
  <si>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</si>
  <si>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</si>
  <si>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</si>
  <si>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</si>
  <si>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</si>
  <si>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Sonstige betriebliche Aufwendungen</t>
  </si>
  <si>
    <t>Erträge aus Beteiligungen</t>
  </si>
  <si>
    <t>Steuern vom Einkommen und vom Ertrag</t>
  </si>
  <si>
    <t>Sonstige Steuern</t>
  </si>
  <si>
    <t>Immaterielle Vermögensgegenstände</t>
  </si>
  <si>
    <t xml:space="preserve">  Grundstücke und Gebäude</t>
  </si>
  <si>
    <t xml:space="preserve">    mit Geschäfts- u.ä. Gebäuden</t>
  </si>
  <si>
    <t xml:space="preserve">    mit Wohngebäuden</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</si>
  <si>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</si>
  <si>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</si>
  <si>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</si>
  <si>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</si>
  <si>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</si>
  <si>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</si>
  <si>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</si>
  <si>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</si>
  <si>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</si>
  <si>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</si>
  <si>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ohne Anlagenachweis</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</si>
  <si>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</si>
  <si>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</si>
  <si>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</si>
  <si>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</si>
  <si>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</si>
  <si>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</si>
  <si>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</si>
  <si>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</si>
  <si>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</si>
  <si>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</si>
  <si>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</si>
  <si>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</si>
  <si>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</si>
  <si>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</si>
  <si>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</si>
  <si>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</si>
  <si>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</si>
  <si>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</si>
  <si>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</si>
  <si>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</si>
  <si>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</si>
  <si>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</si>
  <si>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</si>
  <si>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</si>
  <si>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</si>
  <si>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</si>
  <si>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</si>
  <si>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</si>
  <si>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</si>
  <si>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</si>
  <si>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</si>
  <si>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</si>
  <si>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</si>
  <si>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</si>
  <si>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</si>
  <si>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</si>
  <si>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</si>
  <si>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</si>
  <si>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</si>
  <si>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</si>
  <si>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</si>
  <si>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</si>
  <si>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</si>
  <si>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</si>
  <si>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</si>
  <si>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</si>
  <si>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</si>
  <si>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</si>
  <si>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</si>
  <si>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</si>
  <si>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</si>
  <si>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</si>
  <si>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</si>
  <si>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</si>
  <si>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</si>
  <si>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</si>
  <si>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</si>
  <si>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</si>
  <si>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</si>
  <si>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</si>
  <si>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</si>
  <si>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</si>
  <si>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</si>
  <si>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</si>
  <si>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</si>
  <si>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</si>
  <si>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</si>
  <si>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</si>
  <si>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</si>
  <si>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</si>
  <si>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</si>
  <si>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</si>
  <si>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</si>
  <si>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</si>
  <si>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</si>
  <si>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</si>
  <si>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</si>
  <si>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</si>
  <si>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</si>
  <si>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</si>
  <si>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</si>
  <si>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</si>
  <si>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Anlagenachweis</t>
  </si>
  <si>
    <t>privatrechtlich</t>
  </si>
  <si>
    <t>öffentlich-rechtlich</t>
  </si>
  <si>
    <t>GmbH</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</si>
  <si>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</si>
  <si>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</si>
  <si>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</si>
  <si>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</si>
  <si>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</si>
  <si>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</si>
  <si>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</si>
  <si>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</si>
  <si>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</si>
  <si>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</si>
  <si>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t>Anlagevermögen insgesamt</t>
  </si>
  <si>
    <r>
      <t xml:space="preserve">Anlagevermögen </t>
    </r>
    <r>
      <rPr>
        <b/>
        <vertAlign val="superscript"/>
        <sz val="9"/>
        <rFont val="Helvetica"/>
        <family val="2"/>
      </rPr>
      <t>2)</t>
    </r>
  </si>
  <si>
    <t xml:space="preserve">  Rücklagen </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</si>
  <si>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</si>
  <si>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</si>
  <si>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</si>
  <si>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</si>
  <si>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</si>
  <si>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</si>
  <si>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</si>
  <si>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</si>
  <si>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</si>
  <si>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</si>
  <si>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</si>
  <si>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</si>
  <si>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</si>
  <si>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</si>
  <si>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</si>
  <si>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Wertpapiere</t>
  </si>
  <si>
    <t xml:space="preserve">   Bar- und Buchgeldbestände</t>
  </si>
  <si>
    <t>Sonstige Aktiva</t>
  </si>
  <si>
    <t xml:space="preserve">  1 bis zu 5 Jahren</t>
  </si>
  <si>
    <t xml:space="preserve">  mehr als 5 Jahren</t>
  </si>
  <si>
    <t>Betriebsaufwand</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</si>
  <si>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</si>
  <si>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</si>
  <si>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</si>
  <si>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gegen verbundene Unternehmen und</t>
  </si>
  <si>
    <t xml:space="preserve"> Passivseite der Bilanz</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</si>
  <si>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</si>
  <si>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</si>
  <si>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</si>
  <si>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</si>
  <si>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</si>
  <si>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</si>
  <si>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</si>
  <si>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</si>
  <si>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</si>
  <si>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</si>
  <si>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</si>
  <si>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</si>
  <si>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</si>
  <si>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</si>
  <si>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</si>
  <si>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Anlageposition</t>
  </si>
  <si>
    <t>Finanzanlagen</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</si>
  <si>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</si>
  <si>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</si>
  <si>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</si>
  <si>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</si>
  <si>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</si>
  <si>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</si>
  <si>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</si>
  <si>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</si>
  <si>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</si>
  <si>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</si>
  <si>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</si>
  <si>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</si>
  <si>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</si>
  <si>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</si>
  <si>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</si>
  <si>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</si>
  <si>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</si>
  <si>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</si>
  <si>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</si>
  <si>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</si>
  <si>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</si>
  <si>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</si>
  <si>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</si>
  <si>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</si>
  <si>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</si>
  <si>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</si>
  <si>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</si>
  <si>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</si>
  <si>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</si>
  <si>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</si>
  <si>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</si>
  <si>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Saldo Jahresgewinn bzw. -überschuss,</t>
  </si>
  <si>
    <t xml:space="preserve"> Jahresverlust bzw. -fehlbetrag (-)</t>
  </si>
  <si>
    <t>Saldo Jahresgewinn, Jahresverlust (-)</t>
  </si>
  <si>
    <t>Anlagevermögensdeckung</t>
  </si>
  <si>
    <t>Umsatzerlöse Seite 7</t>
  </si>
  <si>
    <t>AV insgesamt berechnet</t>
  </si>
  <si>
    <t>AV insgesamt</t>
  </si>
  <si>
    <t>bezogen auf Bilanzsumme</t>
  </si>
  <si>
    <t xml:space="preserve">  nicht durch EK gedeckter Fehlbetrag</t>
  </si>
  <si>
    <t xml:space="preserve">  Technische Anlagen und Maschinen</t>
  </si>
  <si>
    <t>Bestandsveränderung</t>
  </si>
  <si>
    <t>Zahlen kopieren und nicht ausschschneiden und einfügen</t>
  </si>
  <si>
    <t>Sonderposten aus Zuwendungen zur</t>
  </si>
  <si>
    <t>code 8702/BO oder Tab. 1.3</t>
  </si>
  <si>
    <r>
      <t xml:space="preserve">    Technische Anlagen und Maschinen </t>
    </r>
    <r>
      <rPr>
        <vertAlign val="superscript"/>
        <sz val="9"/>
        <rFont val="Helvetica"/>
        <family val="2"/>
      </rPr>
      <t>2)</t>
    </r>
  </si>
  <si>
    <t>Werte werden unten eingefügt</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</si>
  <si>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</si>
  <si>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</si>
  <si>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</si>
  <si>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</si>
  <si>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</si>
  <si>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</si>
  <si>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</si>
  <si>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</si>
  <si>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</si>
  <si>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</si>
  <si>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</si>
  <si>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Sonderposten anderweitig nicht genannt</t>
  </si>
  <si>
    <t>SoPo mit Rücklageanteil, aus Zuwendungen und anderweitig nicht genannt</t>
  </si>
  <si>
    <t>in Grafik S.6 eintragen Aktiva</t>
  </si>
  <si>
    <t>in Grafik S.6 eintragen Passiva</t>
  </si>
  <si>
    <t>Zinsen und ähnliche Aufwendungen</t>
  </si>
  <si>
    <t>Ergebnis nach Steuern</t>
  </si>
  <si>
    <t>Aufwendungen aus Verlustübernahme</t>
  </si>
  <si>
    <t>Erträge aus Verlustübernahmen</t>
  </si>
  <si>
    <t>Sonstige Zinsen u. ähnliche Erträge</t>
  </si>
  <si>
    <t xml:space="preserve">  Fahrzeuge für Personen- und Güterverkehr</t>
  </si>
  <si>
    <t xml:space="preserve">  Andere Anlagen, Betriebs- und Geschäftsausstattung</t>
  </si>
  <si>
    <t xml:space="preserve">  Geleistete Anzahlungen, Anlagen im Bau</t>
  </si>
  <si>
    <t xml:space="preserve">  auf immaterielle Vermögensgegenstände
   und Sachanlagen</t>
  </si>
  <si>
    <t xml:space="preserve">  auf Vermögensgegenstände des Umlauf-
   vermögens</t>
  </si>
  <si>
    <t>Erträge aus anderen Wertpapieren und Aus-
 leihungen des Finanzanlagevermögens</t>
  </si>
  <si>
    <t>Abschreibungen auf Finanzanlagen und auf
 Wertpapiere des Umlaufvermögens</t>
  </si>
  <si>
    <t>Erträge aus Gewinngemeinschaften/
 Gewinnabführungsverträgen u. Ä.</t>
  </si>
  <si>
    <t>Saldo Jahresgewinn bzw. -überschuss,
 Jahresverlust bzw. -fehlbetrag (-)</t>
  </si>
  <si>
    <t xml:space="preserve">    gegen verbundene Unternehmen und
     Unternehmen mit Beteiligungsverhältnis</t>
  </si>
  <si>
    <t>Sonderposten aus Zuwendungen zur
 Finanzierung des Sachanlagevermögens</t>
  </si>
  <si>
    <t xml:space="preserve">     Unternehmen mit Beteiligungsverhältnis</t>
  </si>
  <si>
    <t xml:space="preserve"> Finanzierung des Sachanlagevermögens</t>
  </si>
  <si>
    <t>Anzahl der öffentlichen Fonds, Einrichtungen und
 Unternehmen zusammen</t>
  </si>
  <si>
    <t xml:space="preserve">x </t>
  </si>
  <si>
    <t xml:space="preserve">  Nicht durch EK gedeckter Fehlbetrag</t>
  </si>
  <si>
    <t>Abgeführte Gewinne</t>
  </si>
  <si>
    <t xml:space="preserve">    Sonstige Ausleihungen</t>
  </si>
  <si>
    <t>nachrichtlich</t>
  </si>
  <si>
    <t xml:space="preserve">    an Gebietskörperschaften, Eigenbetriebe und</t>
  </si>
  <si>
    <t xml:space="preserve">     Einrichtungsträger, nach KH-finanzierungsrecht</t>
  </si>
  <si>
    <t xml:space="preserve"> Zugang Anschaffungs- und Herstellungskosten</t>
  </si>
  <si>
    <t>1 000 EUR</t>
  </si>
  <si>
    <t>BStatG) in der Bekanntmachung der Neufassung vom 20. Oktober 2016 (BGBl. I, S. 2394) zuletzt geändert</t>
  </si>
  <si>
    <t xml:space="preserve">    an Gebietskörperschaften, Eigenbetriebe und
     Einrichtungsträger, KH-finanzierungsrecht</t>
  </si>
  <si>
    <t>Noch: 1. Jahresabschlüsse der kaufmännisch buchenden  öffentlich bestimmten</t>
  </si>
  <si>
    <t>1. Jahresabschlüsse der kaufmännisch buchenden öffentlich bestimmten</t>
  </si>
  <si>
    <t>Noch: 1. Jahresabschlüsse der kaufmännisch buchenden öffentlich bestimmten</t>
  </si>
  <si>
    <t xml:space="preserve">  darunter
  Umsätze mit dem öffentlichen Gesamthaushalt</t>
  </si>
  <si>
    <t>2. Jahresabschlüsse der kaufmännisch buchenden öffentlich bestimmten</t>
  </si>
  <si>
    <r>
      <t>Noch: 2. Jahresabschl</t>
    </r>
    <r>
      <rPr>
        <sz val="9"/>
        <rFont val="Helvetica"/>
      </rPr>
      <t>üsse der kaufmännisch buchenden öffent</t>
    </r>
    <r>
      <rPr>
        <sz val="9"/>
        <rFont val="Helvetica"/>
        <family val="2"/>
      </rPr>
      <t>lich bestimmten</t>
    </r>
  </si>
  <si>
    <r>
      <t xml:space="preserve">Noch: 2. Jahresabschlüsse </t>
    </r>
    <r>
      <rPr>
        <sz val="9"/>
        <rFont val="Helvetica"/>
      </rPr>
      <t>der kaufmännisch buchenden</t>
    </r>
    <r>
      <rPr>
        <sz val="9"/>
        <rFont val="Helvetica"/>
        <family val="2"/>
      </rPr>
      <t xml:space="preserve"> öffentlich bestimmten</t>
    </r>
  </si>
  <si>
    <t>1) bezogen auf den Betriebsertrag</t>
  </si>
  <si>
    <t>1) bezogen auf das Anlagevermögen - 2) ohne kleine Kapitalgesellschaften entsprechend §§ 266, 267 HGB</t>
  </si>
  <si>
    <t>PBV                Pflege-Buchführungsverordnung</t>
  </si>
  <si>
    <t xml:space="preserve">1) bezogen auf die Bilanzsumme - 2) ohne kleine Kapitalgesellschaften entsprechend §§ 266, 267 HGB </t>
  </si>
  <si>
    <r>
      <t xml:space="preserve">Fördermittel nach dem KHG </t>
    </r>
    <r>
      <rPr>
        <sz val="9"/>
        <rFont val="Helvetica"/>
      </rPr>
      <t>und PBV</t>
    </r>
    <r>
      <rPr>
        <sz val="9"/>
        <rFont val="Helvetica"/>
        <family val="2"/>
      </rPr>
      <t xml:space="preserve"> (positiver Saldo)</t>
    </r>
  </si>
  <si>
    <t>1) bezogen auf die Bilanzsumme - 2) ohne kleine Kapitalgesellschaften entsprechend §§ 266, 267 HGB</t>
  </si>
  <si>
    <t xml:space="preserve">    Sonstige Vermögensgegenstände</t>
  </si>
  <si>
    <t xml:space="preserve">    Kapitalrücklage</t>
  </si>
  <si>
    <t xml:space="preserve">    Gewinnrücklage</t>
  </si>
  <si>
    <t xml:space="preserve">    bei Abschl. Eigenbetriebs-/ Landeshaushaltsrecht</t>
  </si>
  <si>
    <t xml:space="preserve">  Gewinn/Verlust</t>
  </si>
  <si>
    <t>Sonstige Passiva</t>
  </si>
  <si>
    <t xml:space="preserve">  davon mit einer Restlaufzeit von</t>
  </si>
  <si>
    <t xml:space="preserve">  unter 1 Jahr</t>
  </si>
  <si>
    <r>
      <t xml:space="preserve">Fördermittel nach dem KHG </t>
    </r>
    <r>
      <rPr>
        <sz val="9"/>
        <rFont val="Helvetica"/>
      </rPr>
      <t>und PBV</t>
    </r>
  </si>
  <si>
    <t>Zuweisungen und Zuschüsse vom öff. Bereich</t>
  </si>
  <si>
    <t xml:space="preserve">  für Investitionen</t>
  </si>
  <si>
    <t xml:space="preserve">  für laufende Zwecke</t>
  </si>
  <si>
    <t xml:space="preserve"> Abgang Anschaffungs- und Herstellungskosten</t>
  </si>
  <si>
    <t xml:space="preserve">  Sonstige Vermögensgegenstände</t>
  </si>
  <si>
    <t xml:space="preserve">   Kapitalrücklage</t>
  </si>
  <si>
    <t xml:space="preserve">   Gewinnrücklage</t>
  </si>
  <si>
    <t xml:space="preserve">   bei Abschl. Landesbetriebs-/Landeshaushaltsrecht</t>
  </si>
  <si>
    <t xml:space="preserve">    bei Abschl. Eigenbetriebs-/Landeshaushaltsrecht</t>
  </si>
  <si>
    <t>des DM-Bilanzgesetz</t>
  </si>
  <si>
    <t xml:space="preserve"> Abgang Ansaffungs- und Herstellungskosten</t>
  </si>
  <si>
    <t xml:space="preserve">  Grundstücke und Gebäude
    darunter</t>
  </si>
  <si>
    <t xml:space="preserve"> 21 110                </t>
  </si>
  <si>
    <t xml:space="preserve"> 16 771                </t>
  </si>
  <si>
    <t xml:space="preserve"> 4 199                </t>
  </si>
  <si>
    <t xml:space="preserve"> 3 798                </t>
  </si>
  <si>
    <t xml:space="preserve"> 1 898                </t>
  </si>
  <si>
    <t xml:space="preserve"> 11 412                </t>
  </si>
  <si>
    <t xml:space="preserve"> 1 274                </t>
  </si>
  <si>
    <t xml:space="preserve"> 9 733                </t>
  </si>
  <si>
    <t xml:space="preserve"> 1 948                </t>
  </si>
  <si>
    <t xml:space="preserve"> 2 899                </t>
  </si>
  <si>
    <t xml:space="preserve"> 6 815                </t>
  </si>
  <si>
    <t xml:space="preserve"> 25 151                </t>
  </si>
  <si>
    <t xml:space="preserve"> 8 910                </t>
  </si>
  <si>
    <t xml:space="preserve"> 8 252                </t>
  </si>
  <si>
    <t xml:space="preserve"> 8 239                </t>
  </si>
  <si>
    <t xml:space="preserve"> 4 713                </t>
  </si>
  <si>
    <t xml:space="preserve"> 1 884                </t>
  </si>
  <si>
    <t>durch Art. 6 des Gesetzes vom 10. Juli 2020 (BGBl. I, S. 1648).</t>
  </si>
  <si>
    <r>
      <t xml:space="preserve">Die Ertragszuschüsse beliefen sich auf </t>
    </r>
    <r>
      <rPr>
        <sz val="9"/>
        <rFont val="Helvetica"/>
      </rPr>
      <t>1,8</t>
    </r>
    <r>
      <rPr>
        <sz val="9"/>
        <rFont val="Helvetica"/>
        <family val="2"/>
      </rPr>
      <t xml:space="preserve"> Milliarden EUR und gingen hauptsächlich an öFEU in den Aufgabenbereichen Wasserver- und Abwasserentsorgung.</t>
    </r>
  </si>
  <si>
    <r>
      <t xml:space="preserve"> Abschreibungen </t>
    </r>
    <r>
      <rPr>
        <sz val="9"/>
        <rFont val="Helvetica"/>
      </rPr>
      <t>auf Abgänge</t>
    </r>
  </si>
  <si>
    <r>
      <t xml:space="preserve"> Abschreibungen</t>
    </r>
    <r>
      <rPr>
        <sz val="9"/>
        <rFont val="Helvetica"/>
      </rPr>
      <t xml:space="preserve"> auf Abgänge</t>
    </r>
  </si>
  <si>
    <t xml:space="preserve"> 21 310                </t>
  </si>
  <si>
    <t xml:space="preserve"> 16 868                </t>
  </si>
  <si>
    <t xml:space="preserve"> 4 293                </t>
  </si>
  <si>
    <t xml:space="preserve"> 3 922                </t>
  </si>
  <si>
    <t xml:space="preserve"> 1 946                </t>
  </si>
  <si>
    <t xml:space="preserve"> 11 678                </t>
  </si>
  <si>
    <t xml:space="preserve"> 1 203                </t>
  </si>
  <si>
    <t xml:space="preserve"> 10 080                </t>
  </si>
  <si>
    <t xml:space="preserve"> 1 833                </t>
  </si>
  <si>
    <t xml:space="preserve"> 3 068                </t>
  </si>
  <si>
    <t xml:space="preserve"> 6 729                </t>
  </si>
  <si>
    <t xml:space="preserve"> 25 460                </t>
  </si>
  <si>
    <t xml:space="preserve"> 9 079                </t>
  </si>
  <si>
    <t xml:space="preserve"> 8 388                </t>
  </si>
  <si>
    <t xml:space="preserve"> 8 399                </t>
  </si>
  <si>
    <t xml:space="preserve"> 4 769                </t>
  </si>
  <si>
    <t xml:space="preserve"> 1 979                </t>
  </si>
  <si>
    <t xml:space="preserve">- </t>
  </si>
  <si>
    <r>
      <t xml:space="preserve">Bilanzstruktur der öFEU </t>
    </r>
    <r>
      <rPr>
        <sz val="9"/>
        <rFont val="Helvetica"/>
      </rPr>
      <t>2019</t>
    </r>
    <r>
      <rPr>
        <sz val="9"/>
        <rFont val="Helvetica"/>
        <family val="2"/>
      </rPr>
      <t xml:space="preserve"> - Aktiva</t>
    </r>
  </si>
  <si>
    <r>
      <t xml:space="preserve">Bilanzstruktur öFEU </t>
    </r>
    <r>
      <rPr>
        <sz val="9"/>
        <rFont val="Helvetica"/>
      </rPr>
      <t>2019</t>
    </r>
    <r>
      <rPr>
        <sz val="9"/>
        <rFont val="Helvetica"/>
        <family val="2"/>
      </rPr>
      <t xml:space="preserve"> - Passiva</t>
    </r>
  </si>
  <si>
    <r>
      <t xml:space="preserve">Anlagevermögen </t>
    </r>
    <r>
      <rPr>
        <sz val="9"/>
        <rFont val="Helvetica"/>
      </rPr>
      <t>2019</t>
    </r>
    <r>
      <rPr>
        <sz val="9"/>
        <rFont val="Helvetica"/>
        <family val="2"/>
      </rPr>
      <t xml:space="preserve"> nach Aufgabenbereichen</t>
    </r>
  </si>
  <si>
    <r>
      <t xml:space="preserve">Umsatzerlöse, Material-, Personalaufwand und Sachinvestitionen der öFEU </t>
    </r>
    <r>
      <rPr>
        <sz val="9"/>
        <rFont val="Helvetica"/>
      </rPr>
      <t>2013 bis 2019</t>
    </r>
  </si>
  <si>
    <r>
      <t>Umsatzerlöse 201</t>
    </r>
    <r>
      <rPr>
        <sz val="9"/>
        <rFont val="Helvetica"/>
      </rPr>
      <t>9</t>
    </r>
    <r>
      <rPr>
        <sz val="9"/>
        <rFont val="Helvetica"/>
        <family val="2"/>
      </rPr>
      <t xml:space="preserve"> nach Aufgabenbereichen</t>
    </r>
  </si>
  <si>
    <t>2010 bis 2019</t>
  </si>
  <si>
    <r>
      <t>Anzahl der Eigenbetriebe und Zweckverbände</t>
    </r>
    <r>
      <rPr>
        <sz val="9"/>
        <rFont val="Helvetica"/>
      </rPr>
      <t xml:space="preserve"> 2010 bis 2019</t>
    </r>
  </si>
  <si>
    <r>
      <t xml:space="preserve">Jahresabschlüsse öffentlich bestimmter Fonds, Einrichtungen und Unternehmen </t>
    </r>
    <r>
      <rPr>
        <sz val="9"/>
        <rFont val="Helvetica"/>
      </rPr>
      <t>2019</t>
    </r>
  </si>
  <si>
    <t>Jahresabschlüsse öffentlich bestimmter Fonds, Einrichtungen und Unternehmen 2019</t>
  </si>
  <si>
    <r>
      <t xml:space="preserve">Anzahl der öffentlichen Fonds, Einrichtungen und Unternehmen </t>
    </r>
    <r>
      <rPr>
        <sz val="9"/>
        <rFont val="Helvetica"/>
      </rPr>
      <t>2019</t>
    </r>
    <r>
      <rPr>
        <sz val="9"/>
        <rFont val="Helvetica"/>
        <family val="2"/>
      </rPr>
      <t xml:space="preserve"> nach der Gewinn- und</t>
    </r>
  </si>
  <si>
    <r>
      <t xml:space="preserve">Unternehmen des Jahres </t>
    </r>
    <r>
      <rPr>
        <sz val="9"/>
        <rFont val="Helvetica"/>
      </rPr>
      <t>2019</t>
    </r>
    <r>
      <rPr>
        <sz val="9"/>
        <rFont val="Helvetica"/>
        <family val="2"/>
      </rPr>
      <t xml:space="preserve"> in Thüringen informiert.</t>
    </r>
  </si>
  <si>
    <r>
      <t xml:space="preserve">22. Februar 2006 (BGBl. I, Nr. 10, S. 438 ff.), </t>
    </r>
    <r>
      <rPr>
        <sz val="9"/>
        <rFont val="Helvetica"/>
      </rPr>
      <t>zuletzt geä. durch Art. 1 des Gesetzes vom 3. Juni 2021 (BGBl. I,</t>
    </r>
  </si>
  <si>
    <r>
      <t>S. 1401 (Nr29))</t>
    </r>
    <r>
      <rPr>
        <sz val="9"/>
        <rFont val="Helvetica"/>
        <family val="2"/>
      </rPr>
      <t xml:space="preserve"> in Verbindung mit dem Gesetz über die Statistik für Bundeszwecke (Bundesstatistikgesetz - </t>
    </r>
  </si>
  <si>
    <r>
      <t>Insgesa</t>
    </r>
    <r>
      <rPr>
        <sz val="9"/>
        <rFont val="Helvetica"/>
      </rPr>
      <t>mt 618</t>
    </r>
    <r>
      <rPr>
        <sz val="9"/>
        <rFont val="Helvetica"/>
        <family val="2"/>
      </rPr>
      <t xml:space="preserve"> öffentlich bestimmte Fonds, Einrichtungen und Unternehmen (öFEU) mit kaufmännischem Rechnungswesen zählten 201</t>
    </r>
    <r>
      <rPr>
        <sz val="9"/>
        <rFont val="Helvetica"/>
      </rPr>
      <t>9</t>
    </r>
    <r>
      <rPr>
        <sz val="9"/>
        <rFont val="Helvetica"/>
        <family val="2"/>
      </rPr>
      <t xml:space="preserve"> in Thüringen zum Berichtskreis dieser Statistik. 
Diese Einheiten stehen in einem engen Bezug zu den Gemeinden, Landkreisen oder dem Land. 
Sie werden entweder in privatrechtlicher Form, z.B. als GmbH, oder in öffentlich-rechtlicher Form z.B. als Zweckverband oder Eigenbetrieb geführt.</t>
    </r>
  </si>
  <si>
    <r>
      <t xml:space="preserve">Die </t>
    </r>
    <r>
      <rPr>
        <b/>
        <sz val="9"/>
        <rFont val="Helvetica"/>
        <family val="2"/>
      </rPr>
      <t>Bilanzsumme</t>
    </r>
    <r>
      <rPr>
        <sz val="9"/>
        <rFont val="Helvetica"/>
        <family val="2"/>
      </rPr>
      <t xml:space="preserve"> aller öffentlich bestimmten Fonds, Einrichtungen und Unternehmen belief sich 201</t>
    </r>
    <r>
      <rPr>
        <sz val="9"/>
        <rFont val="Helvetica"/>
      </rPr>
      <t>9</t>
    </r>
    <r>
      <rPr>
        <sz val="9"/>
        <rFont val="Helvetica"/>
        <family val="2"/>
      </rPr>
      <t xml:space="preserve"> auf </t>
    </r>
    <r>
      <rPr>
        <sz val="9"/>
        <rFont val="Helvetica"/>
      </rPr>
      <t>26,0</t>
    </r>
    <r>
      <rPr>
        <sz val="9"/>
        <rFont val="Helvetica"/>
        <family val="2"/>
      </rPr>
      <t xml:space="preserve"> Milliarden EUR. </t>
    </r>
  </si>
  <si>
    <r>
      <t xml:space="preserve">Die öFEU in den Aufgabenbereichen Versorgung und Wohnungswesen haben daran mit </t>
    </r>
    <r>
      <rPr>
        <sz val="9"/>
        <rFont val="Helvetica"/>
      </rPr>
      <t>30</t>
    </r>
    <r>
      <rPr>
        <sz val="9"/>
        <rFont val="Helvetica"/>
        <family val="2"/>
      </rPr>
      <t xml:space="preserve"> bzw.</t>
    </r>
    <r>
      <rPr>
        <sz val="9"/>
        <rFont val="Helvetica"/>
      </rPr>
      <t xml:space="preserve"> 16</t>
    </r>
    <r>
      <rPr>
        <sz val="9"/>
        <rFont val="Helvetica"/>
        <family val="2"/>
      </rPr>
      <t xml:space="preserve"> Prozent die größten Anteile gefolgt von dem Aufgabenbereich Entsorgung mit </t>
    </r>
    <r>
      <rPr>
        <sz val="9"/>
        <rFont val="Helvetica"/>
      </rPr>
      <t>13</t>
    </r>
    <r>
      <rPr>
        <sz val="9"/>
        <rFont val="Helvetica"/>
        <family val="2"/>
      </rPr>
      <t xml:space="preserve"> Prozent Anteilen.</t>
    </r>
  </si>
  <si>
    <r>
      <t xml:space="preserve">Die </t>
    </r>
    <r>
      <rPr>
        <b/>
        <sz val="9"/>
        <rFont val="Helvetica"/>
        <family val="2"/>
      </rPr>
      <t>Vermögensstruktur</t>
    </r>
    <r>
      <rPr>
        <sz val="9"/>
        <rFont val="Helvetica"/>
        <family val="2"/>
      </rPr>
      <t xml:space="preserve"> war auch 201</t>
    </r>
    <r>
      <rPr>
        <sz val="9"/>
        <rFont val="Helvetica"/>
      </rPr>
      <t>9</t>
    </r>
    <r>
      <rPr>
        <sz val="9"/>
        <rFont val="Helvetica"/>
        <family val="2"/>
      </rPr>
      <t xml:space="preserve"> gekennzeichnet durch eine hohe Anlagenintensität (</t>
    </r>
    <r>
      <rPr>
        <sz val="9"/>
        <rFont val="Helvetica"/>
      </rPr>
      <t>84</t>
    </r>
    <r>
      <rPr>
        <sz val="9"/>
        <rFont val="Helvetica"/>
        <family val="2"/>
      </rPr>
      <t xml:space="preserve">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t>
    </r>
    <r>
      <rPr>
        <sz val="9"/>
        <rFont val="Helvetica"/>
      </rPr>
      <t>n und</t>
    </r>
    <r>
      <rPr>
        <sz val="9"/>
        <rFont val="Helvetica"/>
        <family val="2"/>
      </rPr>
      <t xml:space="preserve">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</si>
  <si>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t>
    </r>
    <r>
      <rPr>
        <sz val="9"/>
        <rFont val="Helvetica"/>
      </rPr>
      <t>11,9</t>
    </r>
    <r>
      <rPr>
        <sz val="9"/>
        <rFont val="Helvetica"/>
        <family val="2"/>
      </rPr>
      <t xml:space="preserve"> Milliarden EUR und ergab sich fast vollständig aus Rücklagen.  </t>
    </r>
  </si>
  <si>
    <r>
      <t xml:space="preserve">Die Verbindlichkeiten in Höhe von </t>
    </r>
    <r>
      <rPr>
        <sz val="9"/>
        <rFont val="Helvetica"/>
      </rPr>
      <t>6,9</t>
    </r>
    <r>
      <rPr>
        <sz val="9"/>
        <rFont val="Helvetica"/>
        <family val="2"/>
      </rPr>
      <t xml:space="preserve"> Milliarden EUR </t>
    </r>
    <r>
      <rPr>
        <sz val="9"/>
        <rFont val="Helvetica"/>
      </rPr>
      <t>waren zu fast 50 Prozent</t>
    </r>
    <r>
      <rPr>
        <sz val="9"/>
        <rFont val="Helvetica"/>
        <family val="2"/>
      </rPr>
      <t xml:space="preserve"> langfristig fällig. 
</t>
    </r>
    <r>
      <rPr>
        <sz val="9"/>
        <rFont val="Helvetica"/>
      </rPr>
      <t>19</t>
    </r>
    <r>
      <rPr>
        <sz val="9"/>
        <rFont val="Helvetica"/>
        <family val="2"/>
      </rPr>
      <t xml:space="preserve"> Prozent der Rücklagen und </t>
    </r>
    <r>
      <rPr>
        <sz val="9"/>
        <rFont val="Helvetica"/>
      </rPr>
      <t>25</t>
    </r>
    <r>
      <rPr>
        <sz val="9"/>
        <rFont val="Helvetica"/>
        <family val="2"/>
      </rPr>
      <t xml:space="preserve"> Prozent der Verbindlichkeiten betrafen das Wohnungswesen.</t>
    </r>
  </si>
  <si>
    <r>
      <t>Die öFEU mussten im Jahr 201</t>
    </r>
    <r>
      <rPr>
        <sz val="9"/>
        <rFont val="Helvetica"/>
      </rPr>
      <t>9</t>
    </r>
    <r>
      <rPr>
        <sz val="9"/>
        <rFont val="Helvetica"/>
        <family val="2"/>
      </rPr>
      <t xml:space="preserve"> für die Verbindlichkeiten </t>
    </r>
    <r>
      <rPr>
        <sz val="9"/>
        <rFont val="Helvetica"/>
      </rPr>
      <t>161</t>
    </r>
    <r>
      <rPr>
        <sz val="9"/>
        <rFont val="Helvetica"/>
        <family val="2"/>
      </rPr>
      <t xml:space="preserve"> Millionen EUR Zinsen aufwenden.</t>
    </r>
  </si>
  <si>
    <r>
      <t xml:space="preserve">Der Anteil der öffentlich-rechtlichen Zweckverbände und Eigenbetriebe an den gesamten Ertragszuschüssen </t>
    </r>
    <r>
      <rPr>
        <sz val="9"/>
        <rFont val="Helvetica"/>
      </rPr>
      <t>betrug</t>
    </r>
    <r>
      <rPr>
        <sz val="9"/>
        <rFont val="Helvetica"/>
        <family val="2"/>
      </rPr>
      <t xml:space="preserve"> 
</t>
    </r>
    <r>
      <rPr>
        <sz val="9"/>
        <rFont val="Helvetica"/>
      </rPr>
      <t>97</t>
    </r>
    <r>
      <rPr>
        <sz val="9"/>
        <rFont val="Helvetica"/>
        <family val="2"/>
      </rPr>
      <t xml:space="preserve"> Prozent.</t>
    </r>
  </si>
  <si>
    <r>
      <t>Die 61</t>
    </r>
    <r>
      <rPr>
        <sz val="9"/>
        <rFont val="Helvetica"/>
      </rPr>
      <t>8</t>
    </r>
    <r>
      <rPr>
        <sz val="9"/>
        <rFont val="Helvetica"/>
        <family val="2"/>
      </rPr>
      <t xml:space="preserve"> öFEU erwirtschafteten im Jahr 201</t>
    </r>
    <r>
      <rPr>
        <sz val="9"/>
        <rFont val="Helvetica"/>
      </rPr>
      <t>9</t>
    </r>
    <r>
      <rPr>
        <sz val="9"/>
        <rFont val="Helvetica"/>
        <family val="2"/>
      </rPr>
      <t xml:space="preserve"> insgesamt </t>
    </r>
    <r>
      <rPr>
        <sz val="9"/>
        <rFont val="Helvetica"/>
      </rPr>
      <t>8,6</t>
    </r>
    <r>
      <rPr>
        <sz val="9"/>
        <rFont val="Helvetica"/>
        <family val="2"/>
      </rPr>
      <t xml:space="preserve"> Milliarden EUR an </t>
    </r>
    <r>
      <rPr>
        <b/>
        <sz val="9"/>
        <rFont val="Helvetica"/>
        <family val="2"/>
      </rPr>
      <t>Umsatzerlösen.</t>
    </r>
  </si>
  <si>
    <r>
      <t xml:space="preserve">Saldiert wiesen </t>
    </r>
    <r>
      <rPr>
        <sz val="9"/>
        <rFont val="Helvetica"/>
      </rPr>
      <t>alle</t>
    </r>
    <r>
      <rPr>
        <sz val="9"/>
        <rFont val="Helvetica"/>
        <family val="2"/>
      </rPr>
      <t xml:space="preserve"> Einheiten einen </t>
    </r>
    <r>
      <rPr>
        <b/>
        <sz val="9"/>
        <rFont val="Helvetica"/>
        <family val="2"/>
      </rPr>
      <t>Jahresgewinn</t>
    </r>
    <r>
      <rPr>
        <sz val="9"/>
        <rFont val="Helvetica"/>
        <family val="2"/>
      </rPr>
      <t xml:space="preserve"> bzw. -überschuss in Höhe von </t>
    </r>
    <r>
      <rPr>
        <sz val="9"/>
        <rFont val="Helvetica"/>
      </rPr>
      <t>445</t>
    </r>
    <r>
      <rPr>
        <sz val="9"/>
        <rFont val="Helvetica"/>
        <family val="2"/>
      </rPr>
      <t xml:space="preserve"> Millionen EUR aus. </t>
    </r>
  </si>
  <si>
    <t>Im Geschäftsjahr 2018 ergab der Saldo einen Jahresgewinn bzw. -überschuss von 476 Millionen EUR.</t>
  </si>
  <si>
    <r>
      <t>Folgende betriebliche Kennziffern errechnen si</t>
    </r>
    <r>
      <rPr>
        <sz val="10"/>
        <rFont val="Helvetica"/>
      </rPr>
      <t>ch für 2019</t>
    </r>
    <r>
      <rPr>
        <sz val="10"/>
        <rFont val="Helvetica"/>
        <family val="2"/>
      </rPr>
      <t xml:space="preserve"> nach Rechtsformen:</t>
    </r>
  </si>
  <si>
    <r>
      <t>2017 bis 2019</t>
    </r>
    <r>
      <rPr>
        <sz val="9"/>
        <rFont val="Helvetica"/>
        <family val="2"/>
      </rPr>
      <t xml:space="preserve"> sind der nachfolgenden Übersicht zu entnehmen:</t>
    </r>
  </si>
  <si>
    <r>
      <t xml:space="preserve">Fonds, Einrichtungen und Unternehmen </t>
    </r>
    <r>
      <rPr>
        <b/>
        <sz val="9"/>
        <rFont val="Helvetica"/>
      </rPr>
      <t>2019</t>
    </r>
    <r>
      <rPr>
        <b/>
        <sz val="9"/>
        <rFont val="Helvetica"/>
        <family val="2"/>
      </rPr>
      <t xml:space="preserve"> nach Rechtsformen</t>
    </r>
  </si>
  <si>
    <r>
      <t xml:space="preserve">Fonds, Einrichtungen und Unternehmen </t>
    </r>
    <r>
      <rPr>
        <sz val="9"/>
        <rFont val="Helvetica"/>
      </rPr>
      <t>2019</t>
    </r>
    <r>
      <rPr>
        <sz val="9"/>
        <rFont val="Helvetica"/>
        <family val="2"/>
      </rPr>
      <t xml:space="preserve"> nach Rechtsformen</t>
    </r>
  </si>
  <si>
    <r>
      <t xml:space="preserve">Fonds, Einrichtungen und Unternehmen </t>
    </r>
    <r>
      <rPr>
        <b/>
        <sz val="9"/>
        <rFont val="Helvetica"/>
      </rPr>
      <t>2019</t>
    </r>
    <r>
      <rPr>
        <b/>
        <sz val="9"/>
        <rFont val="Helvetica"/>
        <family val="2"/>
      </rPr>
      <t xml:space="preserve"> nach Aufgabenbereichen</t>
    </r>
  </si>
  <si>
    <r>
      <t xml:space="preserve">Fonds, Einrichtungen und Unternehmen </t>
    </r>
    <r>
      <rPr>
        <sz val="9"/>
        <rFont val="Helvetica"/>
      </rPr>
      <t>2019</t>
    </r>
    <r>
      <rPr>
        <sz val="9"/>
        <rFont val="Helvetica"/>
        <family val="2"/>
      </rPr>
      <t xml:space="preserve"> nach Aufgabenbereichen</t>
    </r>
  </si>
  <si>
    <r>
      <t xml:space="preserve">Fonds, Einrichtungen und Unternehmen </t>
    </r>
    <r>
      <rPr>
        <sz val="9"/>
        <rFont val="Helvetica"/>
      </rPr>
      <t xml:space="preserve">2019 </t>
    </r>
    <r>
      <rPr>
        <sz val="9"/>
        <rFont val="Helvetica"/>
        <family val="2"/>
      </rPr>
      <t>nach Aufgabenbereichen</t>
    </r>
  </si>
  <si>
    <t>3. Anzahl der öffentlichen Fonds, Einrichtungen und Unternehmen 2019
nach der Gewinn- und Verlustsituation</t>
  </si>
  <si>
    <t>geä.                 geändert</t>
  </si>
  <si>
    <r>
      <rPr>
        <b/>
        <sz val="9"/>
        <rFont val="Helvetica"/>
      </rPr>
      <t>Zuwendungen und Zuschüsse vom öffentlichen Bereich</t>
    </r>
    <r>
      <rPr>
        <sz val="9"/>
        <rFont val="Helvetica"/>
        <family val="2"/>
      </rPr>
      <t xml:space="preserve"> in Höhe von </t>
    </r>
    <r>
      <rPr>
        <sz val="9"/>
        <rFont val="Helvetica"/>
      </rPr>
      <t>687</t>
    </r>
    <r>
      <rPr>
        <sz val="9"/>
        <rFont val="Helvetica"/>
        <family val="2"/>
      </rPr>
      <t xml:space="preserve"> Millionen EUR wurden zu </t>
    </r>
    <r>
      <rPr>
        <sz val="9"/>
        <rFont val="Helvetica"/>
      </rPr>
      <t>79</t>
    </r>
    <r>
      <rPr>
        <sz val="9"/>
        <rFont val="Helvetica"/>
        <family val="2"/>
      </rPr>
      <t xml:space="preserve"> Prozent für laufende Zwecke eingesetzt.
Vereinnahmt wurden diese Zuwendungen und Zuschüsse zu 4</t>
    </r>
    <r>
      <rPr>
        <sz val="9"/>
        <rFont val="Helvetica"/>
      </rPr>
      <t>5</t>
    </r>
    <r>
      <rPr>
        <sz val="9"/>
        <rFont val="Helvetica"/>
        <family val="2"/>
      </rPr>
      <t xml:space="preserve"> Prozent über die Umsatzerlöse, zu </t>
    </r>
    <r>
      <rPr>
        <sz val="9"/>
        <rFont val="Helvetica"/>
      </rPr>
      <t>28</t>
    </r>
    <r>
      <rPr>
        <sz val="9"/>
        <rFont val="Helvetica"/>
        <family val="2"/>
      </rPr>
      <t xml:space="preserve"> Prozent über die sonstigen betrieblichen Erträge und zu </t>
    </r>
    <r>
      <rPr>
        <sz val="9"/>
        <rFont val="Helvetica"/>
      </rPr>
      <t>27</t>
    </r>
    <r>
      <rPr>
        <sz val="9"/>
        <rFont val="Helvetica"/>
        <family val="2"/>
      </rPr>
      <t xml:space="preserve"> Prozent erfolgsneutral. </t>
    </r>
  </si>
  <si>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</si>
  <si>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</si>
  <si>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</si>
  <si>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</si>
  <si>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</si>
  <si>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</si>
  <si>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</si>
  <si>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</si>
  <si>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</si>
  <si>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</si>
  <si>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</si>
  <si>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</si>
  <si>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</si>
  <si>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</si>
  <si>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</si>
  <si>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</si>
  <si>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</si>
  <si>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</si>
  <si>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</si>
  <si>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</si>
  <si>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</si>
  <si>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</si>
  <si>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</si>
  <si>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</si>
  <si>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</si>
  <si>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</si>
  <si>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</si>
  <si>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</si>
  <si>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</si>
  <si>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</si>
  <si>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</si>
  <si>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</si>
  <si>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</si>
  <si>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</si>
  <si>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</si>
  <si>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Jahresabschlüsse öffentlich bestimmter Fonds, Einrichtungen und Unternehmen in Thüringen 2019</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</si>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</sst>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31" x14ac:knownFonts="1">
    <font>
      <sz val="10"/>
      <name val="Arial"/>
    </font>
    <font>
      <sz val="10"/>
      <name val="Arial"/>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10"/>
      <color indexed="17"/>
      <name val="Arial"/>
      <family val="2"/>
    </font>
    <font>
      <u/>
      <sz val="10"/>
      <name val="Arial"/>
      <family val="2"/>
    </font>
    <font>
      <sz val="10"/>
      <name val="Arial"/>
      <family val="2"/>
    </font>
    <font>
      <sz val="10"/>
      <name val="Helvetica"/>
      <family val="2"/>
    </font>
    <font>
      <sz val="12"/>
      <color theme="1"/>
      <name val="Arial"/>
      <family val="2"/>
    </font>
    <font>
      <sz val="10"/>
      <color rgb="FFFF0000"/>
      <name val="Arial"/>
      <family val="2"/>
    </font>
    <font>
      <b/>
      <sz val="10"/>
      <color theme="4" tint="-0.249977111117893"/>
      <name val="Arial"/>
      <family val="2"/>
    </font>
    <font>
      <b/>
      <u/>
      <sz val="10"/>
      <name val="Arial"/>
      <family val="2"/>
    </font>
    <font>
      <vertAlign val="superscript"/>
      <sz val="8"/>
      <name val="Helvetica"/>
      <family val="2"/>
    </font>
    <font>
      <sz val="6"/>
      <name val="Helvetica"/>
      <family val="2"/>
    </font>
    <font>
      <sz val="8"/>
      <name val="Helvetica"/>
      <family val="2"/>
    </font>
    <font>
      <sz val="10"/>
      <color rgb="FF00B050"/>
      <name val="Arial"/>
      <family val="2"/>
    </font>
    <font>
      <sz val="9"/>
      <name val="Helvetica"/>
    </font>
    <font>
      <b/>
      <sz val="9"/>
      <name val="Helvetica"/>
    </font>
    <font>
      <sz val="10"/>
      <name val="Helvetica"/>
    </font>
    <font>
      <sz val="8"/>
      <name val="Helvetica"/>
    </font>
    <font>
      <b/>
      <sz val="12"/>
      <name val="Arial"/>
      <family val="2"/>
    </font>
    <font>
      <sz val="11"/>
      <name val="Arial"/>
      <family val="2"/>
    </font>
    <font>
      <b/>
      <sz val="11"/>
      <name val="Arial"/>
      <family val="2"/>
    </font>
  </fonts>
  <fills count="2">
    <fill>
      <patternFill patternType="none"/>
    </fill>
    <fill>
      <patternFill patternType="gray125"/>
    </fill>
  </fills>
  <borders count="36">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4" fillId="0" borderId="0"/>
    <xf numFmtId="0" fontId="16" fillId="0" borderId="0"/>
  </cellStyleXfs>
  <cellXfs count="362">
    <xf numFmtId="0" fontId="0" fillId="0" borderId="0" xfId="0"/>
    <xf numFmtId="0" fontId="2" fillId="0" borderId="0" xfId="0" applyFont="1" applyAlignment="1">
      <alignment horizontal="center"/>
    </xf>
    <xf numFmtId="0" fontId="2" fillId="0" borderId="0" xfId="0" applyFont="1"/>
    <xf numFmtId="167" fontId="2" fillId="0" borderId="0" xfId="0" applyNumberFormat="1" applyFont="1" applyAlignment="1">
      <alignment horizontal="centerContinuous"/>
    </xf>
    <xf numFmtId="0" fontId="3" fillId="0" borderId="0" xfId="0" applyFont="1"/>
    <xf numFmtId="167" fontId="2" fillId="0" borderId="0" xfId="0" applyNumberFormat="1" applyFont="1"/>
    <xf numFmtId="0" fontId="2" fillId="0" borderId="1" xfId="0" applyFont="1" applyBorder="1" applyAlignment="1">
      <alignment horizontal="center"/>
    </xf>
    <xf numFmtId="0" fontId="2" fillId="0" borderId="1" xfId="0" applyFont="1" applyBorder="1"/>
    <xf numFmtId="167" fontId="2" fillId="0" borderId="1" xfId="0" applyNumberFormat="1" applyFont="1" applyBorder="1"/>
    <xf numFmtId="167" fontId="2" fillId="0" borderId="1" xfId="0" applyNumberFormat="1" applyFont="1" applyBorder="1" applyAlignment="1">
      <alignment horizontal="centerContinuous"/>
    </xf>
    <xf numFmtId="0" fontId="2" fillId="0" borderId="0" xfId="0" applyFont="1" applyBorder="1"/>
    <xf numFmtId="0" fontId="2" fillId="0" borderId="0" xfId="0" applyFont="1" applyBorder="1" applyAlignment="1">
      <alignment horizontal="center"/>
    </xf>
    <xf numFmtId="164" fontId="2" fillId="0" borderId="3" xfId="0" applyNumberFormat="1" applyFont="1" applyBorder="1" applyAlignment="1">
      <alignment horizontal="centerContinuous"/>
    </xf>
    <xf numFmtId="164" fontId="2" fillId="0" borderId="4" xfId="0" applyNumberFormat="1" applyFont="1" applyBorder="1" applyAlignment="1">
      <alignment horizontal="centerContinuous"/>
    </xf>
    <xf numFmtId="167" fontId="2" fillId="0" borderId="5" xfId="0" applyNumberFormat="1" applyFont="1" applyBorder="1" applyAlignment="1">
      <alignment horizontal="right"/>
    </xf>
    <xf numFmtId="164" fontId="2" fillId="0" borderId="5" xfId="0" applyNumberFormat="1" applyFont="1" applyBorder="1" applyAlignment="1">
      <alignment horizontal="left"/>
    </xf>
    <xf numFmtId="167" fontId="2" fillId="0" borderId="6" xfId="0" applyNumberFormat="1" applyFont="1" applyBorder="1" applyAlignment="1">
      <alignment horizontal="centerContinuous"/>
    </xf>
    <xf numFmtId="167" fontId="2" fillId="0" borderId="5" xfId="0" applyNumberFormat="1" applyFont="1" applyBorder="1" applyAlignment="1">
      <alignment horizontal="centerContinuous"/>
    </xf>
    <xf numFmtId="167" fontId="2" fillId="0" borderId="0" xfId="0" applyNumberFormat="1" applyFont="1" applyBorder="1" applyAlignment="1">
      <alignment horizontal="centerContinuous"/>
    </xf>
    <xf numFmtId="164" fontId="2" fillId="0" borderId="5" xfId="0" applyNumberFormat="1" applyFont="1" applyBorder="1" applyAlignment="1">
      <alignment horizontal="centerContinuous"/>
    </xf>
    <xf numFmtId="167" fontId="2" fillId="0" borderId="7"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quotePrefix="1" applyNumberFormat="1"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xf numFmtId="164" fontId="2" fillId="0" borderId="9" xfId="0" applyNumberFormat="1" applyFont="1" applyBorder="1"/>
    <xf numFmtId="169" fontId="2" fillId="0" borderId="0" xfId="0" applyNumberFormat="1" applyFont="1"/>
    <xf numFmtId="164" fontId="2" fillId="0" borderId="0" xfId="0" applyNumberFormat="1" applyFont="1"/>
    <xf numFmtId="166" fontId="2" fillId="0" borderId="0" xfId="0" applyNumberFormat="1" applyFont="1" applyAlignment="1">
      <alignment horizontal="right"/>
    </xf>
    <xf numFmtId="169" fontId="3" fillId="0" borderId="0" xfId="0" applyNumberFormat="1" applyFont="1"/>
    <xf numFmtId="0" fontId="5" fillId="0" borderId="0" xfId="0" applyFont="1" applyAlignment="1">
      <alignment horizontal="left"/>
    </xf>
    <xf numFmtId="0" fontId="5" fillId="0" borderId="0" xfId="0" applyFont="1"/>
    <xf numFmtId="167" fontId="2" fillId="0" borderId="0" xfId="0" applyNumberFormat="1" applyFont="1" applyAlignment="1">
      <alignment horizontal="right"/>
    </xf>
    <xf numFmtId="0" fontId="2" fillId="0" borderId="9" xfId="0" applyFont="1" applyBorder="1"/>
    <xf numFmtId="0" fontId="3" fillId="0" borderId="0" xfId="0" applyFont="1" applyAlignment="1">
      <alignment horizontal="center"/>
    </xf>
    <xf numFmtId="0" fontId="3" fillId="0" borderId="9" xfId="0" applyFont="1" applyBorder="1"/>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xf numFmtId="166" fontId="2" fillId="0" borderId="1" xfId="0" applyNumberFormat="1" applyFont="1" applyBorder="1"/>
    <xf numFmtId="166" fontId="2" fillId="0" borderId="0" xfId="0" applyNumberFormat="1" applyFont="1" applyBorder="1"/>
    <xf numFmtId="166" fontId="2" fillId="0" borderId="0" xfId="0" quotePrefix="1" applyNumberFormat="1" applyFont="1" applyBorder="1" applyAlignment="1">
      <alignment horizontal="centerContinuous"/>
    </xf>
    <xf numFmtId="164" fontId="3" fillId="0" borderId="9" xfId="0" applyNumberFormat="1" applyFont="1" applyBorder="1"/>
    <xf numFmtId="3" fontId="2" fillId="0" borderId="0" xfId="0" applyNumberFormat="1" applyFont="1"/>
    <xf numFmtId="168" fontId="2" fillId="0" borderId="0" xfId="0" applyNumberFormat="1" applyFont="1" applyBorder="1" applyAlignment="1">
      <alignment horizontal="centerContinuous"/>
    </xf>
    <xf numFmtId="170" fontId="2" fillId="0" borderId="10"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169" fontId="3" fillId="0" borderId="0" xfId="0" applyNumberFormat="1" applyFont="1" applyAlignment="1">
      <alignment horizontal="right"/>
    </xf>
    <xf numFmtId="170" fontId="2" fillId="0" borderId="11" xfId="0" applyNumberFormat="1" applyFont="1" applyBorder="1" applyAlignment="1">
      <alignment horizontal="centerContinuous"/>
    </xf>
    <xf numFmtId="167" fontId="2" fillId="0" borderId="12" xfId="0" quotePrefix="1" applyNumberFormat="1" applyFont="1" applyBorder="1" applyAlignment="1">
      <alignment horizontal="centerContinuous"/>
    </xf>
    <xf numFmtId="166" fontId="2" fillId="0" borderId="12" xfId="0" applyNumberFormat="1" applyFont="1" applyBorder="1"/>
    <xf numFmtId="171" fontId="2" fillId="0" borderId="0" xfId="0" applyNumberFormat="1" applyFont="1" applyAlignment="1">
      <alignment horizontal="right"/>
    </xf>
    <xf numFmtId="0" fontId="7" fillId="0" borderId="0" xfId="0" applyFont="1"/>
    <xf numFmtId="0" fontId="2" fillId="0" borderId="14" xfId="0" applyFont="1" applyBorder="1" applyAlignment="1">
      <alignment vertical="center"/>
    </xf>
    <xf numFmtId="0" fontId="2" fillId="0" borderId="3" xfId="0" applyFont="1" applyBorder="1"/>
    <xf numFmtId="172" fontId="2" fillId="0" borderId="0" xfId="0" applyNumberFormat="1" applyFont="1" applyBorder="1" applyAlignment="1">
      <alignment horizontal="right"/>
    </xf>
    <xf numFmtId="167" fontId="2" fillId="0" borderId="0" xfId="0" applyNumberFormat="1" applyFont="1" applyBorder="1" applyAlignment="1">
      <alignment horizontal="right"/>
    </xf>
    <xf numFmtId="0" fontId="9" fillId="0" borderId="0" xfId="0" applyFont="1"/>
    <xf numFmtId="0" fontId="10" fillId="0" borderId="0" xfId="0" applyFont="1"/>
    <xf numFmtId="0" fontId="11" fillId="0" borderId="0" xfId="0" applyFont="1"/>
    <xf numFmtId="174" fontId="2" fillId="0" borderId="0" xfId="0" applyNumberFormat="1" applyFont="1" applyAlignment="1">
      <alignment horizontal="center"/>
    </xf>
    <xf numFmtId="16" fontId="2" fillId="0" borderId="0" xfId="0" applyNumberFormat="1" applyFont="1"/>
    <xf numFmtId="175" fontId="2" fillId="0" borderId="0" xfId="0" applyNumberFormat="1" applyFont="1" applyAlignment="1">
      <alignment horizontal="center"/>
    </xf>
    <xf numFmtId="0" fontId="8" fillId="0" borderId="0" xfId="0" applyFont="1"/>
    <xf numFmtId="0" fontId="2" fillId="0" borderId="2" xfId="0" applyFont="1" applyBorder="1"/>
    <xf numFmtId="0" fontId="2" fillId="0" borderId="14" xfId="0" applyFont="1" applyBorder="1" applyAlignment="1">
      <alignment horizontal="center" vertical="center"/>
    </xf>
    <xf numFmtId="0" fontId="2" fillId="0" borderId="16" xfId="0" applyFont="1" applyBorder="1" applyAlignment="1">
      <alignment vertical="center"/>
    </xf>
    <xf numFmtId="176" fontId="0" fillId="0" borderId="0" xfId="0" applyNumberFormat="1"/>
    <xf numFmtId="176" fontId="12" fillId="0" borderId="0" xfId="0" applyNumberFormat="1" applyFont="1"/>
    <xf numFmtId="177" fontId="2" fillId="0" borderId="0" xfId="0" applyNumberFormat="1" applyFont="1" applyAlignment="1">
      <alignment horizontal="right"/>
    </xf>
    <xf numFmtId="0" fontId="0" fillId="0" borderId="0" xfId="0" applyNumberFormat="1"/>
    <xf numFmtId="0" fontId="1" fillId="0" borderId="0" xfId="1"/>
    <xf numFmtId="176" fontId="17" fillId="0" borderId="0" xfId="0" applyNumberFormat="1" applyFont="1"/>
    <xf numFmtId="176" fontId="1" fillId="0" borderId="0" xfId="0" applyNumberFormat="1" applyFont="1"/>
    <xf numFmtId="0" fontId="1" fillId="0" borderId="0" xfId="1" applyFont="1"/>
    <xf numFmtId="0" fontId="18" fillId="0" borderId="0" xfId="0" applyFont="1"/>
    <xf numFmtId="167" fontId="2" fillId="0" borderId="7" xfId="0" applyNumberFormat="1" applyFont="1" applyBorder="1" applyAlignment="1">
      <alignment horizontal="center"/>
    </xf>
    <xf numFmtId="167" fontId="2" fillId="0" borderId="1" xfId="0" applyNumberFormat="1" applyFont="1" applyBorder="1" applyAlignment="1">
      <alignment horizontal="center"/>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1" fillId="0" borderId="0" xfId="0" applyFont="1"/>
    <xf numFmtId="177" fontId="3" fillId="0" borderId="0" xfId="0" applyNumberFormat="1" applyFont="1" applyAlignment="1">
      <alignment horizontal="right"/>
    </xf>
    <xf numFmtId="177" fontId="2" fillId="0" borderId="2" xfId="0" applyNumberFormat="1" applyFont="1" applyBorder="1" applyAlignment="1">
      <alignment horizontal="right"/>
    </xf>
    <xf numFmtId="177" fontId="3" fillId="0" borderId="2" xfId="0" applyNumberFormat="1" applyFont="1" applyBorder="1" applyAlignment="1">
      <alignment horizontal="righ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xf numFmtId="165" fontId="2" fillId="0" borderId="0" xfId="0" applyNumberFormat="1" applyFont="1" applyBorder="1" applyAlignment="1">
      <alignment horizontal="right"/>
    </xf>
    <xf numFmtId="0" fontId="5" fillId="0" borderId="0" xfId="2" applyFont="1" applyAlignment="1">
      <alignment horizontal="left"/>
    </xf>
    <xf numFmtId="167" fontId="3" fillId="0" borderId="0" xfId="0" applyNumberFormat="1" applyFont="1" applyAlignment="1">
      <alignment horizontal="right"/>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xf numFmtId="0" fontId="15" fillId="0" borderId="0" xfId="0" applyFont="1"/>
    <xf numFmtId="0" fontId="15" fillId="0" borderId="2" xfId="0" applyFont="1" applyBorder="1" applyAlignment="1">
      <alignment vertical="center"/>
    </xf>
    <xf numFmtId="0" fontId="15" fillId="0" borderId="2" xfId="0" applyFont="1" applyBorder="1" applyAlignment="1">
      <alignment horizontal="left" vertical="top" wrapText="1" indent="1"/>
    </xf>
    <xf numFmtId="177" fontId="15" fillId="0" borderId="0" xfId="0" applyNumberFormat="1" applyFont="1" applyAlignment="1">
      <alignment horizontal="right" vertical="top" indent="3"/>
    </xf>
    <xf numFmtId="0" fontId="7" fillId="0" borderId="2" xfId="0" applyFont="1" applyBorder="1" applyAlignment="1">
      <alignment vertical="center"/>
    </xf>
    <xf numFmtId="0" fontId="7" fillId="0" borderId="0" xfId="0" applyFont="1" applyAlignment="1">
      <alignment horizontal="right" vertical="center" indent="3"/>
    </xf>
    <xf numFmtId="0" fontId="2" fillId="0" borderId="2" xfId="0" applyFont="1" applyFill="1" applyBorder="1"/>
    <xf numFmtId="172" fontId="2" fillId="0" borderId="0" xfId="0" applyNumberFormat="1" applyFont="1" applyFill="1" applyBorder="1" applyAlignment="1">
      <alignment horizontal="right"/>
    </xf>
    <xf numFmtId="0" fontId="2" fillId="0" borderId="0" xfId="0" applyFont="1" applyFill="1" applyBorder="1"/>
    <xf numFmtId="0" fontId="2" fillId="0" borderId="0" xfId="0" applyFont="1" applyFill="1"/>
    <xf numFmtId="0" fontId="13" fillId="0" borderId="0" xfId="0" applyFont="1"/>
    <xf numFmtId="0" fontId="19" fillId="0" borderId="0" xfId="0" applyFont="1"/>
    <xf numFmtId="0" fontId="19" fillId="0" borderId="0" xfId="1" applyFont="1"/>
    <xf numFmtId="0" fontId="2" fillId="0" borderId="0" xfId="0" applyFont="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2" fillId="0" borderId="3" xfId="0" applyFont="1" applyBorder="1" applyAlignment="1">
      <alignment horizontal="right"/>
    </xf>
    <xf numFmtId="0" fontId="2" fillId="0" borderId="8"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18"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15"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177" fontId="15" fillId="0" borderId="0" xfId="0" applyNumberFormat="1" applyFont="1" applyAlignment="1">
      <alignment horizontal="right" vertical="top"/>
    </xf>
    <xf numFmtId="0" fontId="15" fillId="0" borderId="35" xfId="0" applyFont="1" applyBorder="1" applyAlignment="1">
      <alignment horizontal="center" vertical="center"/>
    </xf>
    <xf numFmtId="0" fontId="15" fillId="0" borderId="35" xfId="0" applyFont="1" applyBorder="1" applyAlignment="1">
      <alignment horizontal="center" vertical="top"/>
    </xf>
    <xf numFmtId="177" fontId="15" fillId="0" borderId="0" xfId="0" applyNumberFormat="1" applyFont="1" applyAlignment="1">
      <alignment horizontal="right" vertical="top" indent="2"/>
    </xf>
    <xf numFmtId="177" fontId="15" fillId="0" borderId="0" xfId="0" applyNumberFormat="1" applyFont="1" applyAlignment="1">
      <alignment horizontal="right" indent="2"/>
    </xf>
    <xf numFmtId="0" fontId="22" fillId="0" borderId="35" xfId="0" applyFont="1" applyBorder="1" applyAlignment="1">
      <alignment horizontal="center" vertical="top"/>
    </xf>
    <xf numFmtId="0" fontId="22" fillId="0" borderId="35" xfId="0" applyFont="1" applyBorder="1" applyAlignment="1">
      <alignment horizontal="center" vertical="top" wrapText="1"/>
    </xf>
    <xf numFmtId="0" fontId="22" fillId="0" borderId="35" xfId="0" applyFont="1" applyBorder="1" applyAlignment="1">
      <alignment horizontal="center" wrapText="1"/>
    </xf>
    <xf numFmtId="0" fontId="23" fillId="0" borderId="0" xfId="0" applyNumberFormat="1" applyFont="1"/>
    <xf numFmtId="0" fontId="23" fillId="0" borderId="0" xfId="1" applyFont="1"/>
    <xf numFmtId="0" fontId="23" fillId="0" borderId="0" xfId="0" applyFont="1"/>
    <xf numFmtId="173" fontId="17" fillId="0" borderId="0" xfId="0" applyNumberFormat="1" applyFont="1"/>
    <xf numFmtId="172" fontId="3" fillId="0" borderId="0" xfId="0" applyNumberFormat="1" applyFont="1" applyBorder="1" applyAlignment="1">
      <alignment horizontal="right"/>
    </xf>
    <xf numFmtId="0" fontId="1" fillId="0" borderId="2" xfId="0" applyFont="1" applyBorder="1" applyAlignment="1">
      <alignment horizontal="left" vertical="center" indent="1"/>
    </xf>
    <xf numFmtId="172" fontId="3" fillId="0" borderId="0" xfId="0" applyNumberFormat="1" applyFont="1" applyFill="1" applyBorder="1" applyAlignment="1">
      <alignment horizontal="right"/>
    </xf>
    <xf numFmtId="0" fontId="1" fillId="0" borderId="0" xfId="0" applyFont="1" applyAlignment="1">
      <alignment wrapText="1"/>
    </xf>
    <xf numFmtId="0" fontId="1" fillId="0" borderId="2" xfId="0" applyFont="1" applyBorder="1" applyAlignment="1">
      <alignment horizontal="left" vertical="center" indent="3"/>
    </xf>
    <xf numFmtId="0" fontId="3" fillId="0" borderId="0" xfId="0" applyFont="1" applyAlignment="1">
      <alignment horizontal="center" vertical="center"/>
    </xf>
    <xf numFmtId="169" fontId="25" fillId="0" borderId="0" xfId="0" applyNumberFormat="1" applyFont="1" applyAlignment="1">
      <alignment horizontal="right" vertical="center"/>
    </xf>
    <xf numFmtId="177" fontId="25" fillId="0" borderId="0" xfId="0" applyNumberFormat="1" applyFont="1" applyAlignment="1">
      <alignment horizontal="right" vertical="center"/>
    </xf>
    <xf numFmtId="177" fontId="25" fillId="0" borderId="2" xfId="0" applyNumberFormat="1" applyFont="1" applyBorder="1" applyAlignment="1">
      <alignment horizontal="right" vertical="center"/>
    </xf>
    <xf numFmtId="0" fontId="3" fillId="0" borderId="0" xfId="0" applyFont="1" applyAlignment="1">
      <alignment vertical="center"/>
    </xf>
    <xf numFmtId="164" fontId="2" fillId="0" borderId="9" xfId="0" applyNumberFormat="1" applyFont="1" applyBorder="1" applyAlignment="1">
      <alignment wrapText="1"/>
    </xf>
    <xf numFmtId="0" fontId="2" fillId="0" borderId="2" xfId="0" applyFont="1" applyBorder="1" applyAlignment="1">
      <alignment horizontal="right" vertical="top"/>
    </xf>
    <xf numFmtId="0" fontId="2" fillId="0" borderId="9" xfId="0" applyFont="1" applyBorder="1" applyAlignment="1">
      <alignment wrapText="1"/>
    </xf>
    <xf numFmtId="0" fontId="3" fillId="0" borderId="9" xfId="0" applyFont="1" applyBorder="1" applyAlignment="1">
      <alignment wrapText="1"/>
    </xf>
    <xf numFmtId="0" fontId="3" fillId="0" borderId="9" xfId="0" applyFont="1" applyBorder="1" applyAlignment="1">
      <alignment vertical="center"/>
    </xf>
    <xf numFmtId="166" fontId="2" fillId="0" borderId="0" xfId="0" applyNumberFormat="1" applyFont="1" applyBorder="1" applyAlignment="1">
      <alignment horizontal="right"/>
    </xf>
    <xf numFmtId="0" fontId="3" fillId="0" borderId="2" xfId="0" applyFont="1" applyFill="1" applyBorder="1" applyAlignment="1">
      <alignment wrapText="1"/>
    </xf>
    <xf numFmtId="169" fontId="25" fillId="0" borderId="0" xfId="0" applyNumberFormat="1" applyFont="1" applyAlignment="1">
      <alignment horizontal="right"/>
    </xf>
    <xf numFmtId="177" fontId="25" fillId="0" borderId="0" xfId="0" applyNumberFormat="1" applyFont="1" applyAlignment="1">
      <alignment horizontal="right"/>
    </xf>
    <xf numFmtId="177" fontId="25" fillId="0" borderId="2" xfId="0" applyNumberFormat="1" applyFont="1" applyBorder="1" applyAlignment="1">
      <alignment horizontal="right"/>
    </xf>
    <xf numFmtId="169"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2" xfId="0" applyNumberFormat="1" applyFont="1" applyBorder="1" applyAlignment="1">
      <alignment horizontal="right" vertical="center"/>
    </xf>
    <xf numFmtId="164" fontId="3" fillId="0" borderId="0" xfId="0" applyNumberFormat="1" applyFont="1"/>
    <xf numFmtId="0" fontId="24" fillId="0" borderId="9" xfId="0" applyFont="1" applyBorder="1"/>
    <xf numFmtId="0" fontId="25" fillId="0" borderId="9" xfId="0" applyFont="1" applyBorder="1" applyAlignment="1">
      <alignment vertical="center"/>
    </xf>
    <xf numFmtId="164" fontId="3" fillId="0" borderId="0" xfId="0" applyNumberFormat="1" applyFont="1" applyBorder="1"/>
    <xf numFmtId="167" fontId="3" fillId="0" borderId="0" xfId="0" applyNumberFormat="1" applyFont="1"/>
    <xf numFmtId="165" fontId="3" fillId="0" borderId="0" xfId="0" applyNumberFormat="1" applyFont="1"/>
    <xf numFmtId="0" fontId="3" fillId="0" borderId="0" xfId="0" applyFont="1" applyAlignment="1">
      <alignment horizontal="left"/>
    </xf>
    <xf numFmtId="0" fontId="24" fillId="0" borderId="0" xfId="0" applyFont="1"/>
    <xf numFmtId="170" fontId="2" fillId="0" borderId="10" xfId="0" applyNumberFormat="1" applyFont="1" applyBorder="1" applyAlignment="1">
      <alignment horizontal="centerContinuous" vertical="center"/>
    </xf>
    <xf numFmtId="170" fontId="2" fillId="0" borderId="10" xfId="0" applyNumberFormat="1" applyFont="1" applyBorder="1" applyAlignment="1">
      <alignment horizontal="center" vertical="center"/>
    </xf>
    <xf numFmtId="170" fontId="2" fillId="0" borderId="11" xfId="0" applyNumberFormat="1" applyFont="1" applyBorder="1" applyAlignment="1">
      <alignment horizontal="centerContinuous" vertical="center"/>
    </xf>
    <xf numFmtId="170" fontId="2" fillId="0" borderId="11" xfId="0" applyNumberFormat="1" applyFont="1" applyBorder="1" applyAlignment="1">
      <alignment horizontal="center" vertical="center"/>
    </xf>
    <xf numFmtId="170" fontId="2" fillId="0" borderId="15" xfId="0" applyNumberFormat="1" applyFont="1" applyBorder="1" applyAlignment="1">
      <alignment horizontal="centerContinuous"/>
    </xf>
    <xf numFmtId="169" fontId="2" fillId="0" borderId="10" xfId="0" applyNumberFormat="1" applyFont="1" applyBorder="1" applyAlignment="1">
      <alignment horizontal="centerContinuous"/>
    </xf>
    <xf numFmtId="0" fontId="5" fillId="0" borderId="0" xfId="0" applyFont="1" applyAlignment="1">
      <alignment wrapText="1"/>
    </xf>
    <xf numFmtId="0" fontId="3" fillId="0" borderId="2" xfId="0" applyFont="1" applyBorder="1"/>
    <xf numFmtId="0" fontId="3" fillId="0" borderId="0" xfId="0" applyFont="1" applyBorder="1"/>
    <xf numFmtId="0" fontId="1" fillId="0" borderId="0" xfId="0" applyFont="1" applyAlignment="1">
      <alignment horizontal="right"/>
    </xf>
    <xf numFmtId="0" fontId="1" fillId="0" borderId="0" xfId="0" applyFont="1" applyBorder="1" applyAlignment="1">
      <alignment horizontal="right"/>
    </xf>
    <xf numFmtId="165" fontId="3" fillId="0" borderId="0" xfId="0" applyNumberFormat="1" applyFont="1" applyBorder="1"/>
    <xf numFmtId="167" fontId="3" fillId="0" borderId="0" xfId="0" applyNumberFormat="1" applyFont="1" applyBorder="1"/>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6" fontId="3" fillId="0" borderId="0" xfId="0" applyNumberFormat="1" applyFont="1" applyAlignment="1">
      <alignment horizontal="right"/>
    </xf>
    <xf numFmtId="165" fontId="21" fillId="0" borderId="0" xfId="0" applyNumberFormat="1" applyFont="1"/>
    <xf numFmtId="169" fontId="25" fillId="0" borderId="0" xfId="0" applyNumberFormat="1" applyFont="1" applyBorder="1" applyAlignment="1">
      <alignment horizontal="right"/>
    </xf>
    <xf numFmtId="169" fontId="24" fillId="0" borderId="0" xfId="0" applyNumberFormat="1" applyFont="1" applyAlignment="1">
      <alignment horizontal="right"/>
    </xf>
    <xf numFmtId="169" fontId="3" fillId="0" borderId="2" xfId="0" applyNumberFormat="1" applyFont="1" applyBorder="1" applyAlignment="1">
      <alignment horizontal="right"/>
    </xf>
    <xf numFmtId="171" fontId="2" fillId="0" borderId="0" xfId="0" applyNumberFormat="1" applyFont="1" applyBorder="1" applyAlignment="1">
      <alignment horizontal="right"/>
    </xf>
    <xf numFmtId="169" fontId="2" fillId="0" borderId="0" xfId="0" applyNumberFormat="1" applyFont="1" applyFill="1" applyAlignment="1">
      <alignment horizontal="right"/>
    </xf>
    <xf numFmtId="0" fontId="1" fillId="0" borderId="0" xfId="0" applyFont="1" applyAlignment="1">
      <alignment horizontal="right" vertical="center" indent="3"/>
    </xf>
    <xf numFmtId="0" fontId="1" fillId="0" borderId="0" xfId="0" applyFont="1" applyAlignment="1">
      <alignment vertical="top"/>
    </xf>
    <xf numFmtId="0" fontId="1" fillId="0" borderId="0" xfId="0" applyFont="1" applyAlignment="1">
      <alignment horizontal="left"/>
    </xf>
    <xf numFmtId="0" fontId="24" fillId="0" borderId="0" xfId="0" applyFont="1" applyAlignment="1">
      <alignment vertical="top"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3" fillId="0" borderId="2" xfId="0" applyFont="1" applyBorder="1" applyAlignment="1">
      <alignment horizontal="right"/>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3" fillId="0" borderId="2" xfId="0" applyFont="1" applyBorder="1" applyAlignment="1">
      <alignment horizontal="right" vertical="top"/>
    </xf>
    <xf numFmtId="169" fontId="2" fillId="0" borderId="0" xfId="0" applyNumberFormat="1" applyFont="1" applyFill="1" applyBorder="1" applyAlignment="1">
      <alignment horizontal="right"/>
    </xf>
    <xf numFmtId="177" fontId="2" fillId="0" borderId="2" xfId="0" applyNumberFormat="1" applyFont="1" applyFill="1" applyBorder="1" applyAlignment="1">
      <alignment horizontal="right"/>
    </xf>
    <xf numFmtId="0" fontId="15" fillId="0" borderId="0" xfId="0" applyFont="1" applyBorder="1" applyAlignment="1">
      <alignment horizontal="left" vertical="top" wrapText="1" indent="1"/>
    </xf>
    <xf numFmtId="0" fontId="22" fillId="0" borderId="0" xfId="0" applyFont="1" applyBorder="1" applyAlignment="1">
      <alignment horizontal="center" vertical="top" wrapText="1"/>
    </xf>
    <xf numFmtId="0" fontId="15" fillId="0" borderId="0" xfId="0" applyFont="1" applyBorder="1" applyAlignment="1">
      <alignment horizontal="center" vertical="top" wrapText="1"/>
    </xf>
    <xf numFmtId="0" fontId="3" fillId="0" borderId="0" xfId="0" applyFont="1" applyBorder="1" applyAlignment="1">
      <alignment horizontal="center"/>
    </xf>
    <xf numFmtId="0" fontId="26" fillId="0" borderId="0" xfId="0" applyFont="1" applyBorder="1" applyAlignment="1">
      <alignment vertical="top"/>
    </xf>
    <xf numFmtId="0" fontId="27" fillId="0" borderId="0" xfId="0" applyFont="1" applyBorder="1" applyAlignment="1">
      <alignment horizontal="center" vertical="top"/>
    </xf>
    <xf numFmtId="178" fontId="26" fillId="0" borderId="0" xfId="0" applyNumberFormat="1" applyFont="1" applyAlignment="1">
      <alignment horizontal="right" vertical="top" indent="2"/>
    </xf>
    <xf numFmtId="0" fontId="26" fillId="0" borderId="0" xfId="0" applyFont="1" applyBorder="1" applyAlignment="1">
      <alignment vertical="center"/>
    </xf>
    <xf numFmtId="0" fontId="26" fillId="0" borderId="0" xfId="0" applyFont="1" applyBorder="1" applyAlignment="1">
      <alignment horizontal="center" vertical="top"/>
    </xf>
    <xf numFmtId="178" fontId="26" fillId="0" borderId="0" xfId="0" applyNumberFormat="1" applyFont="1" applyAlignment="1">
      <alignment horizontal="right" vertical="top" indent="3"/>
    </xf>
    <xf numFmtId="0" fontId="26" fillId="0" borderId="0" xfId="0" applyFont="1" applyBorder="1" applyAlignment="1">
      <alignment horizontal="left" vertical="top" wrapText="1"/>
    </xf>
    <xf numFmtId="0" fontId="27" fillId="0" borderId="0" xfId="0" applyFont="1" applyBorder="1" applyAlignment="1">
      <alignment horizontal="center" vertical="top" wrapText="1"/>
    </xf>
    <xf numFmtId="177" fontId="26" fillId="0" borderId="0" xfId="0" applyNumberFormat="1" applyFont="1" applyAlignment="1">
      <alignment horizontal="right" vertical="top" indent="2"/>
    </xf>
    <xf numFmtId="0" fontId="1" fillId="0" borderId="0" xfId="0" applyFont="1" applyAlignment="1"/>
    <xf numFmtId="0" fontId="1" fillId="0" borderId="1" xfId="0" applyFont="1" applyBorder="1"/>
    <xf numFmtId="0" fontId="1" fillId="0" borderId="2" xfId="0" applyFont="1" applyBorder="1"/>
    <xf numFmtId="0" fontId="1" fillId="0" borderId="0" xfId="0" applyFont="1" applyAlignment="1">
      <alignment wrapText="1"/>
    </xf>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xf>
    <xf numFmtId="164" fontId="2" fillId="0" borderId="26" xfId="0" applyNumberFormat="1" applyFont="1" applyBorder="1" applyAlignment="1">
      <alignment horizontal="center" vertical="center"/>
    </xf>
    <xf numFmtId="0" fontId="1" fillId="0" borderId="27"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2" xfId="0" applyFont="1" applyBorder="1" applyAlignment="1">
      <alignment horizontal="right" vertical="center" wrapText="1"/>
    </xf>
    <xf numFmtId="0" fontId="1" fillId="0" borderId="2" xfId="0" applyFont="1" applyBorder="1" applyAlignment="1">
      <alignment horizontal="right" vertical="center"/>
    </xf>
    <xf numFmtId="0" fontId="2" fillId="0" borderId="18" xfId="0" applyFont="1" applyBorder="1" applyAlignment="1">
      <alignment horizontal="center"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3" fillId="0" borderId="0" xfId="0" applyFont="1" applyBorder="1" applyAlignment="1">
      <alignment horizontal="center"/>
    </xf>
    <xf numFmtId="164" fontId="2" fillId="0" borderId="21" xfId="0" applyNumberFormat="1" applyFont="1" applyBorder="1" applyAlignment="1">
      <alignment horizontal="center" vertical="center"/>
    </xf>
    <xf numFmtId="164" fontId="2" fillId="0" borderId="28" xfId="0" applyNumberFormat="1"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 xfId="0" applyFont="1" applyBorder="1" applyAlignment="1">
      <alignment horizontal="center" vertical="center"/>
    </xf>
    <xf numFmtId="0" fontId="1" fillId="0" borderId="30" xfId="0" applyFont="1" applyBorder="1" applyAlignment="1">
      <alignment horizontal="center" vertical="center"/>
    </xf>
    <xf numFmtId="0" fontId="1" fillId="0" borderId="6" xfId="0" applyFont="1" applyBorder="1" applyAlignment="1">
      <alignment horizontal="center" vertical="center"/>
    </xf>
    <xf numFmtId="164" fontId="2" fillId="0" borderId="4" xfId="0" applyNumberFormat="1" applyFont="1" applyBorder="1" applyAlignment="1">
      <alignment horizontal="center"/>
    </xf>
    <xf numFmtId="164" fontId="2" fillId="0" borderId="6" xfId="0" applyNumberFormat="1" applyFont="1" applyBorder="1" applyAlignment="1">
      <alignment horizontal="center"/>
    </xf>
    <xf numFmtId="164" fontId="2" fillId="0" borderId="27"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0" fontId="2" fillId="0" borderId="24" xfId="0" applyFont="1" applyBorder="1" applyAlignment="1">
      <alignment horizontal="center" vertical="center"/>
    </xf>
    <xf numFmtId="0" fontId="1" fillId="0" borderId="25" xfId="0" applyFont="1" applyBorder="1" applyAlignment="1">
      <alignment horizontal="center" vertical="center"/>
    </xf>
    <xf numFmtId="0" fontId="2" fillId="0" borderId="3" xfId="0" applyFont="1" applyBorder="1" applyAlignment="1">
      <alignment horizontal="right" vertical="center" wrapText="1"/>
    </xf>
    <xf numFmtId="0" fontId="1" fillId="0" borderId="3" xfId="0" applyFont="1" applyBorder="1" applyAlignment="1">
      <alignment horizontal="right" vertic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0" fontId="2" fillId="0" borderId="25" xfId="0" applyFont="1" applyBorder="1" applyAlignment="1">
      <alignment horizontal="center" vertical="center"/>
    </xf>
    <xf numFmtId="164" fontId="2" fillId="0" borderId="31"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2" fillId="0" borderId="3" xfId="0" applyFont="1" applyBorder="1" applyAlignment="1">
      <alignment horizontal="right"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1" fillId="0" borderId="31" xfId="0" applyFont="1" applyBorder="1" applyAlignment="1">
      <alignment horizontal="center" vertical="center"/>
    </xf>
    <xf numFmtId="169" fontId="3" fillId="0" borderId="0" xfId="0" applyNumberFormat="1" applyFont="1" applyBorder="1" applyAlignment="1">
      <alignment horizontal="center"/>
    </xf>
    <xf numFmtId="0" fontId="1" fillId="0" borderId="3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2" fillId="0" borderId="2" xfId="0" applyFont="1" applyBorder="1" applyAlignment="1">
      <alignment horizontal="right" vertical="center"/>
    </xf>
    <xf numFmtId="0" fontId="2" fillId="0" borderId="1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0"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vertical="center" wrapText="1"/>
    </xf>
    <xf numFmtId="169" fontId="3" fillId="0" borderId="0" xfId="0" applyNumberFormat="1" applyFont="1" applyAlignment="1">
      <alignment horizontal="center"/>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6" fontId="2" fillId="0" borderId="18"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164" fontId="2" fillId="0" borderId="18" xfId="0" applyNumberFormat="1" applyFont="1" applyBorder="1" applyAlignment="1">
      <alignment horizontal="center" vertic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3"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22"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28" fillId="0" borderId="0" xfId="0" applyFont="1" applyAlignment="1">
      <alignment vertical="center"/>
    </xf>
    <xf numFmtId="0" fontId="0" fillId="0" borderId="0" xfId="0" applyAlignment="1"/>
    <xf numFmtId="0" fontId="29" fillId="0" borderId="0" xfId="0" applyFont="1" applyAlignment="1">
      <alignment horizontal="center"/>
    </xf>
    <xf numFmtId="0" fontId="29" fillId="0" borderId="0" xfId="0" applyFont="1"/>
    <xf numFmtId="0" fontId="0" fillId="0" borderId="0" xfId="0" applyAlignment="1">
      <alignment horizontal="center"/>
    </xf>
    <xf numFmtId="0" fontId="29" fillId="0" borderId="0" xfId="0" applyFont="1" applyAlignment="1">
      <alignment vertical="top"/>
    </xf>
    <xf numFmtId="0" fontId="29" fillId="0" borderId="0" xfId="0" applyFont="1" applyAlignment="1">
      <alignment wrapText="1"/>
    </xf>
    <xf numFmtId="0" fontId="30" fillId="0" borderId="0" xfId="0" applyFont="1" applyAlignment="1">
      <alignment horizontal="center" wrapText="1"/>
    </xf>
    <xf numFmtId="0" fontId="0" fillId="0" borderId="0" xfId="0" applyAlignment="1">
      <alignment wrapText="1"/>
    </xf>
    <xf numFmtId="0" fontId="29" fillId="0" borderId="0" xfId="0" applyFont="1" applyAlignment="1"/>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Fill="1" applyAlignment="1">
      <alignment vertical="center"/>
    </xf>
  </cellXfs>
  <cellStyles count="4">
    <cellStyle name="Standard" xfId="0" builtinId="0"/>
    <cellStyle name="Standard 2" xfId="1"/>
    <cellStyle name="Standard 3" xfId="2"/>
    <cellStyle name="Standard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a:latin typeface="Arial" pitchFamily="34" charset="0"/>
                <a:cs typeface="Arial" pitchFamily="34" charset="0"/>
              </a:rPr>
              <a:t>Bilanzstruktur </a:t>
            </a:r>
            <a:r>
              <a:rPr lang="de-DE" sz="1100">
                <a:solidFill>
                  <a:sysClr val="windowText" lastClr="000000"/>
                </a:solidFill>
                <a:latin typeface="Arial" pitchFamily="34" charset="0"/>
                <a:cs typeface="Arial" pitchFamily="34" charset="0"/>
              </a:rPr>
              <a:t>der</a:t>
            </a:r>
            <a:r>
              <a:rPr lang="de-DE" sz="1100" baseline="0">
                <a:latin typeface="Arial" pitchFamily="34" charset="0"/>
                <a:cs typeface="Arial" pitchFamily="34" charset="0"/>
              </a:rPr>
              <a:t> </a:t>
            </a:r>
            <a:r>
              <a:rPr lang="de-DE" sz="1100">
                <a:solidFill>
                  <a:sysClr val="windowText" lastClr="000000"/>
                </a:solidFill>
                <a:latin typeface="Arial" pitchFamily="34" charset="0"/>
                <a:cs typeface="Arial" pitchFamily="34" charset="0"/>
              </a:rPr>
              <a:t>öFEU 2019 - Passiva</a:t>
            </a:r>
          </a:p>
        </c:rich>
      </c:tx>
      <c:layout/>
      <c:overlay val="0"/>
    </c:title>
    <c:autoTitleDeleted val="0"/>
    <c:plotArea>
      <c:layout>
        <c:manualLayout>
          <c:layoutTarget val="inner"/>
          <c:xMode val="edge"/>
          <c:yMode val="edge"/>
          <c:x val="0.31288597909163923"/>
          <c:y val="0.25968899590343381"/>
          <c:w val="0.48643238016300594"/>
          <c:h val="0.60804047520375748"/>
        </c:manualLayout>
      </c:layout>
      <c:pieChart>
        <c:varyColors val="1"/>
        <c:ser>
          <c:idx val="0"/>
          <c:order val="0"/>
          <c:spPr>
            <a:ln w="3175">
              <a:solidFill>
                <a:srgbClr val="000000"/>
              </a:solidFill>
            </a:ln>
          </c:spPr>
          <c:dPt>
            <c:idx val="0"/>
            <c:bubble3D val="0"/>
            <c:spPr>
              <a:solidFill>
                <a:srgbClr val="800000"/>
              </a:solidFill>
              <a:ln w="3175">
                <a:solidFill>
                  <a:srgbClr val="000000"/>
                </a:solidFill>
              </a:ln>
            </c:spPr>
            <c:extLst>
              <c:ext xmlns:c16="http://schemas.microsoft.com/office/drawing/2014/chart" uri="{C3380CC4-5D6E-409C-BE32-E72D297353CC}">
                <c16:uniqueId val="{00000001-9248-4B00-A014-F5387DAB0EA1}"/>
              </c:ext>
            </c:extLst>
          </c:dPt>
          <c:dPt>
            <c:idx val="1"/>
            <c:bubble3D val="0"/>
            <c:spPr>
              <a:solidFill>
                <a:schemeClr val="accent2">
                  <a:lumMod val="20000"/>
                  <a:lumOff val="80000"/>
                </a:schemeClr>
              </a:solidFill>
              <a:ln w="3175">
                <a:solidFill>
                  <a:srgbClr val="000000"/>
                </a:solidFill>
              </a:ln>
            </c:spPr>
            <c:extLst>
              <c:ext xmlns:c16="http://schemas.microsoft.com/office/drawing/2014/chart" uri="{C3380CC4-5D6E-409C-BE32-E72D297353CC}">
                <c16:uniqueId val="{00000003-9248-4B00-A014-F5387DAB0EA1}"/>
              </c:ext>
            </c:extLst>
          </c:dPt>
          <c:dPt>
            <c:idx val="2"/>
            <c:bubble3D val="0"/>
            <c:spPr>
              <a:solidFill>
                <a:schemeClr val="accent2">
                  <a:lumMod val="75000"/>
                </a:schemeClr>
              </a:solidFill>
              <a:ln w="3175">
                <a:solidFill>
                  <a:srgbClr val="000000"/>
                </a:solidFill>
              </a:ln>
            </c:spPr>
            <c:extLst>
              <c:ext xmlns:c16="http://schemas.microsoft.com/office/drawing/2014/chart" uri="{C3380CC4-5D6E-409C-BE32-E72D297353CC}">
                <c16:uniqueId val="{00000005-9248-4B00-A014-F5387DAB0EA1}"/>
              </c:ext>
            </c:extLst>
          </c:dPt>
          <c:dPt>
            <c:idx val="3"/>
            <c:bubble3D val="0"/>
            <c:spPr>
              <a:solidFill>
                <a:schemeClr val="accent2">
                  <a:lumMod val="60000"/>
                  <a:lumOff val="40000"/>
                </a:schemeClr>
              </a:solidFill>
              <a:ln w="3175">
                <a:solidFill>
                  <a:srgbClr val="000000"/>
                </a:solidFill>
              </a:ln>
            </c:spPr>
            <c:extLst>
              <c:ext xmlns:c16="http://schemas.microsoft.com/office/drawing/2014/chart" uri="{C3380CC4-5D6E-409C-BE32-E72D297353CC}">
                <c16:uniqueId val="{00000007-9248-4B00-A014-F5387DAB0EA1}"/>
              </c:ext>
            </c:extLst>
          </c:dPt>
          <c:dPt>
            <c:idx val="4"/>
            <c:bubble3D val="0"/>
            <c:spPr>
              <a:solidFill>
                <a:schemeClr val="accent2">
                  <a:lumMod val="50000"/>
                </a:schemeClr>
              </a:solidFill>
              <a:ln w="3175">
                <a:solidFill>
                  <a:srgbClr val="000000"/>
                </a:solidFill>
              </a:ln>
            </c:spPr>
            <c:extLst>
              <c:ext xmlns:c16="http://schemas.microsoft.com/office/drawing/2014/chart" uri="{C3380CC4-5D6E-409C-BE32-E72D297353CC}">
                <c16:uniqueId val="{00000009-9248-4B00-A014-F5387DAB0EA1}"/>
              </c:ext>
            </c:extLst>
          </c:dPt>
          <c:dPt>
            <c:idx val="5"/>
            <c:bubble3D val="0"/>
            <c:spPr>
              <a:solidFill>
                <a:schemeClr val="accent2">
                  <a:lumMod val="40000"/>
                  <a:lumOff val="60000"/>
                </a:schemeClr>
              </a:solidFill>
              <a:ln w="3175">
                <a:solidFill>
                  <a:srgbClr val="000000"/>
                </a:solidFill>
              </a:ln>
            </c:spPr>
            <c:extLst>
              <c:ext xmlns:c16="http://schemas.microsoft.com/office/drawing/2014/chart" uri="{C3380CC4-5D6E-409C-BE32-E72D297353CC}">
                <c16:uniqueId val="{0000000B-9248-4B00-A014-F5387DAB0EA1}"/>
              </c:ext>
            </c:extLst>
          </c:dPt>
          <c:dLbls>
            <c:dLbl>
              <c:idx val="0"/>
              <c:layout>
                <c:manualLayout>
                  <c:x val="0.25931835443646467"/>
                  <c:y val="-2.1995452007348192E-3"/>
                </c:manualLayout>
              </c:layout>
              <c:tx>
                <c:rich>
                  <a:bodyPr/>
                  <a:lstStyle/>
                  <a:p>
                    <a:r>
                      <a:rPr lang="en-US"/>
                      <a:t>Übrige Passiva</a:t>
                    </a:r>
                    <a:r>
                      <a:rPr lang="en-US" baseline="0"/>
                      <a:t>
</a:t>
                    </a:r>
                    <a:fld id="{DDE373C9-CEAE-4786-BFC3-28ACCAB2248B}" type="PERCENTAGE">
                      <a:rPr lang="en-US" baseline="0"/>
                      <a:pPr/>
                      <a:t>[PROZENTSATZ]</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248-4B00-A014-F5387DAB0EA1}"/>
                </c:ext>
              </c:extLst>
            </c:dLbl>
            <c:dLbl>
              <c:idx val="1"/>
              <c:layout>
                <c:manualLayout>
                  <c:x val="3.004778248872737E-2"/>
                  <c:y val="0.10610644892410032"/>
                </c:manualLayout>
              </c:layout>
              <c:tx>
                <c:rich>
                  <a:bodyPr/>
                  <a:lstStyle/>
                  <a:p>
                    <a:r>
                      <a:rPr lang="en-US"/>
                      <a:t>Eigenkapital
46%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48-4B00-A014-F5387DAB0EA1}"/>
                </c:ext>
              </c:extLst>
            </c:dLbl>
            <c:dLbl>
              <c:idx val="2"/>
              <c:layout>
                <c:manualLayout>
                  <c:x val="0.24014786613211819"/>
                  <c:y val="-1.5314272766263929E-3"/>
                </c:manualLayout>
              </c:layout>
              <c:tx>
                <c:rich>
                  <a:bodyPr/>
                  <a:lstStyle/>
                  <a:p>
                    <a:r>
                      <a:rPr lang="en-US"/>
                      <a:t>Sonderposten
8%</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48-4B00-A014-F5387DAB0EA1}"/>
                </c:ext>
              </c:extLst>
            </c:dLbl>
            <c:dLbl>
              <c:idx val="3"/>
              <c:layout>
                <c:manualLayout>
                  <c:x val="-0.18621018526530336"/>
                  <c:y val="-8.4529541720953949E-2"/>
                </c:manualLayout>
              </c:layout>
              <c:tx>
                <c:rich>
                  <a:bodyPr/>
                  <a:lstStyle/>
                  <a:p>
                    <a:r>
                      <a:rPr lang="en-US"/>
                      <a:t>Empfangene Ertragszuschüsse
7%</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248-4B00-A014-F5387DAB0EA1}"/>
                </c:ext>
              </c:extLst>
            </c:dLbl>
            <c:dLbl>
              <c:idx val="4"/>
              <c:layout>
                <c:manualLayout>
                  <c:x val="-0.14144584182754341"/>
                  <c:y val="-0.280029607262728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248-4B00-A014-F5387DAB0EA1}"/>
                </c:ext>
              </c:extLst>
            </c:dLbl>
            <c:dLbl>
              <c:idx val="5"/>
              <c:layout>
                <c:manualLayout>
                  <c:x val="-9.1776989057912303E-2"/>
                  <c:y val="-0.13602370370749145"/>
                </c:manualLayout>
              </c:layout>
              <c:tx>
                <c:rich>
                  <a:bodyPr/>
                  <a:lstStyle/>
                  <a:p>
                    <a:r>
                      <a:rPr lang="en-US"/>
                      <a:t>Verbindlichkeiten
26%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9248-4B00-A014-F5387DAB0EA1}"/>
                </c:ext>
              </c:extLst>
            </c:dLbl>
            <c:spPr>
              <a:noFill/>
              <a:ln>
                <a:noFill/>
              </a:ln>
              <a:effectLst/>
            </c:spPr>
            <c:txPr>
              <a:bodyPr/>
              <a:lstStyle/>
              <a:p>
                <a:pPr>
                  <a:defRPr sz="800" baseline="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leaderLines>
              <c:spPr>
                <a:ln w="3175"/>
              </c:spPr>
            </c:leaderLines>
            <c:extLst>
              <c:ext xmlns:c15="http://schemas.microsoft.com/office/drawing/2012/chart" uri="{CE6537A1-D6FC-4f65-9D91-7224C49458BB}"/>
            </c:extLst>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formatCode>General</c:formatCode>
                <c:ptCount val="6"/>
                <c:pt idx="0">
                  <c:v>0.36346796749290428</c:v>
                </c:pt>
                <c:pt idx="1">
                  <c:v>45.968439115224584</c:v>
                </c:pt>
                <c:pt idx="2">
                  <c:v>8.239601166040682</c:v>
                </c:pt>
                <c:pt idx="3">
                  <c:v>6.9043273336656359</c:v>
                </c:pt>
                <c:pt idx="4">
                  <c:v>12.097935952668035</c:v>
                </c:pt>
                <c:pt idx="5">
                  <c:v>26.42622846490816</c:v>
                </c:pt>
              </c:numCache>
            </c:numRef>
          </c:val>
          <c:extLst>
            <c:ext xmlns:c16="http://schemas.microsoft.com/office/drawing/2014/chart" uri="{C3380CC4-5D6E-409C-BE32-E72D297353CC}">
              <c16:uniqueId val="{0000000C-9248-4B00-A014-F5387DAB0E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solidFill>
                  <a:sysClr val="windowText" lastClr="000000"/>
                </a:solidFill>
                <a:latin typeface="Arial" pitchFamily="34" charset="0"/>
                <a:cs typeface="Arial" pitchFamily="34" charset="0"/>
              </a:rPr>
              <a:t>Anlagevermögen 2019 nach Aufgabenbereichen </a:t>
            </a:r>
          </a:p>
        </c:rich>
      </c:tx>
      <c:layout/>
      <c:overlay val="0"/>
    </c:title>
    <c:autoTitleDeleted val="0"/>
    <c:plotArea>
      <c:layout>
        <c:manualLayout>
          <c:layoutTarget val="inner"/>
          <c:xMode val="edge"/>
          <c:yMode val="edge"/>
          <c:x val="0.25722688510090086"/>
          <c:y val="9.936812490782794E-2"/>
          <c:w val="0.57055034355728751"/>
          <c:h val="0.71245344478258898"/>
        </c:manualLayout>
      </c:layout>
      <c:ofPieChart>
        <c:ofPieType val="bar"/>
        <c:varyColors val="1"/>
        <c:ser>
          <c:idx val="0"/>
          <c:order val="0"/>
          <c:spPr>
            <a:ln w="3175">
              <a:solidFill>
                <a:srgbClr val="000000"/>
              </a:solidFill>
            </a:ln>
          </c:spPr>
          <c:dPt>
            <c:idx val="0"/>
            <c:bubble3D val="0"/>
            <c:spPr>
              <a:solidFill>
                <a:schemeClr val="accent5">
                  <a:lumMod val="20000"/>
                  <a:lumOff val="80000"/>
                </a:schemeClr>
              </a:solidFill>
              <a:ln w="3175">
                <a:solidFill>
                  <a:srgbClr val="000000"/>
                </a:solidFill>
              </a:ln>
            </c:spPr>
            <c:extLst>
              <c:ext xmlns:c16="http://schemas.microsoft.com/office/drawing/2014/chart" uri="{C3380CC4-5D6E-409C-BE32-E72D297353CC}">
                <c16:uniqueId val="{00000016-3F0A-48B2-BC0F-A45C0B4E4705}"/>
              </c:ext>
            </c:extLst>
          </c:dPt>
          <c:dPt>
            <c:idx val="1"/>
            <c:bubble3D val="0"/>
            <c:spPr>
              <a:solidFill>
                <a:schemeClr val="accent5">
                  <a:lumMod val="40000"/>
                  <a:lumOff val="60000"/>
                </a:schemeClr>
              </a:solidFill>
              <a:ln w="3175">
                <a:solidFill>
                  <a:srgbClr val="000000"/>
                </a:solidFill>
              </a:ln>
            </c:spPr>
            <c:extLst>
              <c:ext xmlns:c16="http://schemas.microsoft.com/office/drawing/2014/chart" uri="{C3380CC4-5D6E-409C-BE32-E72D297353CC}">
                <c16:uniqueId val="{00000018-3F0A-48B2-BC0F-A45C0B4E4705}"/>
              </c:ext>
            </c:extLst>
          </c:dPt>
          <c:dPt>
            <c:idx val="2"/>
            <c:bubble3D val="0"/>
            <c:spPr>
              <a:solidFill>
                <a:schemeClr val="accent5">
                  <a:lumMod val="60000"/>
                  <a:lumOff val="40000"/>
                </a:schemeClr>
              </a:solidFill>
              <a:ln w="3175">
                <a:solidFill>
                  <a:srgbClr val="000000"/>
                </a:solidFill>
              </a:ln>
            </c:spPr>
            <c:extLst>
              <c:ext xmlns:c16="http://schemas.microsoft.com/office/drawing/2014/chart" uri="{C3380CC4-5D6E-409C-BE32-E72D297353CC}">
                <c16:uniqueId val="{0000001A-3F0A-48B2-BC0F-A45C0B4E4705}"/>
              </c:ext>
            </c:extLst>
          </c:dPt>
          <c:dPt>
            <c:idx val="3"/>
            <c:bubble3D val="0"/>
            <c:spPr>
              <a:solidFill>
                <a:schemeClr val="accent5">
                  <a:lumMod val="75000"/>
                </a:schemeClr>
              </a:solidFill>
              <a:ln w="3175">
                <a:solidFill>
                  <a:srgbClr val="000000"/>
                </a:solidFill>
              </a:ln>
            </c:spPr>
            <c:extLst>
              <c:ext xmlns:c16="http://schemas.microsoft.com/office/drawing/2014/chart" uri="{C3380CC4-5D6E-409C-BE32-E72D297353CC}">
                <c16:uniqueId val="{0000001C-3F0A-48B2-BC0F-A45C0B4E4705}"/>
              </c:ext>
            </c:extLst>
          </c:dPt>
          <c:dPt>
            <c:idx val="4"/>
            <c:bubble3D val="0"/>
            <c:spPr>
              <a:solidFill>
                <a:schemeClr val="accent5">
                  <a:lumMod val="50000"/>
                </a:schemeClr>
              </a:solidFill>
              <a:ln w="3175">
                <a:solidFill>
                  <a:srgbClr val="000000"/>
                </a:solidFill>
              </a:ln>
            </c:spPr>
            <c:extLst>
              <c:ext xmlns:c16="http://schemas.microsoft.com/office/drawing/2014/chart" uri="{C3380CC4-5D6E-409C-BE32-E72D297353CC}">
                <c16:uniqueId val="{0000001E-3F0A-48B2-BC0F-A45C0B4E4705}"/>
              </c:ext>
            </c:extLst>
          </c:dPt>
          <c:dPt>
            <c:idx val="5"/>
            <c:bubble3D val="0"/>
            <c:spPr>
              <a:solidFill>
                <a:schemeClr val="accent4">
                  <a:lumMod val="20000"/>
                  <a:lumOff val="80000"/>
                </a:schemeClr>
              </a:solidFill>
              <a:ln w="3175">
                <a:solidFill>
                  <a:srgbClr val="000000"/>
                </a:solidFill>
              </a:ln>
            </c:spPr>
            <c:extLst>
              <c:ext xmlns:c16="http://schemas.microsoft.com/office/drawing/2014/chart" uri="{C3380CC4-5D6E-409C-BE32-E72D297353CC}">
                <c16:uniqueId val="{00000020-3F0A-48B2-BC0F-A45C0B4E4705}"/>
              </c:ext>
            </c:extLst>
          </c:dPt>
          <c:dPt>
            <c:idx val="6"/>
            <c:bubble3D val="0"/>
            <c:spPr>
              <a:solidFill>
                <a:schemeClr val="accent4">
                  <a:lumMod val="40000"/>
                  <a:lumOff val="60000"/>
                </a:schemeClr>
              </a:solidFill>
              <a:ln w="3175">
                <a:solidFill>
                  <a:srgbClr val="000000"/>
                </a:solidFill>
              </a:ln>
            </c:spPr>
            <c:extLst>
              <c:ext xmlns:c16="http://schemas.microsoft.com/office/drawing/2014/chart" uri="{C3380CC4-5D6E-409C-BE32-E72D297353CC}">
                <c16:uniqueId val="{00000022-3F0A-48B2-BC0F-A45C0B4E4705}"/>
              </c:ext>
            </c:extLst>
          </c:dPt>
          <c:dPt>
            <c:idx val="7"/>
            <c:bubble3D val="0"/>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4-3F0A-48B2-BC0F-A45C0B4E4705}"/>
              </c:ext>
            </c:extLst>
          </c:dPt>
          <c:dPt>
            <c:idx val="8"/>
            <c:bubble3D val="0"/>
            <c:spPr>
              <a:solidFill>
                <a:schemeClr val="accent4">
                  <a:lumMod val="75000"/>
                </a:schemeClr>
              </a:solidFill>
              <a:ln w="3175">
                <a:solidFill>
                  <a:srgbClr val="000000"/>
                </a:solidFill>
              </a:ln>
            </c:spPr>
            <c:extLst>
              <c:ext xmlns:c16="http://schemas.microsoft.com/office/drawing/2014/chart" uri="{C3380CC4-5D6E-409C-BE32-E72D297353CC}">
                <c16:uniqueId val="{00000026-3F0A-48B2-BC0F-A45C0B4E4705}"/>
              </c:ext>
            </c:extLst>
          </c:dPt>
          <c:dPt>
            <c:idx val="9"/>
            <c:bubble3D val="0"/>
            <c:explosion val="4"/>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8-3F0A-48B2-BC0F-A45C0B4E4705}"/>
              </c:ext>
            </c:extLst>
          </c:dPt>
          <c:dLbls>
            <c:dLbl>
              <c:idx val="0"/>
              <c:layout>
                <c:manualLayout>
                  <c:x val="-0.17263976618307328"/>
                  <c:y val="-1.5468839217851322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F0A-48B2-BC0F-A45C0B4E4705}"/>
                </c:ext>
              </c:extLst>
            </c:dLbl>
            <c:dLbl>
              <c:idx val="1"/>
              <c:layout>
                <c:manualLayout>
                  <c:x val="-3.2754794446425581E-2"/>
                  <c:y val="4.4630391987103508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F0A-48B2-BC0F-A45C0B4E4705}"/>
                </c:ext>
              </c:extLst>
            </c:dLbl>
            <c:dLbl>
              <c:idx val="2"/>
              <c:layout>
                <c:manualLayout>
                  <c:x val="-3.7838154846028864E-2"/>
                  <c:y val="-2.4827831772826958E-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F0A-48B2-BC0F-A45C0B4E4705}"/>
                </c:ext>
              </c:extLst>
            </c:dLbl>
            <c:dLbl>
              <c:idx val="3"/>
              <c:layout>
                <c:manualLayout>
                  <c:x val="4.5141664984184669E-2"/>
                  <c:y val="3.356774647773345E-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F0A-48B2-BC0F-A45C0B4E4705}"/>
                </c:ext>
              </c:extLst>
            </c:dLbl>
            <c:dLbl>
              <c:idx val="4"/>
              <c:layout>
                <c:manualLayout>
                  <c:x val="4.4547316200859506E-2"/>
                  <c:y val="8.004003262104006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3F0A-48B2-BC0F-A45C0B4E4705}"/>
                </c:ext>
              </c:extLst>
            </c:dLbl>
            <c:dLbl>
              <c:idx val="5"/>
              <c:delete val="1"/>
              <c:extLst>
                <c:ext xmlns:c15="http://schemas.microsoft.com/office/drawing/2012/chart" uri="{CE6537A1-D6FC-4f65-9D91-7224C49458BB}"/>
                <c:ext xmlns:c16="http://schemas.microsoft.com/office/drawing/2014/chart" uri="{C3380CC4-5D6E-409C-BE32-E72D297353CC}">
                  <c16:uniqueId val="{00000020-3F0A-48B2-BC0F-A45C0B4E4705}"/>
                </c:ext>
              </c:extLst>
            </c:dLbl>
            <c:dLbl>
              <c:idx val="6"/>
              <c:delete val="1"/>
              <c:extLst>
                <c:ext xmlns:c15="http://schemas.microsoft.com/office/drawing/2012/chart" uri="{CE6537A1-D6FC-4f65-9D91-7224C49458BB}"/>
                <c:ext xmlns:c16="http://schemas.microsoft.com/office/drawing/2014/chart" uri="{C3380CC4-5D6E-409C-BE32-E72D297353CC}">
                  <c16:uniqueId val="{00000022-3F0A-48B2-BC0F-A45C0B4E4705}"/>
                </c:ext>
              </c:extLst>
            </c:dLbl>
            <c:dLbl>
              <c:idx val="7"/>
              <c:delete val="1"/>
              <c:extLst>
                <c:ext xmlns:c15="http://schemas.microsoft.com/office/drawing/2012/chart" uri="{CE6537A1-D6FC-4f65-9D91-7224C49458BB}"/>
                <c:ext xmlns:c16="http://schemas.microsoft.com/office/drawing/2014/chart" uri="{C3380CC4-5D6E-409C-BE32-E72D297353CC}">
                  <c16:uniqueId val="{00000024-3F0A-48B2-BC0F-A45C0B4E4705}"/>
                </c:ext>
              </c:extLst>
            </c:dLbl>
            <c:dLbl>
              <c:idx val="8"/>
              <c:delete val="1"/>
              <c:extLst>
                <c:ext xmlns:c15="http://schemas.microsoft.com/office/drawing/2012/chart" uri="{CE6537A1-D6FC-4f65-9D91-7224C49458BB}"/>
                <c:ext xmlns:c16="http://schemas.microsoft.com/office/drawing/2014/chart" uri="{C3380CC4-5D6E-409C-BE32-E72D297353CC}">
                  <c16:uniqueId val="{00000026-3F0A-48B2-BC0F-A45C0B4E4705}"/>
                </c:ext>
              </c:extLst>
            </c:dLbl>
            <c:dLbl>
              <c:idx val="9"/>
              <c:layout>
                <c:manualLayout>
                  <c:x val="4.6907061045477136E-3"/>
                  <c:y val="7.8817208354604925E-3"/>
                </c:manualLayout>
              </c:layout>
              <c:tx>
                <c:rich>
                  <a:bodyPr/>
                  <a:lstStyle/>
                  <a:p>
                    <a:r>
                      <a:rPr lang="en-US"/>
                      <a:t> 6 455 </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3F0A-48B2-BC0F-A45C0B4E4705}"/>
                </c:ext>
              </c:extLst>
            </c:dLbl>
            <c:spPr>
              <a:noFill/>
              <a:ln>
                <a:noFill/>
              </a:ln>
              <a:effectLst/>
            </c:spPr>
            <c:txPr>
              <a:bodyPr/>
              <a:lstStyle/>
              <a:p>
                <a:pPr>
                  <a:defRPr sz="800">
                    <a:latin typeface="Arial" pitchFamily="34" charset="0"/>
                    <a:cs typeface="Arial" pitchFamily="34" charset="0"/>
                  </a:defRPr>
                </a:pPr>
                <a:endParaRPr lang="de-DE"/>
              </a:p>
            </c:txPr>
            <c:dLblPos val="outEnd"/>
            <c:showLegendKey val="0"/>
            <c:showVal val="1"/>
            <c:showCatName val="0"/>
            <c:showSerName val="0"/>
            <c:showPercent val="0"/>
            <c:showBubbleSize val="0"/>
            <c:showLeaderLines val="1"/>
            <c:leaderLines>
              <c:spPr>
                <a:ln w="3175"/>
              </c:spPr>
            </c:leaderLines>
            <c:extLst>
              <c:ext xmlns:c15="http://schemas.microsoft.com/office/drawing/2012/chart" uri="{CE6537A1-D6FC-4f65-9D91-7224C49458BB}"/>
            </c:extLst>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formatCode>#\ ###\ ##0\ </c:formatCode>
                <c:ptCount val="9"/>
                <c:pt idx="0">
                  <c:v>3743</c:v>
                </c:pt>
                <c:pt idx="1">
                  <c:v>7331</c:v>
                </c:pt>
                <c:pt idx="2">
                  <c:v>2880</c:v>
                </c:pt>
                <c:pt idx="3">
                  <c:v>837</c:v>
                </c:pt>
                <c:pt idx="4">
                  <c:v>538</c:v>
                </c:pt>
                <c:pt idx="5">
                  <c:v>117</c:v>
                </c:pt>
                <c:pt idx="6">
                  <c:v>1578</c:v>
                </c:pt>
                <c:pt idx="7">
                  <c:v>949</c:v>
                </c:pt>
                <c:pt idx="8">
                  <c:v>3811</c:v>
                </c:pt>
              </c:numCache>
            </c:numRef>
          </c:val>
          <c:extLst>
            <c:ext xmlns:c16="http://schemas.microsoft.com/office/drawing/2014/chart" uri="{C3380CC4-5D6E-409C-BE32-E72D297353CC}">
              <c16:uniqueId val="{00000029-3F0A-48B2-BC0F-A45C0B4E4705}"/>
            </c:ext>
          </c:extLst>
        </c:ser>
        <c:dLbls>
          <c:showLegendKey val="0"/>
          <c:showVal val="0"/>
          <c:showCatName val="0"/>
          <c:showSerName val="0"/>
          <c:showPercent val="0"/>
          <c:showBubbleSize val="0"/>
          <c:showLeaderLines val="1"/>
        </c:dLbls>
        <c:gapWidth val="100"/>
        <c:splitType val="pos"/>
        <c:splitPos val="4"/>
        <c:secondPieSize val="75"/>
        <c:serLines>
          <c:spPr>
            <a:ln w="3175"/>
          </c:spPr>
        </c:serLines>
      </c:ofPieChart>
      <c:spPr>
        <a:noFill/>
        <a:ln w="25400">
          <a:noFill/>
        </a:ln>
      </c:spPr>
    </c:plotArea>
    <c:plotVisOnly val="1"/>
    <c:dispBlanksAs val="gap"/>
    <c:showDLblsOverMax val="0"/>
  </c:chart>
  <c:spPr>
    <a:ln cmpd="sng"/>
  </c:spPr>
  <c:printSettings>
    <c:headerFooter alignWithMargins="0">
      <c:oddHeader>&amp;Z- 5 -</c:oddHeader>
    </c:headerFooter>
    <c:pageMargins b="0.39370078740157483" l="0.78740157480314965" r="0.78740157480314965" t="0.78740157480314965" header="0.51181102362204722" footer="0.51181102362204722"/>
    <c:pageSetup paperSize="9" orientation="portrait"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aseline="0">
                <a:latin typeface="Arial" pitchFamily="34" charset="0"/>
                <a:cs typeface="Arial" pitchFamily="34" charset="0"/>
              </a:rPr>
              <a:t>Bilanzstruktur der </a:t>
            </a:r>
            <a:r>
              <a:rPr lang="de-DE" sz="1100" baseline="0">
                <a:solidFill>
                  <a:sysClr val="windowText" lastClr="000000"/>
                </a:solidFill>
                <a:latin typeface="Arial" pitchFamily="34" charset="0"/>
                <a:cs typeface="Arial" pitchFamily="34" charset="0"/>
              </a:rPr>
              <a:t>öFEU 2019 - </a:t>
            </a:r>
            <a:r>
              <a:rPr lang="de-DE" sz="1100" baseline="0">
                <a:latin typeface="Arial" pitchFamily="34" charset="0"/>
                <a:cs typeface="Arial" pitchFamily="34" charset="0"/>
              </a:rPr>
              <a:t>Aktiva</a:t>
            </a:r>
          </a:p>
        </c:rich>
      </c:tx>
      <c:layout/>
      <c:overlay val="0"/>
    </c:title>
    <c:autoTitleDeleted val="0"/>
    <c:plotArea>
      <c:layout>
        <c:manualLayout>
          <c:layoutTarget val="inner"/>
          <c:xMode val="edge"/>
          <c:yMode val="edge"/>
          <c:x val="0.30101018234104276"/>
          <c:y val="0.26451614346008001"/>
          <c:w val="0.48118524658101947"/>
          <c:h val="0.60148155822627436"/>
        </c:manualLayout>
      </c:layout>
      <c:pieChart>
        <c:varyColors val="1"/>
        <c:ser>
          <c:idx val="0"/>
          <c:order val="0"/>
          <c:spPr>
            <a:ln w="3175">
              <a:solidFill>
                <a:srgbClr val="000000"/>
              </a:solidFill>
            </a:ln>
          </c:spPr>
          <c:dPt>
            <c:idx val="0"/>
            <c:bubble3D val="0"/>
            <c:spPr>
              <a:solidFill>
                <a:schemeClr val="accent3">
                  <a:lumMod val="40000"/>
                  <a:lumOff val="60000"/>
                </a:schemeClr>
              </a:solidFill>
              <a:ln w="3175">
                <a:solidFill>
                  <a:srgbClr val="000000"/>
                </a:solidFill>
              </a:ln>
            </c:spPr>
            <c:extLst>
              <c:ext xmlns:c16="http://schemas.microsoft.com/office/drawing/2014/chart" uri="{C3380CC4-5D6E-409C-BE32-E72D297353CC}">
                <c16:uniqueId val="{00000001-8BBE-49F6-89F3-39E67D57DA7A}"/>
              </c:ext>
            </c:extLst>
          </c:dPt>
          <c:dPt>
            <c:idx val="1"/>
            <c:bubble3D val="0"/>
            <c:spPr>
              <a:solidFill>
                <a:schemeClr val="accent3">
                  <a:lumMod val="60000"/>
                  <a:lumOff val="40000"/>
                </a:schemeClr>
              </a:solidFill>
              <a:ln w="3175">
                <a:solidFill>
                  <a:srgbClr val="000000"/>
                </a:solidFill>
              </a:ln>
            </c:spPr>
            <c:extLst>
              <c:ext xmlns:c16="http://schemas.microsoft.com/office/drawing/2014/chart" uri="{C3380CC4-5D6E-409C-BE32-E72D297353CC}">
                <c16:uniqueId val="{00000003-8BBE-49F6-89F3-39E67D57DA7A}"/>
              </c:ext>
            </c:extLst>
          </c:dPt>
          <c:dPt>
            <c:idx val="2"/>
            <c:bubble3D val="0"/>
            <c:spPr>
              <a:solidFill>
                <a:schemeClr val="accent3">
                  <a:lumMod val="75000"/>
                </a:schemeClr>
              </a:solidFill>
              <a:ln w="3175">
                <a:solidFill>
                  <a:srgbClr val="000000"/>
                </a:solidFill>
              </a:ln>
            </c:spPr>
            <c:extLst>
              <c:ext xmlns:c16="http://schemas.microsoft.com/office/drawing/2014/chart" uri="{C3380CC4-5D6E-409C-BE32-E72D297353CC}">
                <c16:uniqueId val="{00000005-8BBE-49F6-89F3-39E67D57DA7A}"/>
              </c:ext>
            </c:extLst>
          </c:dPt>
          <c:dPt>
            <c:idx val="3"/>
            <c:bubble3D val="0"/>
            <c:spPr>
              <a:solidFill>
                <a:schemeClr val="accent3">
                  <a:lumMod val="50000"/>
                </a:schemeClr>
              </a:solidFill>
              <a:ln w="3175">
                <a:solidFill>
                  <a:srgbClr val="000000"/>
                </a:solidFill>
              </a:ln>
            </c:spPr>
            <c:extLst>
              <c:ext xmlns:c16="http://schemas.microsoft.com/office/drawing/2014/chart" uri="{C3380CC4-5D6E-409C-BE32-E72D297353CC}">
                <c16:uniqueId val="{00000007-8BBE-49F6-89F3-39E67D57DA7A}"/>
              </c:ext>
            </c:extLst>
          </c:dPt>
          <c:dLbls>
            <c:dLbl>
              <c:idx val="0"/>
              <c:layout>
                <c:manualLayout>
                  <c:x val="5.6288540855469991E-2"/>
                  <c:y val="-7.8672250157643502E-3"/>
                </c:manualLayout>
              </c:layout>
              <c:spPr/>
              <c:txPr>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BBE-49F6-89F3-39E67D57DA7A}"/>
                </c:ext>
              </c:extLst>
            </c:dLbl>
            <c:dLbl>
              <c:idx val="1"/>
              <c:layout>
                <c:manualLayout>
                  <c:x val="-9.6230471191101119E-2"/>
                  <c:y val="7.6411583049038639E-2"/>
                </c:manualLayout>
              </c:layout>
              <c:tx>
                <c:rich>
                  <a:bodyPr/>
                  <a:lstStyle/>
                  <a:p>
                    <a:pPr>
                      <a:defRPr/>
                    </a:pPr>
                    <a:fld id="{4CB0252D-2AC3-4FC1-B9F6-06A5CC71AEB8}" type="CATEGORYNAME">
                      <a:rPr lang="en-US"/>
                      <a:pPr>
                        <a:defRPr/>
                      </a:pPr>
                      <a:t>[RUBRIKENNAME]</a:t>
                    </a:fld>
                    <a:r>
                      <a:rPr lang="en-US" baseline="0"/>
                      <a:t>
9%</a:t>
                    </a:r>
                  </a:p>
                </c:rich>
              </c:tx>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BBE-49F6-89F3-39E67D57DA7A}"/>
                </c:ext>
              </c:extLst>
            </c:dLbl>
            <c:dLbl>
              <c:idx val="2"/>
              <c:layout>
                <c:manualLayout>
                  <c:x val="-0.131629892417294"/>
                  <c:y val="4.347232776601069E-2"/>
                </c:manualLayout>
              </c:layout>
              <c:tx>
                <c:rich>
                  <a:bodyPr/>
                  <a:lstStyle/>
                  <a:p>
                    <a:pPr>
                      <a:defRPr/>
                    </a:pPr>
                    <a:fld id="{73DD5C35-0983-4907-8399-9C1320FF045A}" type="CATEGORYNAME">
                      <a:rPr lang="en-US"/>
                      <a:pPr>
                        <a:defRPr/>
                      </a:pPr>
                      <a:t>[RUBRIKENNAME]</a:t>
                    </a:fld>
                    <a:r>
                      <a:rPr lang="en-US" baseline="0"/>
                      <a:t>
7%</a:t>
                    </a:r>
                  </a:p>
                </c:rich>
              </c:tx>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8BBE-49F6-89F3-39E67D57DA7A}"/>
                </c:ext>
              </c:extLst>
            </c:dLbl>
            <c:dLbl>
              <c:idx val="3"/>
              <c:layout>
                <c:manualLayout>
                  <c:x val="-0.18306000211512022"/>
                  <c:y val="2.8450581254345259E-2"/>
                </c:manualLayout>
              </c:layout>
              <c:tx>
                <c:rich>
                  <a:bodyPr/>
                  <a:lstStyle/>
                  <a:p>
                    <a:pPr>
                      <a:defRPr/>
                    </a:pPr>
                    <a:r>
                      <a:rPr lang="en-US"/>
                      <a:t>übriges Anlagevermögen
18%</a:t>
                    </a:r>
                  </a:p>
                </c:rich>
              </c:tx>
              <c:sp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BBE-49F6-89F3-39E67D57DA7A}"/>
                </c:ext>
              </c:extLst>
            </c:dLbl>
            <c:spPr>
              <a:noFill/>
              <a:ln>
                <a:noFill/>
              </a:ln>
              <a:effectLst/>
            </c:spPr>
            <c:dLblPos val="outEnd"/>
            <c:showLegendKey val="0"/>
            <c:showVal val="0"/>
            <c:showCatName val="1"/>
            <c:showSerName val="0"/>
            <c:showPercent val="1"/>
            <c:showBubbleSize val="0"/>
            <c:showLeaderLines val="1"/>
            <c:leaderLines>
              <c:spPr>
                <a:ln w="3175">
                  <a:solidFill>
                    <a:schemeClr val="tx1">
                      <a:shade val="95000"/>
                      <a:satMod val="105000"/>
                    </a:schemeClr>
                  </a:solidFill>
                </a:ln>
              </c:spPr>
            </c:leaderLines>
            <c:extLst>
              <c:ext xmlns:c15="http://schemas.microsoft.com/office/drawing/2012/chart" uri="{CE6537A1-D6FC-4f65-9D91-7224C49458BB}"/>
            </c:extLst>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formatCode>General</c:formatCode>
                <c:ptCount val="4"/>
                <c:pt idx="0">
                  <c:v>66.1907952189882</c:v>
                </c:pt>
                <c:pt idx="1">
                  <c:v>8.5921130879633711</c:v>
                </c:pt>
                <c:pt idx="2">
                  <c:v>7.487274479875798</c:v>
                </c:pt>
                <c:pt idx="3">
                  <c:v>17.729821065509331</c:v>
                </c:pt>
              </c:numCache>
            </c:numRef>
          </c:val>
          <c:extLst>
            <c:ext xmlns:c16="http://schemas.microsoft.com/office/drawing/2014/chart" uri="{C3380CC4-5D6E-409C-BE32-E72D297353CC}">
              <c16:uniqueId val="{00000008-8BBE-49F6-89F3-39E67D57DA7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u="none" strike="noStrike" baseline="0">
                <a:effectLst/>
                <a:latin typeface="Arial" pitchFamily="34" charset="0"/>
                <a:cs typeface="Arial" pitchFamily="34" charset="0"/>
              </a:rPr>
              <a:t>Umsatzerlöse, Material-, Personalaufwand und Sachinvestitionen  der </a:t>
            </a:r>
            <a:r>
              <a:rPr lang="de-DE" sz="1100" b="1" i="0" u="none" strike="noStrike" baseline="0">
                <a:solidFill>
                  <a:sysClr val="windowText" lastClr="000000"/>
                </a:solidFill>
                <a:effectLst/>
                <a:latin typeface="Arial" pitchFamily="34" charset="0"/>
                <a:cs typeface="Arial" pitchFamily="34" charset="0"/>
              </a:rPr>
              <a:t>öFEU 2013 bis 2019</a:t>
            </a:r>
            <a:endParaRPr lang="de-DE" sz="1100">
              <a:solidFill>
                <a:sysClr val="windowText" lastClr="000000"/>
              </a:solidFill>
              <a:latin typeface="Arial" pitchFamily="34" charset="0"/>
              <a:cs typeface="Arial" pitchFamily="34" charset="0"/>
            </a:endParaRPr>
          </a:p>
        </c:rich>
      </c:tx>
      <c:layout>
        <c:manualLayout>
          <c:xMode val="edge"/>
          <c:yMode val="edge"/>
          <c:x val="0.18254968128983878"/>
          <c:y val="3.5714285714285712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BasisGrafik!$A$56</c:f>
              <c:strCache>
                <c:ptCount val="1"/>
                <c:pt idx="0">
                  <c:v>Umsatzerlöse</c:v>
                </c:pt>
              </c:strCache>
            </c:strRef>
          </c:tx>
          <c:spPr>
            <a:solidFill>
              <a:schemeClr val="tx2">
                <a:lumMod val="60000"/>
                <a:lumOff val="40000"/>
              </a:schemeClr>
            </a:solidFill>
            <a:ln w="3175">
              <a:solidFill>
                <a:srgbClr val="000000"/>
              </a:solidFill>
            </a:ln>
          </c:spPr>
          <c:invertIfNegative val="0"/>
          <c:cat>
            <c:numRef>
              <c:f>BasisGrafik!$B$55:$H$55</c:f>
              <c:numCache>
                <c:formatCode>General</c:formatCode>
                <c:ptCount val="7"/>
                <c:pt idx="0">
                  <c:v>2013</c:v>
                </c:pt>
                <c:pt idx="1">
                  <c:v>2014</c:v>
                </c:pt>
                <c:pt idx="2">
                  <c:v>2015</c:v>
                </c:pt>
                <c:pt idx="3">
                  <c:v>2016</c:v>
                </c:pt>
                <c:pt idx="4">
                  <c:v>2017</c:v>
                </c:pt>
                <c:pt idx="5">
                  <c:v>2018</c:v>
                </c:pt>
                <c:pt idx="6">
                  <c:v>2019</c:v>
                </c:pt>
              </c:numCache>
            </c:numRef>
          </c:cat>
          <c:val>
            <c:numRef>
              <c:f>BasisGrafik!$B$56:$H$56</c:f>
              <c:numCache>
                <c:formatCode>General</c:formatCode>
                <c:ptCount val="7"/>
                <c:pt idx="0">
                  <c:v>7748.8360000000002</c:v>
                </c:pt>
                <c:pt idx="1">
                  <c:v>7588.59</c:v>
                </c:pt>
                <c:pt idx="2">
                  <c:v>7557.268</c:v>
                </c:pt>
                <c:pt idx="3">
                  <c:v>7740.2269999999999</c:v>
                </c:pt>
                <c:pt idx="4">
                  <c:v>8252.2080000000005</c:v>
                </c:pt>
                <c:pt idx="5">
                  <c:v>8388.4850000000006</c:v>
                </c:pt>
                <c:pt idx="6">
                  <c:v>8642.7829999999994</c:v>
                </c:pt>
              </c:numCache>
            </c:numRef>
          </c:val>
          <c:extLst>
            <c:ext xmlns:c16="http://schemas.microsoft.com/office/drawing/2014/chart" uri="{C3380CC4-5D6E-409C-BE32-E72D297353CC}">
              <c16:uniqueId val="{00000000-1B8E-40C7-BE8D-0D6CC1B4CC08}"/>
            </c:ext>
          </c:extLst>
        </c:ser>
        <c:dLbls>
          <c:showLegendKey val="0"/>
          <c:showVal val="0"/>
          <c:showCatName val="0"/>
          <c:showSerName val="0"/>
          <c:showPercent val="0"/>
          <c:showBubbleSize val="0"/>
        </c:dLbls>
        <c:gapWidth val="150"/>
        <c:axId val="102772096"/>
        <c:axId val="102777984"/>
      </c:barChart>
      <c:lineChart>
        <c:grouping val="standard"/>
        <c:varyColors val="0"/>
        <c:ser>
          <c:idx val="2"/>
          <c:order val="1"/>
          <c:tx>
            <c:strRef>
              <c:f>BasisGrafik!$A$57</c:f>
              <c:strCache>
                <c:ptCount val="1"/>
                <c:pt idx="0">
                  <c:v>Materialaufwand</c:v>
                </c:pt>
              </c:strCache>
            </c:strRef>
          </c:tx>
          <c:spPr>
            <a:ln>
              <a:solidFill>
                <a:srgbClr val="A50021"/>
              </a:solidFill>
            </a:ln>
          </c:spPr>
          <c:marker>
            <c:symbol val="none"/>
          </c:marker>
          <c:cat>
            <c:numRef>
              <c:f>BasisGrafik!$B$55:$H$55</c:f>
              <c:numCache>
                <c:formatCode>General</c:formatCode>
                <c:ptCount val="7"/>
                <c:pt idx="0">
                  <c:v>2013</c:v>
                </c:pt>
                <c:pt idx="1">
                  <c:v>2014</c:v>
                </c:pt>
                <c:pt idx="2">
                  <c:v>2015</c:v>
                </c:pt>
                <c:pt idx="3">
                  <c:v>2016</c:v>
                </c:pt>
                <c:pt idx="4">
                  <c:v>2017</c:v>
                </c:pt>
                <c:pt idx="5">
                  <c:v>2018</c:v>
                </c:pt>
                <c:pt idx="6">
                  <c:v>2019</c:v>
                </c:pt>
              </c:numCache>
            </c:numRef>
          </c:cat>
          <c:val>
            <c:numRef>
              <c:f>BasisGrafik!$B$57:$H$57</c:f>
              <c:numCache>
                <c:formatCode>General</c:formatCode>
                <c:ptCount val="7"/>
                <c:pt idx="0">
                  <c:v>4635.549</c:v>
                </c:pt>
                <c:pt idx="1">
                  <c:v>4552.26</c:v>
                </c:pt>
                <c:pt idx="2">
                  <c:v>4407.3850000000002</c:v>
                </c:pt>
                <c:pt idx="3">
                  <c:v>4482.4219999999996</c:v>
                </c:pt>
                <c:pt idx="4">
                  <c:v>4712.7460000000001</c:v>
                </c:pt>
                <c:pt idx="5">
                  <c:v>4769.0749999999998</c:v>
                </c:pt>
                <c:pt idx="6">
                  <c:v>4933.9539999999997</c:v>
                </c:pt>
              </c:numCache>
            </c:numRef>
          </c:val>
          <c:smooth val="0"/>
          <c:extLst>
            <c:ext xmlns:c16="http://schemas.microsoft.com/office/drawing/2014/chart" uri="{C3380CC4-5D6E-409C-BE32-E72D297353CC}">
              <c16:uniqueId val="{00000001-1B8E-40C7-BE8D-0D6CC1B4CC08}"/>
            </c:ext>
          </c:extLst>
        </c:ser>
        <c:ser>
          <c:idx val="0"/>
          <c:order val="2"/>
          <c:tx>
            <c:strRef>
              <c:f>BasisGrafik!$A$58</c:f>
              <c:strCache>
                <c:ptCount val="1"/>
                <c:pt idx="0">
                  <c:v>Personalaufwand</c:v>
                </c:pt>
              </c:strCache>
            </c:strRef>
          </c:tx>
          <c:spPr>
            <a:ln>
              <a:solidFill>
                <a:srgbClr val="FF3300"/>
              </a:solidFill>
            </a:ln>
          </c:spPr>
          <c:marker>
            <c:symbol val="none"/>
          </c:marker>
          <c:cat>
            <c:numRef>
              <c:f>BasisGrafik!$B$55:$H$55</c:f>
              <c:numCache>
                <c:formatCode>General</c:formatCode>
                <c:ptCount val="7"/>
                <c:pt idx="0">
                  <c:v>2013</c:v>
                </c:pt>
                <c:pt idx="1">
                  <c:v>2014</c:v>
                </c:pt>
                <c:pt idx="2">
                  <c:v>2015</c:v>
                </c:pt>
                <c:pt idx="3">
                  <c:v>2016</c:v>
                </c:pt>
                <c:pt idx="4">
                  <c:v>2017</c:v>
                </c:pt>
                <c:pt idx="5">
                  <c:v>2018</c:v>
                </c:pt>
                <c:pt idx="6">
                  <c:v>2019</c:v>
                </c:pt>
              </c:numCache>
            </c:numRef>
          </c:cat>
          <c:val>
            <c:numRef>
              <c:f>BasisGrafik!$B$58:$H$58</c:f>
              <c:numCache>
                <c:formatCode>General</c:formatCode>
                <c:ptCount val="7"/>
                <c:pt idx="0">
                  <c:v>1656.0989999999999</c:v>
                </c:pt>
                <c:pt idx="1">
                  <c:v>1695.826</c:v>
                </c:pt>
                <c:pt idx="2">
                  <c:v>1740.9839999999999</c:v>
                </c:pt>
                <c:pt idx="3">
                  <c:v>1789.0809999999999</c:v>
                </c:pt>
                <c:pt idx="4">
                  <c:v>1883.915</c:v>
                </c:pt>
                <c:pt idx="5">
                  <c:v>1978.6210000000001</c:v>
                </c:pt>
                <c:pt idx="6">
                  <c:v>2072.2130000000002</c:v>
                </c:pt>
              </c:numCache>
            </c:numRef>
          </c:val>
          <c:smooth val="0"/>
          <c:extLst>
            <c:ext xmlns:c16="http://schemas.microsoft.com/office/drawing/2014/chart" uri="{C3380CC4-5D6E-409C-BE32-E72D297353CC}">
              <c16:uniqueId val="{00000002-1B8E-40C7-BE8D-0D6CC1B4CC08}"/>
            </c:ext>
          </c:extLst>
        </c:ser>
        <c:ser>
          <c:idx val="3"/>
          <c:order val="3"/>
          <c:tx>
            <c:strRef>
              <c:f>BasisGrafik!$A$59</c:f>
              <c:strCache>
                <c:ptCount val="1"/>
                <c:pt idx="0">
                  <c:v>Sachinvestitionen</c:v>
                </c:pt>
              </c:strCache>
            </c:strRef>
          </c:tx>
          <c:spPr>
            <a:ln>
              <a:solidFill>
                <a:srgbClr val="FF9999"/>
              </a:solidFill>
            </a:ln>
          </c:spPr>
          <c:marker>
            <c:symbol val="none"/>
          </c:marker>
          <c:cat>
            <c:numRef>
              <c:f>BasisGrafik!$B$55:$H$55</c:f>
              <c:numCache>
                <c:formatCode>General</c:formatCode>
                <c:ptCount val="7"/>
                <c:pt idx="0">
                  <c:v>2013</c:v>
                </c:pt>
                <c:pt idx="1">
                  <c:v>2014</c:v>
                </c:pt>
                <c:pt idx="2">
                  <c:v>2015</c:v>
                </c:pt>
                <c:pt idx="3">
                  <c:v>2016</c:v>
                </c:pt>
                <c:pt idx="4">
                  <c:v>2017</c:v>
                </c:pt>
                <c:pt idx="5">
                  <c:v>2018</c:v>
                </c:pt>
                <c:pt idx="6">
                  <c:v>2019</c:v>
                </c:pt>
              </c:numCache>
            </c:numRef>
          </c:cat>
          <c:val>
            <c:numRef>
              <c:f>BasisGrafik!$B$59:$H$59</c:f>
              <c:numCache>
                <c:formatCode>General</c:formatCode>
                <c:ptCount val="7"/>
                <c:pt idx="0">
                  <c:v>899</c:v>
                </c:pt>
                <c:pt idx="1">
                  <c:v>880</c:v>
                </c:pt>
                <c:pt idx="2">
                  <c:v>870</c:v>
                </c:pt>
                <c:pt idx="3">
                  <c:v>943.63400000000001</c:v>
                </c:pt>
                <c:pt idx="4">
                  <c:v>1109.7139999999999</c:v>
                </c:pt>
                <c:pt idx="5">
                  <c:v>906.89700000000005</c:v>
                </c:pt>
                <c:pt idx="6">
                  <c:v>1290.0619999999999</c:v>
                </c:pt>
              </c:numCache>
            </c:numRef>
          </c:val>
          <c:smooth val="0"/>
          <c:extLst>
            <c:ext xmlns:c16="http://schemas.microsoft.com/office/drawing/2014/chart" uri="{C3380CC4-5D6E-409C-BE32-E72D297353CC}">
              <c16:uniqueId val="{00000003-1B8E-40C7-BE8D-0D6CC1B4CC08}"/>
            </c:ext>
          </c:extLst>
        </c:ser>
        <c:dLbls>
          <c:showLegendKey val="0"/>
          <c:showVal val="0"/>
          <c:showCatName val="0"/>
          <c:showSerName val="0"/>
          <c:showPercent val="0"/>
          <c:showBubbleSize val="0"/>
        </c:dLbls>
        <c:marker val="1"/>
        <c:smooth val="0"/>
        <c:axId val="102772096"/>
        <c:axId val="102777984"/>
      </c:lineChart>
      <c:catAx>
        <c:axId val="10277209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2777984"/>
        <c:crosses val="autoZero"/>
        <c:auto val="1"/>
        <c:lblAlgn val="ctr"/>
        <c:lblOffset val="100"/>
        <c:tickLblSkip val="1"/>
        <c:noMultiLvlLbl val="0"/>
      </c:catAx>
      <c:valAx>
        <c:axId val="10277798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7.0582907905742551E-2"/>
              <c:y val="0.13397686274681694"/>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2772096"/>
        <c:crosses val="autoZero"/>
        <c:crossBetween val="between"/>
        <c:majorUnit val="500"/>
      </c:valAx>
      <c:spPr>
        <a:ln w="6350">
          <a:solidFill>
            <a:schemeClr val="tx1">
              <a:lumMod val="50000"/>
              <a:lumOff val="50000"/>
            </a:schemeClr>
          </a:solidFill>
        </a:ln>
      </c:spPr>
    </c:plotArea>
    <c:legend>
      <c:legendPos val="b"/>
      <c:layout>
        <c:manualLayout>
          <c:xMode val="edge"/>
          <c:yMode val="edge"/>
          <c:x val="4.9999903858171574E-2"/>
          <c:y val="0.86446733220847405"/>
          <c:w val="0.89999980771634314"/>
          <c:h val="5.8238188976378003E-2"/>
        </c:manualLayout>
      </c:layout>
      <c:overlay val="0"/>
    </c:legend>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baseline="0">
                <a:solidFill>
                  <a:sysClr val="windowText" lastClr="000000"/>
                </a:solidFill>
                <a:effectLst/>
                <a:latin typeface="Arial" pitchFamily="34" charset="0"/>
                <a:cs typeface="Arial" pitchFamily="34" charset="0"/>
              </a:rPr>
              <a:t>Umsatzerlöse 2019 nach Aufgabenbereichen</a:t>
            </a:r>
            <a:endParaRPr lang="de-DE" sz="1100">
              <a:solidFill>
                <a:sysClr val="windowText" lastClr="000000"/>
              </a:solidFill>
              <a:effectLst/>
              <a:latin typeface="Arial" pitchFamily="34" charset="0"/>
              <a:cs typeface="Arial" pitchFamily="34" charset="0"/>
            </a:endParaRPr>
          </a:p>
        </c:rich>
      </c:tx>
      <c:layout>
        <c:manualLayout>
          <c:xMode val="edge"/>
          <c:yMode val="edge"/>
          <c:x val="0.18213069520156133"/>
          <c:y val="5.2736714834865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bar"/>
        <c:grouping val="clustered"/>
        <c:varyColors val="0"/>
        <c:ser>
          <c:idx val="1"/>
          <c:order val="0"/>
          <c:spPr>
            <a:solidFill>
              <a:schemeClr val="accent6"/>
            </a:solidFill>
            <a:ln w="3175">
              <a:solidFill>
                <a:srgbClr val="000000"/>
              </a:solidFill>
            </a:ln>
          </c:spPr>
          <c:invertIfNegative val="0"/>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formatCode>General</c:formatCode>
                <c:ptCount val="9"/>
                <c:pt idx="0">
                  <c:v>110.485</c:v>
                </c:pt>
                <c:pt idx="1">
                  <c:v>219.78</c:v>
                </c:pt>
                <c:pt idx="2">
                  <c:v>310.755</c:v>
                </c:pt>
                <c:pt idx="3">
                  <c:v>404.70600000000002</c:v>
                </c:pt>
                <c:pt idx="4">
                  <c:v>448.197</c:v>
                </c:pt>
                <c:pt idx="5">
                  <c:v>632.90700000000004</c:v>
                </c:pt>
                <c:pt idx="6">
                  <c:v>898.76700000000005</c:v>
                </c:pt>
                <c:pt idx="7">
                  <c:v>1314.905</c:v>
                </c:pt>
                <c:pt idx="8">
                  <c:v>2563.991</c:v>
                </c:pt>
              </c:numCache>
            </c:numRef>
          </c:val>
          <c:extLst>
            <c:ext xmlns:c16="http://schemas.microsoft.com/office/drawing/2014/chart" uri="{C3380CC4-5D6E-409C-BE32-E72D297353CC}">
              <c16:uniqueId val="{00000000-2F99-4776-9FF0-C44086EDC98D}"/>
            </c:ext>
          </c:extLst>
        </c:ser>
        <c:dLbls>
          <c:showLegendKey val="0"/>
          <c:showVal val="0"/>
          <c:showCatName val="0"/>
          <c:showSerName val="0"/>
          <c:showPercent val="0"/>
          <c:showBubbleSize val="0"/>
        </c:dLbls>
        <c:gapWidth val="50"/>
        <c:axId val="102803328"/>
        <c:axId val="102804864"/>
      </c:barChart>
      <c:catAx>
        <c:axId val="102803328"/>
        <c:scaling>
          <c:orientation val="minMax"/>
        </c:scaling>
        <c:delete val="0"/>
        <c:axPos val="l"/>
        <c:numFmt formatCode="General" sourceLinked="1"/>
        <c:majorTickMark val="none"/>
        <c:minorTickMark val="none"/>
        <c:tickLblPos val="nextTo"/>
        <c:spPr>
          <a:ln w="6350"/>
        </c:spPr>
        <c:txPr>
          <a:bodyPr/>
          <a:lstStyle/>
          <a:p>
            <a:pPr>
              <a:defRPr sz="800" baseline="0">
                <a:latin typeface="Arial" pitchFamily="34" charset="0"/>
                <a:cs typeface="Arial" pitchFamily="34" charset="0"/>
              </a:defRPr>
            </a:pPr>
            <a:endParaRPr lang="de-DE"/>
          </a:p>
        </c:txPr>
        <c:crossAx val="102804864"/>
        <c:crosses val="autoZero"/>
        <c:auto val="1"/>
        <c:lblAlgn val="ctr"/>
        <c:lblOffset val="100"/>
        <c:tickLblSkip val="1"/>
        <c:noMultiLvlLbl val="0"/>
      </c:catAx>
      <c:valAx>
        <c:axId val="102804864"/>
        <c:scaling>
          <c:orientation val="minMax"/>
        </c:scaling>
        <c:delete val="0"/>
        <c:axPos val="b"/>
        <c:majorGridlines>
          <c:spPr>
            <a:ln w="6350">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0.86058358089854148"/>
              <c:y val="0.92522621305402097"/>
            </c:manualLayout>
          </c:layout>
          <c:overlay val="0"/>
        </c:title>
        <c:numFmt formatCode="#\ ###\ ##0\ " sourceLinked="0"/>
        <c:majorTickMark val="none"/>
        <c:minorTickMark val="none"/>
        <c:tickLblPos val="nextTo"/>
        <c:txPr>
          <a:bodyPr rot="-2460000" vert="horz"/>
          <a:lstStyle/>
          <a:p>
            <a:pPr>
              <a:defRPr sz="800">
                <a:latin typeface="Arial" pitchFamily="34" charset="0"/>
                <a:cs typeface="Arial" pitchFamily="34" charset="0"/>
              </a:defRPr>
            </a:pPr>
            <a:endParaRPr lang="de-DE"/>
          </a:p>
        </c:txPr>
        <c:crossAx val="102803328"/>
        <c:crosses val="autoZero"/>
        <c:crossBetween val="between"/>
        <c:majorUnit val="150"/>
      </c:valAx>
      <c:spPr>
        <a:ln w="6350">
          <a:solidFill>
            <a:schemeClr val="tx1">
              <a:lumMod val="50000"/>
              <a:lumOff val="50000"/>
            </a:schemeClr>
          </a:solidFill>
        </a:ln>
      </c:spPr>
    </c:plotArea>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i="0" baseline="0">
                <a:effectLst/>
                <a:latin typeface="Arial" pitchFamily="34" charset="0"/>
                <a:cs typeface="Arial" pitchFamily="34" charset="0"/>
              </a:rPr>
              <a:t>Anzahl </a:t>
            </a:r>
            <a:r>
              <a:rPr lang="de-DE" sz="1100" b="1" i="0" baseline="0">
                <a:solidFill>
                  <a:sysClr val="windowText" lastClr="000000"/>
                </a:solidFill>
                <a:effectLst/>
                <a:latin typeface="Arial" pitchFamily="34" charset="0"/>
                <a:cs typeface="Arial" pitchFamily="34" charset="0"/>
              </a:rPr>
              <a:t>öffentlicher Fonds, Einrichtungen und Unternehmen 2010 bis 2019 </a:t>
            </a:r>
            <a:r>
              <a:rPr lang="de-DE" sz="1100" b="1" i="0" u="none" strike="noStrike" baseline="0">
                <a:solidFill>
                  <a:sysClr val="windowText" lastClr="000000"/>
                </a:solidFill>
                <a:effectLst/>
                <a:latin typeface="Arial" pitchFamily="34" charset="0"/>
                <a:cs typeface="Arial" pitchFamily="34" charset="0"/>
              </a:rPr>
              <a:t>nach Rechtsformen</a:t>
            </a:r>
            <a:endParaRPr lang="de-DE" sz="1100">
              <a:solidFill>
                <a:sysClr val="windowText" lastClr="000000"/>
              </a:solidFill>
              <a:effectLst/>
              <a:latin typeface="Arial" pitchFamily="34" charset="0"/>
              <a:cs typeface="Arial" pitchFamily="34" charset="0"/>
            </a:endParaRPr>
          </a:p>
        </c:rich>
      </c:tx>
      <c:layout>
        <c:manualLayout>
          <c:xMode val="edge"/>
          <c:yMode val="edge"/>
          <c:x val="0.10013421399248171"/>
          <c:y val="3.52422796165796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stacked"/>
        <c:varyColors val="0"/>
        <c:ser>
          <c:idx val="0"/>
          <c:order val="0"/>
          <c:tx>
            <c:strRef>
              <c:f>BasisGrafik!$A$42</c:f>
              <c:strCache>
                <c:ptCount val="1"/>
                <c:pt idx="0">
                  <c:v>privatrechtlich</c:v>
                </c:pt>
              </c:strCache>
            </c:strRef>
          </c:tx>
          <c:spPr>
            <a:solidFill>
              <a:schemeClr val="accent6">
                <a:lumMod val="75000"/>
              </a:schemeClr>
            </a:solidFill>
            <a:ln w="3175">
              <a:solidFill>
                <a:srgbClr val="000000"/>
              </a:solidFill>
            </a:ln>
          </c:spPr>
          <c:invertIfNegative val="0"/>
          <c:cat>
            <c:numRef>
              <c:f>BasisGrafik!$B$41:$K$41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BasisGrafik!$B$42:$K$42</c:f>
              <c:numCache>
                <c:formatCode>General</c:formatCode>
                <c:ptCount val="10"/>
                <c:pt idx="0">
                  <c:v>428</c:v>
                </c:pt>
                <c:pt idx="1">
                  <c:v>430</c:v>
                </c:pt>
                <c:pt idx="2">
                  <c:v>426</c:v>
                </c:pt>
                <c:pt idx="3">
                  <c:v>443</c:v>
                </c:pt>
                <c:pt idx="4">
                  <c:v>439</c:v>
                </c:pt>
                <c:pt idx="5">
                  <c:v>440</c:v>
                </c:pt>
                <c:pt idx="6">
                  <c:v>448</c:v>
                </c:pt>
                <c:pt idx="7">
                  <c:v>459</c:v>
                </c:pt>
                <c:pt idx="8">
                  <c:v>472</c:v>
                </c:pt>
                <c:pt idx="9">
                  <c:v>472</c:v>
                </c:pt>
              </c:numCache>
            </c:numRef>
          </c:val>
          <c:extLst>
            <c:ext xmlns:c16="http://schemas.microsoft.com/office/drawing/2014/chart" uri="{C3380CC4-5D6E-409C-BE32-E72D297353CC}">
              <c16:uniqueId val="{00000000-D687-4E65-BD68-DB01F022D002}"/>
            </c:ext>
          </c:extLst>
        </c:ser>
        <c:ser>
          <c:idx val="1"/>
          <c:order val="1"/>
          <c:tx>
            <c:strRef>
              <c:f>BasisGrafik!$A$43</c:f>
              <c:strCache>
                <c:ptCount val="1"/>
                <c:pt idx="0">
                  <c:v>öffentlich-rechtlich</c:v>
                </c:pt>
              </c:strCache>
            </c:strRef>
          </c:tx>
          <c:spPr>
            <a:solidFill>
              <a:schemeClr val="accent3">
                <a:lumMod val="75000"/>
              </a:schemeClr>
            </a:solidFill>
            <a:ln w="3175">
              <a:solidFill>
                <a:srgbClr val="000000"/>
              </a:solidFill>
            </a:ln>
          </c:spPr>
          <c:invertIfNegative val="0"/>
          <c:cat>
            <c:numRef>
              <c:f>BasisGrafik!$B$41:$K$41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BasisGrafik!$B$43:$K$43</c:f>
              <c:numCache>
                <c:formatCode>General</c:formatCode>
                <c:ptCount val="10"/>
                <c:pt idx="0">
                  <c:v>152</c:v>
                </c:pt>
                <c:pt idx="1">
                  <c:v>151</c:v>
                </c:pt>
                <c:pt idx="2">
                  <c:v>148</c:v>
                </c:pt>
                <c:pt idx="3">
                  <c:v>152</c:v>
                </c:pt>
                <c:pt idx="4">
                  <c:v>144</c:v>
                </c:pt>
                <c:pt idx="5">
                  <c:v>144</c:v>
                </c:pt>
                <c:pt idx="6">
                  <c:v>145</c:v>
                </c:pt>
                <c:pt idx="7">
                  <c:v>148</c:v>
                </c:pt>
                <c:pt idx="8">
                  <c:v>147</c:v>
                </c:pt>
                <c:pt idx="9">
                  <c:v>146</c:v>
                </c:pt>
              </c:numCache>
            </c:numRef>
          </c:val>
          <c:extLst>
            <c:ext xmlns:c16="http://schemas.microsoft.com/office/drawing/2014/chart" uri="{C3380CC4-5D6E-409C-BE32-E72D297353CC}">
              <c16:uniqueId val="{00000001-D687-4E65-BD68-DB01F022D002}"/>
            </c:ext>
          </c:extLst>
        </c:ser>
        <c:dLbls>
          <c:showLegendKey val="0"/>
          <c:showVal val="0"/>
          <c:showCatName val="0"/>
          <c:showSerName val="0"/>
          <c:showPercent val="0"/>
          <c:showBubbleSize val="0"/>
        </c:dLbls>
        <c:gapWidth val="75"/>
        <c:overlap val="100"/>
        <c:axId val="105027072"/>
        <c:axId val="105028608"/>
      </c:barChart>
      <c:catAx>
        <c:axId val="10502707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028608"/>
        <c:crosses val="autoZero"/>
        <c:auto val="1"/>
        <c:lblAlgn val="ctr"/>
        <c:lblOffset val="100"/>
        <c:tickLblSkip val="1"/>
        <c:noMultiLvlLbl val="0"/>
      </c:catAx>
      <c:valAx>
        <c:axId val="105028608"/>
        <c:scaling>
          <c:orientation val="minMax"/>
          <c:max val="700"/>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2602174728158974E-2"/>
              <c:y val="0.13069605142498503"/>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27072"/>
        <c:crosses val="autoZero"/>
        <c:crossBetween val="between"/>
      </c:valAx>
      <c:spPr>
        <a:ln w="6350">
          <a:solidFill>
            <a:srgbClr val="000000"/>
          </a:solidFill>
        </a:ln>
      </c:spPr>
    </c:plotArea>
    <c:legend>
      <c:legendPos val="b"/>
      <c:layout>
        <c:manualLayout>
          <c:xMode val="edge"/>
          <c:yMode val="edge"/>
          <c:x val="0.26778037360714524"/>
          <c:y val="0.89370963202903797"/>
          <c:w val="0.46443906050205264"/>
          <c:h val="5.2758317682937338E-2"/>
        </c:manualLayout>
      </c:layout>
      <c:overlay val="0"/>
    </c:legend>
    <c:plotVisOnly val="1"/>
    <c:dispBlanksAs val="gap"/>
    <c:showDLblsOverMax val="0"/>
  </c:chart>
  <c:spPr>
    <a:ln w="9525">
      <a:solidFill>
        <a:srgbClr val="000000"/>
      </a:solidFill>
    </a:ln>
  </c:spPr>
  <c:printSettings>
    <c:headerFooter/>
    <c:pageMargins b="0.78740157499999996" l="0.7" r="0.7" t="0.78740157499999996" header="0.3" footer="0.3"/>
    <c:pageSetup paperSize="9" orientation="portrait" verticalDpi="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a:effectLst/>
                <a:latin typeface="Arial" pitchFamily="34" charset="0"/>
                <a:cs typeface="Arial" pitchFamily="34" charset="0"/>
              </a:rPr>
              <a:t>Anzahl der Eigenbetriebe und Zweckverbände</a:t>
            </a:r>
          </a:p>
          <a:p>
            <a:pPr>
              <a:defRPr/>
            </a:pPr>
            <a:r>
              <a:rPr lang="de-DE" sz="1100" b="1" baseline="0">
                <a:solidFill>
                  <a:sysClr val="windowText" lastClr="000000"/>
                </a:solidFill>
                <a:effectLst/>
                <a:latin typeface="Arial" pitchFamily="34" charset="0"/>
                <a:cs typeface="Arial" pitchFamily="34" charset="0"/>
              </a:rPr>
              <a:t>2010</a:t>
            </a:r>
            <a:r>
              <a:rPr lang="de-DE" sz="1100" b="1">
                <a:solidFill>
                  <a:sysClr val="windowText" lastClr="000000"/>
                </a:solidFill>
                <a:effectLst/>
                <a:latin typeface="Arial" pitchFamily="34" charset="0"/>
                <a:cs typeface="Arial" pitchFamily="34" charset="0"/>
              </a:rPr>
              <a:t> bis 2019</a:t>
            </a:r>
            <a:endParaRPr lang="de-DE" sz="1100">
              <a:solidFill>
                <a:sysClr val="windowText" lastClr="000000"/>
              </a:solidFill>
              <a:effectLst/>
              <a:latin typeface="Arial" pitchFamily="34" charset="0"/>
              <a:cs typeface="Arial" pitchFamily="34" charset="0"/>
            </a:endParaRPr>
          </a:p>
        </c:rich>
      </c:tx>
      <c:layout>
        <c:manualLayout>
          <c:xMode val="edge"/>
          <c:yMode val="edge"/>
          <c:x val="0.17190178150808075"/>
          <c:y val="3.6941826473003786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BasisGrafik!$A$50</c:f>
              <c:strCache>
                <c:ptCount val="1"/>
                <c:pt idx="0">
                  <c:v>Eigenbetriebe</c:v>
                </c:pt>
              </c:strCache>
            </c:strRef>
          </c:tx>
          <c:spPr>
            <a:solidFill>
              <a:schemeClr val="accent3">
                <a:lumMod val="75000"/>
              </a:schemeClr>
            </a:solidFill>
            <a:ln w="3175">
              <a:solidFill>
                <a:srgbClr val="000000"/>
              </a:solidFill>
            </a:ln>
          </c:spPr>
          <c:invertIfNegative val="0"/>
          <c:cat>
            <c:numRef>
              <c:f>BasisGrafik!$B$49:$K$49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BasisGrafik!$B$50:$K$50</c:f>
              <c:numCache>
                <c:formatCode>General</c:formatCode>
                <c:ptCount val="10"/>
                <c:pt idx="0">
                  <c:v>94</c:v>
                </c:pt>
                <c:pt idx="1">
                  <c:v>94</c:v>
                </c:pt>
                <c:pt idx="2">
                  <c:v>90</c:v>
                </c:pt>
                <c:pt idx="3">
                  <c:v>90</c:v>
                </c:pt>
                <c:pt idx="4">
                  <c:v>85</c:v>
                </c:pt>
                <c:pt idx="5">
                  <c:v>83</c:v>
                </c:pt>
                <c:pt idx="6">
                  <c:v>82</c:v>
                </c:pt>
                <c:pt idx="7">
                  <c:v>83</c:v>
                </c:pt>
                <c:pt idx="8">
                  <c:v>82</c:v>
                </c:pt>
                <c:pt idx="9">
                  <c:v>81</c:v>
                </c:pt>
              </c:numCache>
            </c:numRef>
          </c:val>
          <c:extLst>
            <c:ext xmlns:c16="http://schemas.microsoft.com/office/drawing/2014/chart" uri="{C3380CC4-5D6E-409C-BE32-E72D297353CC}">
              <c16:uniqueId val="{00000000-E2BD-4F5C-94DE-6D986C880D92}"/>
            </c:ext>
          </c:extLst>
        </c:ser>
        <c:ser>
          <c:idx val="2"/>
          <c:order val="1"/>
          <c:tx>
            <c:strRef>
              <c:f>BasisGrafik!$A$51</c:f>
              <c:strCache>
                <c:ptCount val="1"/>
                <c:pt idx="0">
                  <c:v>Zweckverbände</c:v>
                </c:pt>
              </c:strCache>
            </c:strRef>
          </c:tx>
          <c:spPr>
            <a:solidFill>
              <a:schemeClr val="accent3">
                <a:lumMod val="40000"/>
                <a:lumOff val="60000"/>
              </a:schemeClr>
            </a:solidFill>
            <a:ln w="3175">
              <a:solidFill>
                <a:srgbClr val="000000"/>
              </a:solidFill>
            </a:ln>
          </c:spPr>
          <c:invertIfNegative val="0"/>
          <c:cat>
            <c:numRef>
              <c:f>BasisGrafik!$B$49:$K$49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BasisGrafik!$B$51:$K$51</c:f>
              <c:numCache>
                <c:formatCode>General</c:formatCode>
                <c:ptCount val="10"/>
                <c:pt idx="0">
                  <c:v>53</c:v>
                </c:pt>
                <c:pt idx="1">
                  <c:v>53</c:v>
                </c:pt>
                <c:pt idx="2">
                  <c:v>53</c:v>
                </c:pt>
                <c:pt idx="3">
                  <c:v>54</c:v>
                </c:pt>
                <c:pt idx="4">
                  <c:v>52</c:v>
                </c:pt>
                <c:pt idx="5">
                  <c:v>54</c:v>
                </c:pt>
                <c:pt idx="6">
                  <c:v>55</c:v>
                </c:pt>
                <c:pt idx="7">
                  <c:v>55</c:v>
                </c:pt>
                <c:pt idx="8">
                  <c:v>55</c:v>
                </c:pt>
                <c:pt idx="9">
                  <c:v>55</c:v>
                </c:pt>
              </c:numCache>
            </c:numRef>
          </c:val>
          <c:extLst>
            <c:ext xmlns:c16="http://schemas.microsoft.com/office/drawing/2014/chart" uri="{C3380CC4-5D6E-409C-BE32-E72D297353CC}">
              <c16:uniqueId val="{00000001-E2BD-4F5C-94DE-6D986C880D92}"/>
            </c:ext>
          </c:extLst>
        </c:ser>
        <c:dLbls>
          <c:showLegendKey val="0"/>
          <c:showVal val="0"/>
          <c:showCatName val="0"/>
          <c:showSerName val="0"/>
          <c:showPercent val="0"/>
          <c:showBubbleSize val="0"/>
        </c:dLbls>
        <c:gapWidth val="75"/>
        <c:axId val="105048704"/>
        <c:axId val="105144704"/>
      </c:barChart>
      <c:catAx>
        <c:axId val="10504870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144704"/>
        <c:crosses val="autoZero"/>
        <c:auto val="1"/>
        <c:lblAlgn val="ctr"/>
        <c:lblOffset val="100"/>
        <c:tickLblSkip val="1"/>
        <c:noMultiLvlLbl val="0"/>
      </c:catAx>
      <c:valAx>
        <c:axId val="10514470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8140905463740103E-2"/>
              <c:y val="0.13069585488608235"/>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48704"/>
        <c:crosses val="autoZero"/>
        <c:crossBetween val="between"/>
      </c:valAx>
      <c:spPr>
        <a:ln w="6350">
          <a:solidFill>
            <a:srgbClr val="000000"/>
          </a:solidFill>
        </a:ln>
      </c:spPr>
    </c:plotArea>
    <c:legend>
      <c:legendPos val="b"/>
      <c:layout>
        <c:manualLayout>
          <c:xMode val="edge"/>
          <c:yMode val="edge"/>
          <c:x val="0.29085729668406834"/>
          <c:y val="0.89345279323673155"/>
          <c:w val="0.41828521434820654"/>
          <c:h val="5.8238081290166943E-2"/>
        </c:manualLayout>
      </c:layout>
      <c:overlay val="0"/>
    </c:legend>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76200</xdr:colOff>
      <xdr:row>20</xdr:row>
      <xdr:rowOff>82550</xdr:rowOff>
    </xdr:from>
    <xdr:to>
      <xdr:col>6</xdr:col>
      <xdr:colOff>704850</xdr:colOff>
      <xdr:row>39</xdr:row>
      <xdr:rowOff>155575</xdr:rowOff>
    </xdr:to>
    <xdr:graphicFrame macro="">
      <xdr:nvGraphicFramePr>
        <xdr:cNvPr id="3547795"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60325</xdr:colOff>
      <xdr:row>40</xdr:row>
      <xdr:rowOff>87314</xdr:rowOff>
    </xdr:from>
    <xdr:to>
      <xdr:col>6</xdr:col>
      <xdr:colOff>688975</xdr:colOff>
      <xdr:row>60</xdr:row>
      <xdr:rowOff>85726</xdr:rowOff>
    </xdr:to>
    <xdr:graphicFrame macro="">
      <xdr:nvGraphicFramePr>
        <xdr:cNvPr id="3547798"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76200</xdr:rowOff>
    </xdr:from>
    <xdr:to>
      <xdr:col>6</xdr:col>
      <xdr:colOff>704850</xdr:colOff>
      <xdr:row>19</xdr:row>
      <xdr:rowOff>152400</xdr:rowOff>
    </xdr:to>
    <xdr:grpSp>
      <xdr:nvGrpSpPr>
        <xdr:cNvPr id="6" name="Gruppieren 5"/>
        <xdr:cNvGrpSpPr/>
      </xdr:nvGrpSpPr>
      <xdr:grpSpPr>
        <a:xfrm>
          <a:off x="76200" y="76200"/>
          <a:ext cx="5200650" cy="3152775"/>
          <a:chOff x="76200" y="76200"/>
          <a:chExt cx="5200650" cy="3092450"/>
        </a:xfrm>
      </xdr:grpSpPr>
      <xdr:graphicFrame macro="">
        <xdr:nvGraphicFramePr>
          <xdr:cNvPr id="3547794" name="Diagramm 1" descr="Bilanzstruktur öffentlicher Fonds, Einrichtungen und Unternehmen 2008"/>
          <xdr:cNvGraphicFramePr>
            <a:graphicFrameLocks/>
          </xdr:cNvGraphicFramePr>
        </xdr:nvGraphicFramePr>
        <xdr:xfrm>
          <a:off x="76200" y="76200"/>
          <a:ext cx="5200650" cy="30924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 name="Textfeld 1"/>
          <xdr:cNvSpPr txBox="1"/>
        </xdr:nvSpPr>
        <xdr:spPr>
          <a:xfrm>
            <a:off x="80210" y="2982828"/>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a:t>
            </a:r>
            <a:r>
              <a:rPr lang="de-DE" sz="600" baseline="0">
                <a:latin typeface="Arial" pitchFamily="34" charset="0"/>
                <a:cs typeface="Arial" pitchFamily="34" charset="0"/>
              </a:rPr>
              <a:t> Landesamt für Statistik</a:t>
            </a:r>
            <a:endParaRPr lang="de-DE" sz="600">
              <a:latin typeface="Arial" pitchFamily="34" charset="0"/>
              <a:cs typeface="Arial" pitchFamily="34" charset="0"/>
            </a:endParaRPr>
          </a:p>
        </xdr:txBody>
      </xdr:sp>
    </xdr:grpSp>
    <xdr:clientData/>
  </xdr:twoCellAnchor>
  <xdr:oneCellAnchor>
    <xdr:from>
      <xdr:col>0</xdr:col>
      <xdr:colOff>75197</xdr:colOff>
      <xdr:row>59</xdr:row>
      <xdr:rowOff>73527</xdr:rowOff>
    </xdr:from>
    <xdr:ext cx="1317605" cy="180755"/>
    <xdr:sp macro="" textlink="">
      <xdr:nvSpPr>
        <xdr:cNvPr id="3" name="Textfeld 2"/>
        <xdr:cNvSpPr txBox="1"/>
      </xdr:nvSpPr>
      <xdr:spPr>
        <a:xfrm>
          <a:off x="75197" y="9439777"/>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0</xdr:rowOff>
    </xdr:to>
    <xdr:sp macro="" textlink="">
      <xdr:nvSpPr>
        <xdr:cNvPr id="4" name="Text 54"/>
        <xdr:cNvSpPr txBox="1">
          <a:spLocks noChangeArrowheads="1"/>
        </xdr:cNvSpPr>
      </xdr:nvSpPr>
      <xdr:spPr bwMode="auto">
        <a:xfrm>
          <a:off x="3124200"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5" name="Text 56"/>
        <xdr:cNvSpPr txBox="1">
          <a:spLocks noChangeArrowheads="1"/>
        </xdr:cNvSpPr>
      </xdr:nvSpPr>
      <xdr:spPr bwMode="auto">
        <a:xfrm>
          <a:off x="11744325"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8" name="Text 49"/>
        <xdr:cNvSpPr txBox="1">
          <a:spLocks noChangeArrowheads="1"/>
        </xdr:cNvSpPr>
      </xdr:nvSpPr>
      <xdr:spPr bwMode="auto">
        <a:xfrm>
          <a:off x="3124200" y="102012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9" name="Text 51"/>
        <xdr:cNvSpPr txBox="1">
          <a:spLocks noChangeArrowheads="1"/>
        </xdr:cNvSpPr>
      </xdr:nvSpPr>
      <xdr:spPr bwMode="auto">
        <a:xfrm>
          <a:off x="11744325" y="102012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56</xdr:row>
      <xdr:rowOff>28575</xdr:rowOff>
    </xdr:from>
    <xdr:to>
      <xdr:col>3</xdr:col>
      <xdr:colOff>0</xdr:colOff>
      <xdr:row>60</xdr:row>
      <xdr:rowOff>0</xdr:rowOff>
    </xdr:to>
    <xdr:sp macro="" textlink="">
      <xdr:nvSpPr>
        <xdr:cNvPr id="14"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56</xdr:row>
      <xdr:rowOff>28575</xdr:rowOff>
    </xdr:from>
    <xdr:to>
      <xdr:col>15</xdr:col>
      <xdr:colOff>0</xdr:colOff>
      <xdr:row>60</xdr:row>
      <xdr:rowOff>0</xdr:rowOff>
    </xdr:to>
    <xdr:sp macro="" textlink="">
      <xdr:nvSpPr>
        <xdr:cNvPr id="15"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56</xdr:row>
      <xdr:rowOff>28575</xdr:rowOff>
    </xdr:from>
    <xdr:to>
      <xdr:col>3</xdr:col>
      <xdr:colOff>0</xdr:colOff>
      <xdr:row>59</xdr:row>
      <xdr:rowOff>152400</xdr:rowOff>
    </xdr:to>
    <xdr:sp macro="" textlink="">
      <xdr:nvSpPr>
        <xdr:cNvPr id="16"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56</xdr:row>
      <xdr:rowOff>28575</xdr:rowOff>
    </xdr:from>
    <xdr:to>
      <xdr:col>15</xdr:col>
      <xdr:colOff>0</xdr:colOff>
      <xdr:row>59</xdr:row>
      <xdr:rowOff>123825</xdr:rowOff>
    </xdr:to>
    <xdr:sp macro="" textlink="">
      <xdr:nvSpPr>
        <xdr:cNvPr id="17"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152400</xdr:rowOff>
    </xdr:to>
    <xdr:sp macro="" textlink="">
      <xdr:nvSpPr>
        <xdr:cNvPr id="6" name="Text 59"/>
        <xdr:cNvSpPr txBox="1">
          <a:spLocks noChangeArrowheads="1"/>
        </xdr:cNvSpPr>
      </xdr:nvSpPr>
      <xdr:spPr bwMode="auto">
        <a:xfrm>
          <a:off x="3124200" y="18926175"/>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macro="" textlink="">
      <xdr:nvSpPr>
        <xdr:cNvPr id="7" name="Text 61"/>
        <xdr:cNvSpPr txBox="1">
          <a:spLocks noChangeArrowheads="1"/>
        </xdr:cNvSpPr>
      </xdr:nvSpPr>
      <xdr:spPr bwMode="auto">
        <a:xfrm>
          <a:off x="11744325" y="18926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macro="" textlink="">
      <xdr:nvSpPr>
        <xdr:cNvPr id="10" name="Text 54"/>
        <xdr:cNvSpPr txBox="1">
          <a:spLocks noChangeArrowheads="1"/>
        </xdr:cNvSpPr>
      </xdr:nvSpPr>
      <xdr:spPr bwMode="auto">
        <a:xfrm>
          <a:off x="3124200"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11" name="Text 56"/>
        <xdr:cNvSpPr txBox="1">
          <a:spLocks noChangeArrowheads="1"/>
        </xdr:cNvSpPr>
      </xdr:nvSpPr>
      <xdr:spPr bwMode="auto">
        <a:xfrm>
          <a:off x="11744325"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12" name="Text 49"/>
        <xdr:cNvSpPr txBox="1">
          <a:spLocks noChangeArrowheads="1"/>
        </xdr:cNvSpPr>
      </xdr:nvSpPr>
      <xdr:spPr bwMode="auto">
        <a:xfrm>
          <a:off x="3124200" y="189261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13" name="Text 51"/>
        <xdr:cNvSpPr txBox="1">
          <a:spLocks noChangeArrowheads="1"/>
        </xdr:cNvSpPr>
      </xdr:nvSpPr>
      <xdr:spPr bwMode="auto">
        <a:xfrm>
          <a:off x="11744325" y="189261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55</xdr:row>
      <xdr:rowOff>152400</xdr:rowOff>
    </xdr:to>
    <xdr:sp macro="" textlink="">
      <xdr:nvSpPr>
        <xdr:cNvPr id="20" name="Text 59"/>
        <xdr:cNvSpPr txBox="1">
          <a:spLocks noChangeArrowheads="1"/>
        </xdr:cNvSpPr>
      </xdr:nvSpPr>
      <xdr:spPr bwMode="auto">
        <a:xfrm>
          <a:off x="3125932" y="660689"/>
          <a:ext cx="0" cy="7732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55</xdr:row>
      <xdr:rowOff>123825</xdr:rowOff>
    </xdr:to>
    <xdr:sp macro="" textlink="">
      <xdr:nvSpPr>
        <xdr:cNvPr id="21" name="Text 61"/>
        <xdr:cNvSpPr txBox="1">
          <a:spLocks noChangeArrowheads="1"/>
        </xdr:cNvSpPr>
      </xdr:nvSpPr>
      <xdr:spPr bwMode="auto">
        <a:xfrm>
          <a:off x="11750386" y="660689"/>
          <a:ext cx="0" cy="7446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55</xdr:row>
      <xdr:rowOff>0</xdr:rowOff>
    </xdr:to>
    <xdr:sp macro="" textlink="">
      <xdr:nvSpPr>
        <xdr:cNvPr id="22"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55</xdr:row>
      <xdr:rowOff>0</xdr:rowOff>
    </xdr:to>
    <xdr:sp macro="" textlink="">
      <xdr:nvSpPr>
        <xdr:cNvPr id="23"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54</xdr:row>
      <xdr:rowOff>152400</xdr:rowOff>
    </xdr:to>
    <xdr:sp macro="" textlink="">
      <xdr:nvSpPr>
        <xdr:cNvPr id="2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54</xdr:row>
      <xdr:rowOff>123825</xdr:rowOff>
    </xdr:to>
    <xdr:sp macro="" textlink="">
      <xdr:nvSpPr>
        <xdr:cNvPr id="2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6</xdr:col>
      <xdr:colOff>685800</xdr:colOff>
      <xdr:row>29</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0.00183</cdr:x>
      <cdr:y>0.9494</cdr:y>
    </cdr:from>
    <cdr:to>
      <cdr:x>0.28022</cdr:x>
      <cdr:y>0.99277</cdr:y>
    </cdr:to>
    <cdr:sp macro="" textlink="">
      <cdr:nvSpPr>
        <cdr:cNvPr id="2" name="Textfeld 1"/>
        <cdr:cNvSpPr txBox="1"/>
      </cdr:nvSpPr>
      <cdr:spPr>
        <a:xfrm xmlns:a="http://schemas.openxmlformats.org/drawingml/2006/main">
          <a:off x="9525" y="3752850"/>
          <a:ext cx="1447800"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0.00244</cdr:x>
      <cdr:y>0.9525</cdr:y>
    </cdr:from>
    <cdr:to>
      <cdr:x>0.28083</cdr:x>
      <cdr:y>0.99597</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0.84997</cdr:y>
    </cdr:from>
    <cdr:to>
      <cdr:x>0</cdr:x>
      <cdr:y>0.86037</cdr:y>
    </cdr:to>
    <cdr:sp macro="" textlink="">
      <cdr:nvSpPr>
        <cdr:cNvPr id="2" name="Textfeld 5"/>
        <cdr:cNvSpPr txBox="1"/>
      </cdr:nvSpPr>
      <cdr:spPr>
        <a:xfrm xmlns:a="http://schemas.openxmlformats.org/drawingml/2006/main">
          <a:off x="0" y="2964650"/>
          <a:ext cx="1265796" cy="15240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p>
      </cdr:txBody>
    </cdr:sp>
  </cdr:relSizeAnchor>
  <cdr:relSizeAnchor xmlns:cdr="http://schemas.openxmlformats.org/drawingml/2006/chartDrawing">
    <cdr:from>
      <cdr:x>0</cdr:x>
      <cdr:y>0.91817</cdr:y>
    </cdr:from>
    <cdr:to>
      <cdr:x>0</cdr:x>
      <cdr:y>0.92276</cdr:y>
    </cdr:to>
    <cdr:sp macro="" textlink="">
      <cdr:nvSpPr>
        <cdr:cNvPr id="3" name="Textfeld 2"/>
        <cdr:cNvSpPr txBox="1"/>
      </cdr:nvSpPr>
      <cdr:spPr>
        <a:xfrm xmlns:a="http://schemas.openxmlformats.org/drawingml/2006/main">
          <a:off x="13097" y="2940844"/>
          <a:ext cx="1250156"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dr:relSizeAnchor xmlns:cdr="http://schemas.openxmlformats.org/drawingml/2006/chartDrawing">
    <cdr:from>
      <cdr:x>0</cdr:x>
      <cdr:y>0.9515</cdr:y>
    </cdr:from>
    <cdr:to>
      <cdr:x>0</cdr:x>
      <cdr:y>0.9544</cdr:y>
    </cdr:to>
    <cdr:sp macro="" textlink="">
      <cdr:nvSpPr>
        <cdr:cNvPr id="4" name="Textfeld 3"/>
        <cdr:cNvSpPr txBox="1"/>
      </cdr:nvSpPr>
      <cdr:spPr>
        <a:xfrm xmlns:a="http://schemas.openxmlformats.org/drawingml/2006/main">
          <a:off x="0" y="2950244"/>
          <a:ext cx="1238250" cy="1689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0.00258</cdr:x>
      <cdr:y>0.93466</cdr:y>
    </cdr:from>
    <cdr:to>
      <cdr:x>0.2283</cdr:x>
      <cdr:y>0.99406</cdr:y>
    </cdr:to>
    <cdr:sp macro="" textlink="">
      <cdr:nvSpPr>
        <cdr:cNvPr id="6" name="Textfeld 5"/>
        <cdr:cNvSpPr txBox="1"/>
      </cdr:nvSpPr>
      <cdr:spPr>
        <a:xfrm xmlns:a="http://schemas.openxmlformats.org/drawingml/2006/main">
          <a:off x="14037" y="2918661"/>
          <a:ext cx="1228224" cy="1854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a:t>
          </a:r>
          <a:r>
            <a:rPr lang="de-DE" sz="600" baseline="0">
              <a:latin typeface="Arial" pitchFamily="34" charset="0"/>
              <a:cs typeface="Arial" pitchFamily="34" charset="0"/>
            </a:rPr>
            <a:t> Statistik</a:t>
          </a:r>
          <a:endParaRPr lang="de-DE" sz="600">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0.53502</cdr:x>
      <cdr:y>0.73143</cdr:y>
    </cdr:from>
    <cdr:to>
      <cdr:x>0.6407</cdr:x>
      <cdr:y>0.77132</cdr:y>
    </cdr:to>
    <cdr:sp macro="" textlink="">
      <cdr:nvSpPr>
        <cdr:cNvPr id="3"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0.84216</cdr:x>
      <cdr:y>0.22977</cdr:y>
    </cdr:from>
    <cdr:to>
      <cdr:x>0.94601</cdr:x>
      <cdr:y>0.28012</cdr:y>
    </cdr:to>
    <cdr:sp macro="" textlink="">
      <cdr:nvSpPr>
        <cdr:cNvPr id="4" name="Textfeld 3"/>
        <cdr:cNvSpPr txBox="1"/>
      </cdr:nvSpPr>
      <cdr:spPr>
        <a:xfrm xmlns:a="http://schemas.openxmlformats.org/drawingml/2006/main">
          <a:off x="4379786" y="729142"/>
          <a:ext cx="540088" cy="1597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1,8 %</a:t>
          </a:r>
        </a:p>
      </cdr:txBody>
    </cdr:sp>
  </cdr:relSizeAnchor>
  <cdr:relSizeAnchor xmlns:cdr="http://schemas.openxmlformats.org/drawingml/2006/chartDrawing">
    <cdr:from>
      <cdr:x>0.83232</cdr:x>
      <cdr:y>0.37092</cdr:y>
    </cdr:from>
    <cdr:to>
      <cdr:x>0.93642</cdr:x>
      <cdr:y>0.42547</cdr:y>
    </cdr:to>
    <cdr:sp macro="" textlink="">
      <cdr:nvSpPr>
        <cdr:cNvPr id="5" name="Textfeld 1"/>
        <cdr:cNvSpPr txBox="1"/>
      </cdr:nvSpPr>
      <cdr:spPr>
        <a:xfrm xmlns:a="http://schemas.openxmlformats.org/drawingml/2006/main">
          <a:off x="4328605" y="1177071"/>
          <a:ext cx="541388" cy="1731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14,7 %</a:t>
          </a:r>
        </a:p>
      </cdr:txBody>
    </cdr:sp>
  </cdr:relSizeAnchor>
  <cdr:relSizeAnchor xmlns:cdr="http://schemas.openxmlformats.org/drawingml/2006/chartDrawing">
    <cdr:from>
      <cdr:x>0.83212</cdr:x>
      <cdr:y>0.2909</cdr:y>
    </cdr:from>
    <cdr:to>
      <cdr:x>0.93647</cdr:x>
      <cdr:y>0.35018</cdr:y>
    </cdr:to>
    <cdr:sp macro="" textlink="">
      <cdr:nvSpPr>
        <cdr:cNvPr id="6" name="Textfeld 1"/>
        <cdr:cNvSpPr txBox="1"/>
      </cdr:nvSpPr>
      <cdr:spPr>
        <a:xfrm xmlns:a="http://schemas.openxmlformats.org/drawingml/2006/main">
          <a:off x="4327578" y="923130"/>
          <a:ext cx="542688" cy="1881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24,4 %</a:t>
          </a:r>
        </a:p>
      </cdr:txBody>
    </cdr:sp>
  </cdr:relSizeAnchor>
  <cdr:relSizeAnchor xmlns:cdr="http://schemas.openxmlformats.org/drawingml/2006/chartDrawing">
    <cdr:from>
      <cdr:x>0.72471</cdr:x>
      <cdr:y>0.80743</cdr:y>
    </cdr:from>
    <cdr:to>
      <cdr:x>0.94779</cdr:x>
      <cdr:y>0.86265</cdr:y>
    </cdr:to>
    <cdr:sp macro="" textlink="">
      <cdr:nvSpPr>
        <cdr:cNvPr id="53" name="Textfeld 1"/>
        <cdr:cNvSpPr txBox="1"/>
      </cdr:nvSpPr>
      <cdr:spPr>
        <a:xfrm xmlns:a="http://schemas.openxmlformats.org/drawingml/2006/main">
          <a:off x="3768963" y="2562305"/>
          <a:ext cx="1160161" cy="175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Elektrizitätsversorgung</a:t>
          </a:r>
        </a:p>
      </cdr:txBody>
    </cdr:sp>
  </cdr:relSizeAnchor>
  <cdr:relSizeAnchor xmlns:cdr="http://schemas.openxmlformats.org/drawingml/2006/chartDrawing">
    <cdr:from>
      <cdr:x>0</cdr:x>
      <cdr:y>0.89057</cdr:y>
    </cdr:from>
    <cdr:to>
      <cdr:x>0</cdr:x>
      <cdr:y>0.89226</cdr:y>
    </cdr:to>
    <cdr:sp macro="" textlink="">
      <cdr:nvSpPr>
        <cdr:cNvPr id="2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2"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0.53502</cdr:x>
      <cdr:y>0.73143</cdr:y>
    </cdr:from>
    <cdr:to>
      <cdr:x>0.6407</cdr:x>
      <cdr:y>0.77132</cdr:y>
    </cdr:to>
    <cdr:sp macro="" textlink="">
      <cdr:nvSpPr>
        <cdr:cNvPr id="8"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0.83363</cdr:x>
      <cdr:y>0.53291</cdr:y>
    </cdr:from>
    <cdr:to>
      <cdr:x>0.93723</cdr:x>
      <cdr:y>0.58773</cdr:y>
    </cdr:to>
    <cdr:sp macro="" textlink="">
      <cdr:nvSpPr>
        <cdr:cNvPr id="12" name="Textfeld 1"/>
        <cdr:cNvSpPr txBox="1"/>
      </cdr:nvSpPr>
      <cdr:spPr>
        <a:xfrm xmlns:a="http://schemas.openxmlformats.org/drawingml/2006/main">
          <a:off x="4335418" y="1691135"/>
          <a:ext cx="538787" cy="1739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59,0 %</a:t>
          </a:r>
        </a:p>
      </cdr:txBody>
    </cdr:sp>
  </cdr:relSizeAnchor>
  <cdr:relSizeAnchor xmlns:cdr="http://schemas.openxmlformats.org/drawingml/2006/chartDrawing">
    <cdr:from>
      <cdr:x>0.04804</cdr:x>
      <cdr:y>0.80879</cdr:y>
    </cdr:from>
    <cdr:to>
      <cdr:x>0.08611</cdr:x>
      <cdr:y>0.83715</cdr:y>
    </cdr:to>
    <cdr:sp macro="" textlink="">
      <cdr:nvSpPr>
        <cdr:cNvPr id="13" name="Rectangle 7"/>
        <cdr:cNvSpPr>
          <a:spLocks xmlns:a="http://schemas.openxmlformats.org/drawingml/2006/main" noChangeArrowheads="1"/>
        </cdr:cNvSpPr>
      </cdr:nvSpPr>
      <cdr:spPr bwMode="auto">
        <a:xfrm xmlns:a="http://schemas.openxmlformats.org/drawingml/2006/main">
          <a:off x="249839" y="2566624"/>
          <a:ext cx="198000" cy="90000"/>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0.9073</cdr:y>
    </cdr:from>
    <cdr:to>
      <cdr:x>0.08552</cdr:x>
      <cdr:y>0.93566</cdr:y>
    </cdr:to>
    <cdr:sp macro="" textlink="">
      <cdr:nvSpPr>
        <cdr:cNvPr id="14" name="Rectangle 7"/>
        <cdr:cNvSpPr>
          <a:spLocks xmlns:a="http://schemas.openxmlformats.org/drawingml/2006/main" noChangeArrowheads="1"/>
        </cdr:cNvSpPr>
      </cdr:nvSpPr>
      <cdr:spPr bwMode="auto">
        <a:xfrm xmlns:a="http://schemas.openxmlformats.org/drawingml/2006/main">
          <a:off x="246771" y="2879237"/>
          <a:ext cx="198000" cy="90000"/>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0.85865</cdr:y>
    </cdr:from>
    <cdr:to>
      <cdr:x>0.08552</cdr:x>
      <cdr:y>0.88701</cdr:y>
    </cdr:to>
    <cdr:sp macro="" textlink="">
      <cdr:nvSpPr>
        <cdr:cNvPr id="15" name="Rectangle 7"/>
        <cdr:cNvSpPr>
          <a:spLocks xmlns:a="http://schemas.openxmlformats.org/drawingml/2006/main" noChangeArrowheads="1"/>
        </cdr:cNvSpPr>
      </cdr:nvSpPr>
      <cdr:spPr bwMode="auto">
        <a:xfrm xmlns:a="http://schemas.openxmlformats.org/drawingml/2006/main">
          <a:off x="246771" y="2724850"/>
          <a:ext cx="198000" cy="90000"/>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0.07891</cdr:x>
      <cdr:y>0.79061</cdr:y>
    </cdr:from>
    <cdr:to>
      <cdr:x>0.22138</cdr:x>
      <cdr:y>0.85254</cdr:y>
    </cdr:to>
    <cdr:sp macro="" textlink="">
      <cdr:nvSpPr>
        <cdr:cNvPr id="16" name="Textfeld 26"/>
        <cdr:cNvSpPr txBox="1"/>
      </cdr:nvSpPr>
      <cdr:spPr>
        <a:xfrm xmlns:a="http://schemas.openxmlformats.org/drawingml/2006/main">
          <a:off x="410383" y="2508923"/>
          <a:ext cx="740937" cy="1965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Versorgung</a:t>
          </a:r>
        </a:p>
      </cdr:txBody>
    </cdr:sp>
  </cdr:relSizeAnchor>
  <cdr:relSizeAnchor xmlns:cdr="http://schemas.openxmlformats.org/drawingml/2006/chartDrawing">
    <cdr:from>
      <cdr:x>0.07909</cdr:x>
      <cdr:y>0.88669</cdr:y>
    </cdr:from>
    <cdr:to>
      <cdr:x>0.33834</cdr:x>
      <cdr:y>0.97479</cdr:y>
    </cdr:to>
    <cdr:sp macro="" textlink="">
      <cdr:nvSpPr>
        <cdr:cNvPr id="17" name="Textfeld 1"/>
        <cdr:cNvSpPr txBox="1"/>
      </cdr:nvSpPr>
      <cdr:spPr>
        <a:xfrm xmlns:a="http://schemas.openxmlformats.org/drawingml/2006/main">
          <a:off x="411319" y="2813825"/>
          <a:ext cx="1348269" cy="2795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a:t>
          </a:r>
          <a:r>
            <a:rPr lang="de-DE" sz="800" baseline="0">
              <a:latin typeface="Arial" pitchFamily="34" charset="0"/>
              <a:cs typeface="Arial" pitchFamily="34" charset="0"/>
            </a:rPr>
            <a:t> Aufgabenbereiche</a:t>
          </a:r>
          <a:endParaRPr lang="de-DE" sz="800">
            <a:latin typeface="Arial" pitchFamily="34" charset="0"/>
            <a:cs typeface="Arial" pitchFamily="34" charset="0"/>
          </a:endParaRPr>
        </a:p>
      </cdr:txBody>
    </cdr:sp>
  </cdr:relSizeAnchor>
  <cdr:relSizeAnchor xmlns:cdr="http://schemas.openxmlformats.org/drawingml/2006/chartDrawing">
    <cdr:from>
      <cdr:x>0.08002</cdr:x>
      <cdr:y>0.8434</cdr:y>
    </cdr:from>
    <cdr:to>
      <cdr:x>0.26898</cdr:x>
      <cdr:y>0.91288</cdr:y>
    </cdr:to>
    <cdr:sp macro="" textlink="">
      <cdr:nvSpPr>
        <cdr:cNvPr id="18" name="Textfeld 1"/>
        <cdr:cNvSpPr txBox="1"/>
      </cdr:nvSpPr>
      <cdr:spPr>
        <a:xfrm xmlns:a="http://schemas.openxmlformats.org/drawingml/2006/main">
          <a:off x="416156" y="2676451"/>
          <a:ext cx="982715" cy="2204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Wohnungswesen</a:t>
          </a:r>
        </a:p>
      </cdr:txBody>
    </cdr:sp>
  </cdr:relSizeAnchor>
  <cdr:relSizeAnchor xmlns:cdr="http://schemas.openxmlformats.org/drawingml/2006/chartDrawing">
    <cdr:from>
      <cdr:x>0.69512</cdr:x>
      <cdr:y>0.77704</cdr:y>
    </cdr:from>
    <cdr:to>
      <cdr:x>0.73319</cdr:x>
      <cdr:y>0.8054</cdr:y>
    </cdr:to>
    <cdr:sp macro="" textlink="">
      <cdr:nvSpPr>
        <cdr:cNvPr id="19" name="Rectangle 7"/>
        <cdr:cNvSpPr>
          <a:spLocks xmlns:a="http://schemas.openxmlformats.org/drawingml/2006/main" noChangeArrowheads="1"/>
        </cdr:cNvSpPr>
      </cdr:nvSpPr>
      <cdr:spPr bwMode="auto">
        <a:xfrm xmlns:a="http://schemas.openxmlformats.org/drawingml/2006/main">
          <a:off x="3615076" y="2465868"/>
          <a:ext cx="198000" cy="90000"/>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lIns="90000"/>
        <a:lstStyle xmlns:a="http://schemas.openxmlformats.org/drawingml/2006/main"/>
        <a:p xmlns:a="http://schemas.openxmlformats.org/drawingml/2006/main">
          <a:endParaRPr lang="de-DE"/>
        </a:p>
      </cdr:txBody>
    </cdr:sp>
  </cdr:relSizeAnchor>
  <cdr:relSizeAnchor xmlns:cdr="http://schemas.openxmlformats.org/drawingml/2006/chartDrawing">
    <cdr:from>
      <cdr:x>0.69497</cdr:x>
      <cdr:y>0.87109</cdr:y>
    </cdr:from>
    <cdr:to>
      <cdr:x>0.73304</cdr:x>
      <cdr:y>0.89945</cdr:y>
    </cdr:to>
    <cdr:sp macro="" textlink="">
      <cdr:nvSpPr>
        <cdr:cNvPr id="20" name="Rectangle 7"/>
        <cdr:cNvSpPr>
          <a:spLocks xmlns:a="http://schemas.openxmlformats.org/drawingml/2006/main" noChangeArrowheads="1"/>
        </cdr:cNvSpPr>
      </cdr:nvSpPr>
      <cdr:spPr bwMode="auto">
        <a:xfrm xmlns:a="http://schemas.openxmlformats.org/drawingml/2006/main">
          <a:off x="3614296" y="2764327"/>
          <a:ext cx="198000" cy="90000"/>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0.69521</cdr:x>
      <cdr:y>0.82296</cdr:y>
    </cdr:from>
    <cdr:to>
      <cdr:x>0.73328</cdr:x>
      <cdr:y>0.85132</cdr:y>
    </cdr:to>
    <cdr:sp macro="" textlink="">
      <cdr:nvSpPr>
        <cdr:cNvPr id="21" name="Rectangle 7"/>
        <cdr:cNvSpPr>
          <a:spLocks xmlns:a="http://schemas.openxmlformats.org/drawingml/2006/main" noChangeArrowheads="1"/>
        </cdr:cNvSpPr>
      </cdr:nvSpPr>
      <cdr:spPr bwMode="auto">
        <a:xfrm xmlns:a="http://schemas.openxmlformats.org/drawingml/2006/main">
          <a:off x="3615544" y="2611591"/>
          <a:ext cx="198000" cy="90000"/>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0.72608</cdr:x>
      <cdr:y>0.75659</cdr:y>
    </cdr:from>
    <cdr:to>
      <cdr:x>0.88436</cdr:x>
      <cdr:y>0.80328</cdr:y>
    </cdr:to>
    <cdr:sp macro="" textlink="">
      <cdr:nvSpPr>
        <cdr:cNvPr id="22" name="Textfeld 4"/>
        <cdr:cNvSpPr txBox="1"/>
      </cdr:nvSpPr>
      <cdr:spPr>
        <a:xfrm xmlns:a="http://schemas.openxmlformats.org/drawingml/2006/main">
          <a:off x="3776088" y="2400964"/>
          <a:ext cx="823159" cy="1481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Gasversorgung</a:t>
          </a:r>
        </a:p>
      </cdr:txBody>
    </cdr:sp>
  </cdr:relSizeAnchor>
  <cdr:relSizeAnchor xmlns:cdr="http://schemas.openxmlformats.org/drawingml/2006/chartDrawing">
    <cdr:from>
      <cdr:x>0.7238</cdr:x>
      <cdr:y>0.85098</cdr:y>
    </cdr:from>
    <cdr:to>
      <cdr:x>0.95681</cdr:x>
      <cdr:y>0.93072</cdr:y>
    </cdr:to>
    <cdr:sp macro="" textlink="">
      <cdr:nvSpPr>
        <cdr:cNvPr id="23" name="Textfeld 1"/>
        <cdr:cNvSpPr txBox="1"/>
      </cdr:nvSpPr>
      <cdr:spPr>
        <a:xfrm xmlns:a="http://schemas.openxmlformats.org/drawingml/2006/main">
          <a:off x="3764230" y="2700506"/>
          <a:ext cx="1211804" cy="2530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Übrige</a:t>
          </a:r>
          <a:r>
            <a:rPr lang="de-DE" sz="800" baseline="0">
              <a:latin typeface="Arial" pitchFamily="34" charset="0"/>
              <a:cs typeface="Arial" pitchFamily="34" charset="0"/>
            </a:rPr>
            <a:t> Versorgung</a:t>
          </a:r>
          <a:endParaRPr lang="de-DE" sz="800">
            <a:latin typeface="Arial" pitchFamily="34" charset="0"/>
            <a:cs typeface="Arial" pitchFamily="34" charset="0"/>
          </a:endParaRPr>
        </a:p>
      </cdr:txBody>
    </cdr:sp>
  </cdr:relSizeAnchor>
  <cdr:relSizeAnchor xmlns:cdr="http://schemas.openxmlformats.org/drawingml/2006/chartDrawing">
    <cdr:from>
      <cdr:x>0.69421</cdr:x>
      <cdr:y>0.91797</cdr:y>
    </cdr:from>
    <cdr:to>
      <cdr:x>0.73228</cdr:x>
      <cdr:y>0.94633</cdr:y>
    </cdr:to>
    <cdr:sp macro="" textlink="">
      <cdr:nvSpPr>
        <cdr:cNvPr id="25" name="Rectangle 7"/>
        <cdr:cNvSpPr>
          <a:spLocks xmlns:a="http://schemas.openxmlformats.org/drawingml/2006/main" noChangeArrowheads="1"/>
        </cdr:cNvSpPr>
      </cdr:nvSpPr>
      <cdr:spPr bwMode="auto">
        <a:xfrm xmlns:a="http://schemas.openxmlformats.org/drawingml/2006/main">
          <a:off x="3610343" y="2913097"/>
          <a:ext cx="198000" cy="90000"/>
        </a:xfrm>
        <a:prstGeom xmlns:a="http://schemas.openxmlformats.org/drawingml/2006/main" prst="rect">
          <a:avLst/>
        </a:prstGeom>
        <a:solidFill xmlns:a="http://schemas.openxmlformats.org/drawingml/2006/main">
          <a:schemeClr val="accent4">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0.72303</cdr:x>
      <cdr:y>0.89816</cdr:y>
    </cdr:from>
    <cdr:to>
      <cdr:x>0.90812</cdr:x>
      <cdr:y>0.96917</cdr:y>
    </cdr:to>
    <cdr:sp macro="" textlink="">
      <cdr:nvSpPr>
        <cdr:cNvPr id="37" name="Textfeld 1"/>
        <cdr:cNvSpPr txBox="1"/>
      </cdr:nvSpPr>
      <cdr:spPr>
        <a:xfrm xmlns:a="http://schemas.openxmlformats.org/drawingml/2006/main">
          <a:off x="3760226" y="2850224"/>
          <a:ext cx="962588" cy="2253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Wasserversorgung</a:t>
          </a:r>
        </a:p>
      </cdr:txBody>
    </cdr:sp>
  </cdr:relSizeAnchor>
  <cdr:relSizeAnchor xmlns:cdr="http://schemas.openxmlformats.org/drawingml/2006/chartDrawing">
    <cdr:from>
      <cdr:x>0</cdr:x>
      <cdr:y>0.89057</cdr:y>
    </cdr:from>
    <cdr:to>
      <cdr:x>0</cdr:x>
      <cdr:y>0.89226</cdr:y>
    </cdr:to>
    <cdr:sp macro="" textlink="">
      <cdr:nvSpPr>
        <cdr:cNvPr id="3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39"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0.37884</cdr:x>
      <cdr:y>0.81252</cdr:y>
    </cdr:from>
    <cdr:to>
      <cdr:x>0.41691</cdr:x>
      <cdr:y>0.84088</cdr:y>
    </cdr:to>
    <cdr:sp macro="" textlink="">
      <cdr:nvSpPr>
        <cdr:cNvPr id="42" name="Rectangle 7"/>
        <cdr:cNvSpPr>
          <a:spLocks xmlns:a="http://schemas.openxmlformats.org/drawingml/2006/main" noChangeArrowheads="1"/>
        </cdr:cNvSpPr>
      </cdr:nvSpPr>
      <cdr:spPr bwMode="auto">
        <a:xfrm xmlns:a="http://schemas.openxmlformats.org/drawingml/2006/main">
          <a:off x="1970214" y="2578464"/>
          <a:ext cx="198000" cy="90000"/>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0.3785</cdr:x>
      <cdr:y>0.90127</cdr:y>
    </cdr:from>
    <cdr:to>
      <cdr:x>0.41657</cdr:x>
      <cdr:y>0.92963</cdr:y>
    </cdr:to>
    <cdr:sp macro="" textlink="">
      <cdr:nvSpPr>
        <cdr:cNvPr id="43" name="Rectangle 7"/>
        <cdr:cNvSpPr>
          <a:spLocks xmlns:a="http://schemas.openxmlformats.org/drawingml/2006/main" noChangeArrowheads="1"/>
        </cdr:cNvSpPr>
      </cdr:nvSpPr>
      <cdr:spPr bwMode="auto">
        <a:xfrm xmlns:a="http://schemas.openxmlformats.org/drawingml/2006/main">
          <a:off x="1968446" y="2860089"/>
          <a:ext cx="198000" cy="90000"/>
        </a:xfrm>
        <a:prstGeom xmlns:a="http://schemas.openxmlformats.org/drawingml/2006/main" prst="rect">
          <a:avLst/>
        </a:prstGeom>
        <a:solidFill xmlns:a="http://schemas.openxmlformats.org/drawingml/2006/main">
          <a:schemeClr val="accent5">
            <a:lumMod val="5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0.3785</cdr:x>
      <cdr:y>0.86012</cdr:y>
    </cdr:from>
    <cdr:to>
      <cdr:x>0.41657</cdr:x>
      <cdr:y>0.88848</cdr:y>
    </cdr:to>
    <cdr:sp macro="" textlink="">
      <cdr:nvSpPr>
        <cdr:cNvPr id="44" name="Rectangle 7"/>
        <cdr:cNvSpPr>
          <a:spLocks xmlns:a="http://schemas.openxmlformats.org/drawingml/2006/main" noChangeArrowheads="1"/>
        </cdr:cNvSpPr>
      </cdr:nvSpPr>
      <cdr:spPr bwMode="auto">
        <a:xfrm xmlns:a="http://schemas.openxmlformats.org/drawingml/2006/main">
          <a:off x="1968446" y="2729514"/>
          <a:ext cx="198000" cy="90000"/>
        </a:xfrm>
        <a:prstGeom xmlns:a="http://schemas.openxmlformats.org/drawingml/2006/main" prst="rect">
          <a:avLst/>
        </a:prstGeom>
        <a:solidFill xmlns:a="http://schemas.openxmlformats.org/drawingml/2006/main">
          <a:schemeClr val="accent5">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0.40659</cdr:x>
      <cdr:y>0.79684</cdr:y>
    </cdr:from>
    <cdr:to>
      <cdr:x>0.54142</cdr:x>
      <cdr:y>0.85877</cdr:y>
    </cdr:to>
    <cdr:sp macro="" textlink="">
      <cdr:nvSpPr>
        <cdr:cNvPr id="45" name="Textfeld 4"/>
        <cdr:cNvSpPr txBox="1"/>
      </cdr:nvSpPr>
      <cdr:spPr>
        <a:xfrm xmlns:a="http://schemas.openxmlformats.org/drawingml/2006/main">
          <a:off x="2114550" y="2528710"/>
          <a:ext cx="701160" cy="19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Entsorgung</a:t>
          </a:r>
        </a:p>
      </cdr:txBody>
    </cdr:sp>
  </cdr:relSizeAnchor>
  <cdr:relSizeAnchor xmlns:cdr="http://schemas.openxmlformats.org/drawingml/2006/chartDrawing">
    <cdr:from>
      <cdr:x>0.40586</cdr:x>
      <cdr:y>0.89018</cdr:y>
    </cdr:from>
    <cdr:to>
      <cdr:x>0.66021</cdr:x>
      <cdr:y>0.97853</cdr:y>
    </cdr:to>
    <cdr:sp macro="" textlink="">
      <cdr:nvSpPr>
        <cdr:cNvPr id="46" name="Textfeld 1"/>
        <cdr:cNvSpPr txBox="1"/>
      </cdr:nvSpPr>
      <cdr:spPr>
        <a:xfrm xmlns:a="http://schemas.openxmlformats.org/drawingml/2006/main">
          <a:off x="2110723" y="2824911"/>
          <a:ext cx="1322785" cy="2803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Verkehr</a:t>
          </a:r>
        </a:p>
      </cdr:txBody>
    </cdr:sp>
  </cdr:relSizeAnchor>
  <cdr:relSizeAnchor xmlns:cdr="http://schemas.openxmlformats.org/drawingml/2006/chartDrawing">
    <cdr:from>
      <cdr:x>0.40507</cdr:x>
      <cdr:y>0.84487</cdr:y>
    </cdr:from>
    <cdr:to>
      <cdr:x>0.55751</cdr:x>
      <cdr:y>0.91435</cdr:y>
    </cdr:to>
    <cdr:sp macro="" textlink="">
      <cdr:nvSpPr>
        <cdr:cNvPr id="47" name="Textfeld 1"/>
        <cdr:cNvSpPr txBox="1"/>
      </cdr:nvSpPr>
      <cdr:spPr>
        <a:xfrm xmlns:a="http://schemas.openxmlformats.org/drawingml/2006/main">
          <a:off x="2106613" y="2681121"/>
          <a:ext cx="792801" cy="2204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Krankenhäuser u. Heilstätten</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0.81966</cdr:y>
    </cdr:from>
    <cdr:to>
      <cdr:x>0</cdr:x>
      <cdr:y>0.82812</cdr:y>
    </cdr:to>
    <cdr:sp macro="" textlink="">
      <cdr:nvSpPr>
        <cdr:cNvPr id="3" name="Textfeld 5"/>
        <cdr:cNvSpPr txBox="1"/>
      </cdr:nvSpPr>
      <cdr:spPr>
        <a:xfrm xmlns:a="http://schemas.openxmlformats.org/drawingml/2006/main">
          <a:off x="13877" y="2936870"/>
          <a:ext cx="1275571" cy="1856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effectLst/>
            <a:latin typeface="Arial" pitchFamily="34" charset="0"/>
            <a:cs typeface="Arial" pitchFamily="34" charset="0"/>
          </a:endParaRPr>
        </a:p>
      </cdr:txBody>
    </cdr:sp>
  </cdr:relSizeAnchor>
  <cdr:relSizeAnchor xmlns:cdr="http://schemas.openxmlformats.org/drawingml/2006/chartDrawing">
    <cdr:from>
      <cdr:x>0.62173</cdr:x>
      <cdr:y>0.63174</cdr:y>
    </cdr:from>
    <cdr:to>
      <cdr:x>0.62173</cdr:x>
      <cdr:y>0.63174</cdr:y>
    </cdr:to>
    <cdr:sp macro="" textlink="">
      <cdr:nvSpPr>
        <cdr:cNvPr id="4" name="Textfeld 3"/>
        <cdr:cNvSpPr txBox="1"/>
      </cdr:nvSpPr>
      <cdr:spPr>
        <a:xfrm xmlns:a="http://schemas.openxmlformats.org/drawingml/2006/main">
          <a:off x="3666598" y="3349625"/>
          <a:ext cx="1524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cdr:x>
      <cdr:y>0.92558</cdr:y>
    </cdr:from>
    <cdr:to>
      <cdr:x>0</cdr:x>
      <cdr:y>0.93112</cdr:y>
    </cdr:to>
    <cdr:sp macro="" textlink="">
      <cdr:nvSpPr>
        <cdr:cNvPr id="2" name="Textfeld 1"/>
        <cdr:cNvSpPr txBox="1"/>
      </cdr:nvSpPr>
      <cdr:spPr>
        <a:xfrm xmlns:a="http://schemas.openxmlformats.org/drawingml/2006/main">
          <a:off x="0" y="2953940"/>
          <a:ext cx="1262062" cy="1762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28575</xdr:colOff>
      <xdr:row>2</xdr:row>
      <xdr:rowOff>57150</xdr:rowOff>
    </xdr:from>
    <xdr:to>
      <xdr:col>6</xdr:col>
      <xdr:colOff>657225</xdr:colOff>
      <xdr:row>28</xdr:row>
      <xdr:rowOff>114300</xdr:rowOff>
    </xdr:to>
    <xdr:graphicFrame macro="">
      <xdr:nvGraphicFramePr>
        <xdr:cNvPr id="241755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macro="">
      <xdr:nvGraphicFramePr>
        <xdr:cNvPr id="241755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0.00169</cdr:x>
      <cdr:y>0.95348</cdr:y>
    </cdr:from>
    <cdr:to>
      <cdr:x>0.28574</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7.xml><?xml version="1.0" encoding="utf-8"?>
<c:userShapes xmlns:c="http://schemas.openxmlformats.org/drawingml/2006/chart">
  <cdr:relSizeAnchor xmlns:cdr="http://schemas.openxmlformats.org/drawingml/2006/chartDrawing">
    <cdr:from>
      <cdr:x>0.00145</cdr:x>
      <cdr:y>0.95348</cdr:y>
    </cdr:from>
    <cdr:to>
      <cdr:x>0.29798</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123825</xdr:rowOff>
    </xdr:to>
    <xdr:sp macro="" textlink="">
      <xdr:nvSpPr>
        <xdr:cNvPr id="1029"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65</xdr:row>
      <xdr:rowOff>19050</xdr:rowOff>
    </xdr:from>
    <xdr:to>
      <xdr:col>3</xdr:col>
      <xdr:colOff>0</xdr:colOff>
      <xdr:row>68</xdr:row>
      <xdr:rowOff>142875</xdr:rowOff>
    </xdr:to>
    <xdr:sp macro="" textlink="">
      <xdr:nvSpPr>
        <xdr:cNvPr id="1030"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118</xdr:row>
      <xdr:rowOff>28575</xdr:rowOff>
    </xdr:from>
    <xdr:to>
      <xdr:col>3</xdr:col>
      <xdr:colOff>0</xdr:colOff>
      <xdr:row>121</xdr:row>
      <xdr:rowOff>152400</xdr:rowOff>
    </xdr:to>
    <xdr:sp macro="" textlink="">
      <xdr:nvSpPr>
        <xdr:cNvPr id="1031"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macro="" textlink="">
      <xdr:nvSpPr>
        <xdr:cNvPr id="1052"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65</xdr:row>
      <xdr:rowOff>19050</xdr:rowOff>
    </xdr:from>
    <xdr:to>
      <xdr:col>3</xdr:col>
      <xdr:colOff>0</xdr:colOff>
      <xdr:row>68</xdr:row>
      <xdr:rowOff>142875</xdr:rowOff>
    </xdr:to>
    <xdr:sp macro="" textlink="">
      <xdr:nvSpPr>
        <xdr:cNvPr id="1053"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118</xdr:row>
      <xdr:rowOff>28575</xdr:rowOff>
    </xdr:from>
    <xdr:to>
      <xdr:col>3</xdr:col>
      <xdr:colOff>0</xdr:colOff>
      <xdr:row>121</xdr:row>
      <xdr:rowOff>152400</xdr:rowOff>
    </xdr:to>
    <xdr:sp macro="" textlink="">
      <xdr:nvSpPr>
        <xdr:cNvPr id="1054"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152400</xdr:rowOff>
    </xdr:to>
    <xdr:sp macro="" textlink="">
      <xdr:nvSpPr>
        <xdr:cNvPr id="2097" name="Text 49"/>
        <xdr:cNvSpPr txBox="1">
          <a:spLocks noChangeArrowheads="1"/>
        </xdr:cNvSpPr>
      </xdr:nvSpPr>
      <xdr:spPr bwMode="auto">
        <a:xfrm>
          <a:off x="3124200" y="6477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2099" name="Text 51"/>
        <xdr:cNvSpPr txBox="1">
          <a:spLocks noChangeArrowheads="1"/>
        </xdr:cNvSpPr>
      </xdr:nvSpPr>
      <xdr:spPr bwMode="auto">
        <a:xfrm>
          <a:off x="117443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65</xdr:row>
      <xdr:rowOff>28575</xdr:rowOff>
    </xdr:from>
    <xdr:to>
      <xdr:col>3</xdr:col>
      <xdr:colOff>0</xdr:colOff>
      <xdr:row>68</xdr:row>
      <xdr:rowOff>152400</xdr:rowOff>
    </xdr:to>
    <xdr:sp macro="" textlink="">
      <xdr:nvSpPr>
        <xdr:cNvPr id="1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65</xdr:row>
      <xdr:rowOff>28575</xdr:rowOff>
    </xdr:from>
    <xdr:to>
      <xdr:col>15</xdr:col>
      <xdr:colOff>0</xdr:colOff>
      <xdr:row>68</xdr:row>
      <xdr:rowOff>123825</xdr:rowOff>
    </xdr:to>
    <xdr:sp macro="" textlink="">
      <xdr:nvSpPr>
        <xdr:cNvPr id="1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90.42578125" style="356" customWidth="1"/>
    <col min="2" max="16384" width="80.28515625" style="356"/>
  </cols>
  <sheetData>
    <row r="1" spans="1:1" ht="15" x14ac:dyDescent="0.25">
      <c r="A1" s="355" t="s">
        <v>423</v>
      </c>
    </row>
    <row r="4" spans="1:1" ht="15" customHeight="1" x14ac:dyDescent="0.2">
      <c r="A4" s="361" t="s">
        <v>436</v>
      </c>
    </row>
    <row r="5" spans="1:1" ht="14.25" x14ac:dyDescent="0.2">
      <c r="A5" s="357"/>
    </row>
    <row r="6" spans="1:1" ht="14.25" x14ac:dyDescent="0.2">
      <c r="A6" s="357"/>
    </row>
    <row r="7" spans="1:1" x14ac:dyDescent="0.2">
      <c r="A7" s="232" t="s">
        <v>424</v>
      </c>
    </row>
    <row r="10" spans="1:1" x14ac:dyDescent="0.2">
      <c r="A10" s="232" t="s">
        <v>437</v>
      </c>
    </row>
    <row r="11" spans="1:1" x14ac:dyDescent="0.2">
      <c r="A11" s="356" t="s">
        <v>425</v>
      </c>
    </row>
    <row r="14" spans="1:1" x14ac:dyDescent="0.2">
      <c r="A14" s="356" t="s">
        <v>426</v>
      </c>
    </row>
    <row r="17" spans="1:1" x14ac:dyDescent="0.2">
      <c r="A17" s="356" t="s">
        <v>427</v>
      </c>
    </row>
    <row r="18" spans="1:1" x14ac:dyDescent="0.2">
      <c r="A18" s="356" t="s">
        <v>428</v>
      </c>
    </row>
    <row r="19" spans="1:1" ht="25.5" x14ac:dyDescent="0.2">
      <c r="A19" s="356" t="s">
        <v>429</v>
      </c>
    </row>
    <row r="20" spans="1:1" x14ac:dyDescent="0.2">
      <c r="A20" s="356" t="s">
        <v>430</v>
      </c>
    </row>
    <row r="21" spans="1:1" ht="12.75" customHeight="1" x14ac:dyDescent="0.2">
      <c r="A21" s="356" t="s">
        <v>431</v>
      </c>
    </row>
    <row r="24" spans="1:1" x14ac:dyDescent="0.2">
      <c r="A24" s="358" t="s">
        <v>432</v>
      </c>
    </row>
    <row r="25" spans="1:1" ht="38.25" x14ac:dyDescent="0.2">
      <c r="A25" s="359" t="s">
        <v>433</v>
      </c>
    </row>
    <row r="28" spans="1:1" x14ac:dyDescent="0.2">
      <c r="A28" s="358" t="s">
        <v>434</v>
      </c>
    </row>
    <row r="29" spans="1:1" x14ac:dyDescent="0.2">
      <c r="A29" s="360" t="s">
        <v>435</v>
      </c>
    </row>
    <row r="30" spans="1:1" ht="12.75" customHeight="1" x14ac:dyDescent="0.2">
      <c r="A30" s="356" t="s">
        <v>16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zoomScaleNormal="100" workbookViewId="0"/>
  </sheetViews>
  <sheetFormatPr baseColWidth="10" defaultRowHeight="12" x14ac:dyDescent="0.2"/>
  <cols>
    <col min="1" max="1" width="4" style="1" customWidth="1"/>
    <col min="2" max="2" width="0.85546875" style="1" customWidth="1"/>
    <col min="3" max="3" width="42.7109375" style="2" customWidth="1"/>
    <col min="4" max="4" width="12.7109375" style="25" customWidth="1"/>
    <col min="5" max="5" width="8.7109375" style="5" customWidth="1"/>
    <col min="6" max="6" width="12.7109375" style="25" customWidth="1"/>
    <col min="7" max="7" width="8.7109375" style="5" customWidth="1"/>
    <col min="8" max="8" width="13.28515625" style="25" customWidth="1"/>
    <col min="9" max="9" width="8.7109375" style="5" customWidth="1"/>
    <col min="10" max="10" width="12.7109375" style="25" customWidth="1"/>
    <col min="11" max="11" width="8.7109375" style="5" customWidth="1"/>
    <col min="12" max="12" width="12.7109375" style="25" customWidth="1"/>
    <col min="13" max="13" width="8.7109375" style="5" customWidth="1"/>
    <col min="14" max="14" width="12.7109375" style="25" customWidth="1"/>
    <col min="15" max="15" width="8.7109375" style="5" customWidth="1"/>
    <col min="16" max="16" width="4" style="113" customWidth="1"/>
    <col min="17" max="16384" width="11.42578125" style="2"/>
  </cols>
  <sheetData>
    <row r="1" spans="1:16" x14ac:dyDescent="0.2">
      <c r="D1" s="2"/>
      <c r="E1" s="3"/>
      <c r="F1" s="2"/>
      <c r="G1" s="96" t="s">
        <v>295</v>
      </c>
      <c r="H1" s="4" t="s">
        <v>393</v>
      </c>
      <c r="J1" s="2"/>
      <c r="K1" s="96"/>
      <c r="L1" s="2"/>
      <c r="M1" s="96"/>
      <c r="N1" s="2"/>
      <c r="O1" s="96"/>
    </row>
    <row r="2" spans="1:16" x14ac:dyDescent="0.2">
      <c r="D2" s="2"/>
      <c r="E2" s="3"/>
      <c r="F2" s="2"/>
      <c r="G2" s="96"/>
      <c r="H2" s="2"/>
      <c r="I2" s="96"/>
      <c r="J2" s="2"/>
      <c r="K2" s="96"/>
      <c r="L2" s="2"/>
      <c r="M2" s="96"/>
      <c r="N2" s="2"/>
      <c r="O2" s="96"/>
    </row>
    <row r="3" spans="1:16" x14ac:dyDescent="0.2">
      <c r="C3" s="21"/>
      <c r="D3" s="2"/>
      <c r="E3" s="3"/>
      <c r="F3" s="2"/>
      <c r="G3" s="33" t="s">
        <v>0</v>
      </c>
      <c r="H3" s="2" t="s">
        <v>184</v>
      </c>
      <c r="I3" s="96"/>
      <c r="J3" s="2"/>
      <c r="K3" s="96"/>
      <c r="L3" s="2"/>
      <c r="M3" s="96"/>
      <c r="N3" s="2"/>
      <c r="O3" s="96"/>
    </row>
    <row r="4" spans="1:16" ht="12.75" thickBot="1" x14ac:dyDescent="0.25">
      <c r="A4" s="6"/>
      <c r="B4" s="6"/>
      <c r="C4" s="7"/>
      <c r="D4" s="7"/>
      <c r="E4" s="8"/>
      <c r="F4" s="7"/>
      <c r="G4" s="9"/>
      <c r="H4" s="7"/>
      <c r="I4" s="9"/>
      <c r="J4" s="7"/>
      <c r="K4" s="9"/>
      <c r="L4" s="7"/>
      <c r="M4" s="9"/>
      <c r="N4" s="7"/>
      <c r="O4" s="9"/>
      <c r="P4" s="114"/>
    </row>
    <row r="5" spans="1:16" x14ac:dyDescent="0.2">
      <c r="A5" s="115"/>
      <c r="B5" s="11"/>
      <c r="C5" s="256" t="s">
        <v>216</v>
      </c>
      <c r="D5" s="257" t="s">
        <v>4</v>
      </c>
      <c r="E5" s="258"/>
      <c r="F5" s="12"/>
      <c r="G5" s="60" t="s">
        <v>1</v>
      </c>
      <c r="H5" s="15" t="s">
        <v>2</v>
      </c>
      <c r="I5" s="16"/>
      <c r="J5" s="13" t="s">
        <v>3</v>
      </c>
      <c r="K5" s="17"/>
      <c r="L5" s="13"/>
      <c r="M5" s="17"/>
      <c r="N5" s="19"/>
      <c r="O5" s="17"/>
      <c r="P5" s="120"/>
    </row>
    <row r="6" spans="1:16" ht="12" customHeight="1" x14ac:dyDescent="0.2">
      <c r="A6" s="247" t="s">
        <v>131</v>
      </c>
      <c r="B6" s="11"/>
      <c r="C6" s="252"/>
      <c r="D6" s="259"/>
      <c r="E6" s="260"/>
      <c r="F6" s="243" t="s">
        <v>64</v>
      </c>
      <c r="G6" s="244"/>
      <c r="H6" s="265" t="s">
        <v>132</v>
      </c>
      <c r="I6" s="266"/>
      <c r="J6" s="243" t="s">
        <v>64</v>
      </c>
      <c r="K6" s="244"/>
      <c r="L6" s="271" t="s">
        <v>62</v>
      </c>
      <c r="M6" s="272"/>
      <c r="N6" s="272"/>
      <c r="O6" s="273"/>
      <c r="P6" s="269" t="s">
        <v>131</v>
      </c>
    </row>
    <row r="7" spans="1:16" ht="12" customHeight="1" x14ac:dyDescent="0.2">
      <c r="A7" s="248"/>
      <c r="B7" s="11"/>
      <c r="C7" s="252"/>
      <c r="D7" s="261"/>
      <c r="E7" s="262"/>
      <c r="F7" s="245"/>
      <c r="G7" s="246"/>
      <c r="H7" s="267" t="s">
        <v>145</v>
      </c>
      <c r="I7" s="268"/>
      <c r="J7" s="245"/>
      <c r="K7" s="246"/>
      <c r="L7" s="263" t="s">
        <v>60</v>
      </c>
      <c r="M7" s="264"/>
      <c r="N7" s="263" t="s">
        <v>61</v>
      </c>
      <c r="O7" s="264"/>
      <c r="P7" s="270"/>
    </row>
    <row r="8" spans="1:16" ht="15" customHeight="1" thickBot="1" x14ac:dyDescent="0.25">
      <c r="A8" s="116"/>
      <c r="B8" s="6"/>
      <c r="C8" s="254"/>
      <c r="D8" s="184" t="s">
        <v>291</v>
      </c>
      <c r="E8" s="20" t="s">
        <v>220</v>
      </c>
      <c r="F8" s="183" t="s">
        <v>291</v>
      </c>
      <c r="G8" s="9" t="s">
        <v>220</v>
      </c>
      <c r="H8" s="52" t="s">
        <v>291</v>
      </c>
      <c r="I8" s="20" t="s">
        <v>220</v>
      </c>
      <c r="J8" s="48" t="s">
        <v>291</v>
      </c>
      <c r="K8" s="20" t="s">
        <v>220</v>
      </c>
      <c r="L8" s="48" t="s">
        <v>291</v>
      </c>
      <c r="M8" s="20" t="s">
        <v>220</v>
      </c>
      <c r="N8" s="48" t="s">
        <v>291</v>
      </c>
      <c r="O8" s="20" t="s">
        <v>220</v>
      </c>
      <c r="P8" s="121"/>
    </row>
    <row r="9" spans="1:16" ht="8.1" customHeight="1" x14ac:dyDescent="0.2">
      <c r="A9" s="117"/>
      <c r="B9" s="11"/>
      <c r="C9" s="10"/>
      <c r="D9" s="10"/>
      <c r="E9" s="22"/>
      <c r="F9" s="10"/>
      <c r="G9" s="22"/>
      <c r="H9" s="10"/>
      <c r="I9" s="22"/>
      <c r="J9" s="10"/>
      <c r="K9" s="22"/>
      <c r="L9" s="10"/>
      <c r="M9" s="22"/>
      <c r="N9" s="10"/>
      <c r="O9" s="22"/>
      <c r="P9" s="117"/>
    </row>
    <row r="10" spans="1:16" x14ac:dyDescent="0.2">
      <c r="A10" s="117"/>
      <c r="B10" s="11"/>
      <c r="C10" s="24" t="s">
        <v>6</v>
      </c>
      <c r="D10" s="23"/>
      <c r="E10" s="22"/>
      <c r="F10" s="23"/>
      <c r="G10" s="22"/>
      <c r="H10" s="24" t="s">
        <v>6</v>
      </c>
      <c r="I10" s="22"/>
      <c r="J10" s="23"/>
      <c r="K10" s="22"/>
      <c r="L10" s="23"/>
      <c r="M10" s="22"/>
      <c r="N10" s="23"/>
      <c r="O10" s="22"/>
      <c r="P10" s="117"/>
    </row>
    <row r="11" spans="1:16" ht="8.1" customHeight="1" x14ac:dyDescent="0.2">
      <c r="A11" s="117"/>
      <c r="B11" s="11"/>
      <c r="C11" s="10"/>
      <c r="P11" s="117"/>
    </row>
    <row r="12" spans="1:16" x14ac:dyDescent="0.2">
      <c r="A12" s="115">
        <v>1</v>
      </c>
      <c r="B12" s="11"/>
      <c r="C12" s="26" t="s">
        <v>156</v>
      </c>
      <c r="D12" s="50">
        <v>21784340</v>
      </c>
      <c r="E12" s="73">
        <v>83.920612432160837</v>
      </c>
      <c r="F12" s="50">
        <v>9979485</v>
      </c>
      <c r="G12" s="73">
        <v>77.358363905546298</v>
      </c>
      <c r="H12" s="92">
        <v>7718640</v>
      </c>
      <c r="I12" s="89">
        <v>74.888644153489395</v>
      </c>
      <c r="J12" s="92">
        <v>11804856</v>
      </c>
      <c r="K12" s="89">
        <v>90.403655522719859</v>
      </c>
      <c r="L12" s="92">
        <v>5153479</v>
      </c>
      <c r="M12" s="89">
        <v>91.780651630143922</v>
      </c>
      <c r="N12" s="92">
        <v>3840788</v>
      </c>
      <c r="O12" s="87">
        <v>86.141701837716312</v>
      </c>
      <c r="P12" s="117">
        <v>1</v>
      </c>
    </row>
    <row r="13" spans="1:16" x14ac:dyDescent="0.2">
      <c r="A13" s="115">
        <v>2</v>
      </c>
      <c r="B13" s="11"/>
      <c r="C13" s="26" t="s">
        <v>8</v>
      </c>
      <c r="D13" s="50">
        <v>149927</v>
      </c>
      <c r="E13" s="73">
        <v>0.57756928417921205</v>
      </c>
      <c r="F13" s="50">
        <v>91323</v>
      </c>
      <c r="G13" s="73">
        <v>0.70791206830274356</v>
      </c>
      <c r="H13" s="92">
        <v>80751</v>
      </c>
      <c r="I13" s="89">
        <v>0.78347129857571052</v>
      </c>
      <c r="J13" s="92">
        <v>58604</v>
      </c>
      <c r="K13" s="89">
        <v>0.44879969973826656</v>
      </c>
      <c r="L13" s="92">
        <v>22623</v>
      </c>
      <c r="M13" s="89">
        <v>0.4029032973315203</v>
      </c>
      <c r="N13" s="92">
        <v>30556</v>
      </c>
      <c r="O13" s="87">
        <v>0.68531401403911374</v>
      </c>
      <c r="P13" s="117">
        <v>2</v>
      </c>
    </row>
    <row r="14" spans="1:16" x14ac:dyDescent="0.2">
      <c r="A14" s="115">
        <v>3</v>
      </c>
      <c r="B14" s="11"/>
      <c r="C14" s="26" t="s">
        <v>9</v>
      </c>
      <c r="D14" s="50">
        <v>17181986</v>
      </c>
      <c r="E14" s="73">
        <v>66.1907952189882</v>
      </c>
      <c r="F14" s="50">
        <v>7922050</v>
      </c>
      <c r="G14" s="73">
        <v>61.409664604729912</v>
      </c>
      <c r="H14" s="92">
        <v>6736014</v>
      </c>
      <c r="I14" s="89">
        <v>65.354901311490451</v>
      </c>
      <c r="J14" s="92">
        <v>9259936</v>
      </c>
      <c r="K14" s="89">
        <v>70.914212278949648</v>
      </c>
      <c r="L14" s="92">
        <v>3224134</v>
      </c>
      <c r="M14" s="89">
        <v>57.420068940399766</v>
      </c>
      <c r="N14" s="92">
        <v>3765692</v>
      </c>
      <c r="O14" s="87">
        <v>84.457438805962113</v>
      </c>
      <c r="P14" s="117">
        <v>3</v>
      </c>
    </row>
    <row r="15" spans="1:16" ht="13.5" x14ac:dyDescent="0.2">
      <c r="A15" s="115">
        <v>4</v>
      </c>
      <c r="B15" s="11"/>
      <c r="C15" s="26" t="s">
        <v>171</v>
      </c>
      <c r="D15" s="50">
        <v>6898912</v>
      </c>
      <c r="E15" s="73">
        <v>26.576931876549097</v>
      </c>
      <c r="F15" s="50">
        <v>5031999</v>
      </c>
      <c r="G15" s="73">
        <v>39.006743315345936</v>
      </c>
      <c r="H15" s="92">
        <v>4794072</v>
      </c>
      <c r="I15" s="89">
        <v>46.513576491999522</v>
      </c>
      <c r="J15" s="92">
        <v>1866913</v>
      </c>
      <c r="K15" s="89">
        <v>14.297146847270945</v>
      </c>
      <c r="L15" s="92">
        <v>1022836</v>
      </c>
      <c r="M15" s="89">
        <v>18.216151572708434</v>
      </c>
      <c r="N15" s="92">
        <v>168409</v>
      </c>
      <c r="O15" s="87">
        <v>3.7770993516924043</v>
      </c>
      <c r="P15" s="117">
        <v>4</v>
      </c>
    </row>
    <row r="16" spans="1:16" ht="13.5" x14ac:dyDescent="0.2">
      <c r="A16" s="115">
        <v>5</v>
      </c>
      <c r="B16" s="11"/>
      <c r="C16" s="26" t="s">
        <v>247</v>
      </c>
      <c r="D16" s="50">
        <v>7717711</v>
      </c>
      <c r="E16" s="73">
        <v>29.731221312852462</v>
      </c>
      <c r="F16" s="50">
        <v>1946905</v>
      </c>
      <c r="G16" s="73">
        <v>15.091899579941011</v>
      </c>
      <c r="H16" s="92">
        <v>1185414</v>
      </c>
      <c r="I16" s="89">
        <v>11.501255042412197</v>
      </c>
      <c r="J16" s="92">
        <v>5770807</v>
      </c>
      <c r="K16" s="89">
        <v>44.193851082647718</v>
      </c>
      <c r="L16" s="92">
        <v>2017717</v>
      </c>
      <c r="M16" s="89">
        <v>35.934439834763879</v>
      </c>
      <c r="N16" s="92">
        <v>3460441</v>
      </c>
      <c r="O16" s="87">
        <v>77.611228958486876</v>
      </c>
      <c r="P16" s="117">
        <v>5</v>
      </c>
    </row>
    <row r="17" spans="1:16" ht="13.5" x14ac:dyDescent="0.2">
      <c r="A17" s="115">
        <v>6</v>
      </c>
      <c r="B17" s="11"/>
      <c r="C17" s="26" t="s">
        <v>172</v>
      </c>
      <c r="D17" s="50">
        <v>1538250</v>
      </c>
      <c r="E17" s="73">
        <v>5.9258569262952836</v>
      </c>
      <c r="F17" s="50">
        <v>186427</v>
      </c>
      <c r="G17" s="73">
        <v>1.4451334620793839</v>
      </c>
      <c r="H17" s="92">
        <v>176377</v>
      </c>
      <c r="I17" s="89">
        <v>1.7112644701475905</v>
      </c>
      <c r="J17" s="92">
        <v>1351823</v>
      </c>
      <c r="K17" s="89">
        <v>10.352497380712625</v>
      </c>
      <c r="L17" s="92">
        <v>50028</v>
      </c>
      <c r="M17" s="89">
        <v>0.89097140781069262</v>
      </c>
      <c r="N17" s="92">
        <v>25375</v>
      </c>
      <c r="O17" s="87">
        <v>0.56911386000270037</v>
      </c>
      <c r="P17" s="117">
        <v>6</v>
      </c>
    </row>
    <row r="18" spans="1:16" ht="13.5" x14ac:dyDescent="0.2">
      <c r="A18" s="115">
        <v>7</v>
      </c>
      <c r="B18" s="11"/>
      <c r="C18" s="26" t="s">
        <v>173</v>
      </c>
      <c r="D18" s="50">
        <v>661739</v>
      </c>
      <c r="E18" s="73">
        <v>2.5492414344545522</v>
      </c>
      <c r="F18" s="50">
        <v>407507</v>
      </c>
      <c r="G18" s="73">
        <v>3.1588879386118078</v>
      </c>
      <c r="H18" s="92">
        <v>296088</v>
      </c>
      <c r="I18" s="89">
        <v>2.8727377970883947</v>
      </c>
      <c r="J18" s="92">
        <v>254233</v>
      </c>
      <c r="K18" s="89">
        <v>1.9469608569988177</v>
      </c>
      <c r="L18" s="92">
        <v>125577</v>
      </c>
      <c r="M18" s="89">
        <v>2.2364579131415079</v>
      </c>
      <c r="N18" s="92">
        <v>111173</v>
      </c>
      <c r="O18" s="87">
        <v>2.4934027648504515</v>
      </c>
      <c r="P18" s="117">
        <v>7</v>
      </c>
    </row>
    <row r="19" spans="1:16" x14ac:dyDescent="0.2">
      <c r="A19" s="115">
        <v>8</v>
      </c>
      <c r="B19" s="11"/>
      <c r="C19" s="26" t="s">
        <v>10</v>
      </c>
      <c r="D19" s="50">
        <v>4452428</v>
      </c>
      <c r="E19" s="73">
        <v>17.152251781330119</v>
      </c>
      <c r="F19" s="50">
        <v>1966112</v>
      </c>
      <c r="G19" s="73">
        <v>15.240787232513647</v>
      </c>
      <c r="H19" s="92">
        <v>901875</v>
      </c>
      <c r="I19" s="89">
        <v>8.7502715434232261</v>
      </c>
      <c r="J19" s="92">
        <v>2486316</v>
      </c>
      <c r="K19" s="89">
        <v>19.040643544031941</v>
      </c>
      <c r="L19" s="92">
        <v>1906721</v>
      </c>
      <c r="M19" s="89">
        <v>33.957661582957776</v>
      </c>
      <c r="N19" s="92">
        <v>44540</v>
      </c>
      <c r="O19" s="87">
        <v>0.99894901771508471</v>
      </c>
      <c r="P19" s="117">
        <v>8</v>
      </c>
    </row>
    <row r="20" spans="1:16" x14ac:dyDescent="0.2">
      <c r="A20" s="115">
        <v>9</v>
      </c>
      <c r="B20" s="11"/>
      <c r="C20" s="26" t="s">
        <v>11</v>
      </c>
      <c r="D20" s="50">
        <v>3983817</v>
      </c>
      <c r="E20" s="73">
        <v>15.347004428761839</v>
      </c>
      <c r="F20" s="50">
        <v>2746832</v>
      </c>
      <c r="G20" s="73">
        <v>21.292724969615122</v>
      </c>
      <c r="H20" s="92">
        <v>2436260</v>
      </c>
      <c r="I20" s="89">
        <v>23.637351684413325</v>
      </c>
      <c r="J20" s="92">
        <v>1236985</v>
      </c>
      <c r="K20" s="89">
        <v>9.473047856472931</v>
      </c>
      <c r="L20" s="92">
        <v>456437</v>
      </c>
      <c r="M20" s="89">
        <v>8.1288941486145578</v>
      </c>
      <c r="N20" s="92">
        <v>609615</v>
      </c>
      <c r="O20" s="87">
        <v>13.672525941499357</v>
      </c>
      <c r="P20" s="117">
        <v>9</v>
      </c>
    </row>
    <row r="21" spans="1:16" x14ac:dyDescent="0.2">
      <c r="A21" s="115">
        <v>10</v>
      </c>
      <c r="B21" s="11"/>
      <c r="C21" s="26" t="s">
        <v>12</v>
      </c>
      <c r="D21" s="50">
        <v>502660</v>
      </c>
      <c r="E21" s="73">
        <v>1.9364155648116934</v>
      </c>
      <c r="F21" s="50">
        <v>455578</v>
      </c>
      <c r="G21" s="73">
        <v>3.5315217880843521</v>
      </c>
      <c r="H21" s="92">
        <v>427683</v>
      </c>
      <c r="I21" s="89">
        <v>4.1495133854535</v>
      </c>
      <c r="J21" s="92">
        <v>47083</v>
      </c>
      <c r="K21" s="89">
        <v>0.36056986319665557</v>
      </c>
      <c r="L21" s="92">
        <v>30177</v>
      </c>
      <c r="M21" s="89">
        <v>0.5374359193552265</v>
      </c>
      <c r="N21" s="92">
        <v>2724</v>
      </c>
      <c r="O21" s="87">
        <v>6.1094232695462297E-2</v>
      </c>
      <c r="P21" s="117">
        <v>10</v>
      </c>
    </row>
    <row r="22" spans="1:16" x14ac:dyDescent="0.2">
      <c r="A22" s="115">
        <v>11</v>
      </c>
      <c r="B22" s="11"/>
      <c r="C22" s="26" t="s">
        <v>13</v>
      </c>
      <c r="D22" s="50">
        <v>1943567</v>
      </c>
      <c r="E22" s="73">
        <v>7.487274479875798</v>
      </c>
      <c r="F22" s="50">
        <v>1269686</v>
      </c>
      <c r="G22" s="73">
        <v>9.842274589698512</v>
      </c>
      <c r="H22" s="92">
        <v>1107916</v>
      </c>
      <c r="I22" s="89">
        <v>10.749345360835244</v>
      </c>
      <c r="J22" s="92">
        <v>673881</v>
      </c>
      <c r="K22" s="89">
        <v>5.1606987656017136</v>
      </c>
      <c r="L22" s="92">
        <v>236857</v>
      </c>
      <c r="M22" s="89">
        <v>4.2182940501282724</v>
      </c>
      <c r="N22" s="92">
        <v>395622</v>
      </c>
      <c r="O22" s="87">
        <v>8.8730626018517569</v>
      </c>
      <c r="P22" s="117">
        <v>11</v>
      </c>
    </row>
    <row r="23" spans="1:16" x14ac:dyDescent="0.2">
      <c r="A23" s="115">
        <v>12</v>
      </c>
      <c r="B23" s="11"/>
      <c r="C23" s="26" t="s">
        <v>15</v>
      </c>
      <c r="D23" s="50">
        <v>669355</v>
      </c>
      <c r="E23" s="73">
        <v>2.5785808307494746</v>
      </c>
      <c r="F23" s="50">
        <v>520249</v>
      </c>
      <c r="G23" s="73">
        <v>4.0328345063394107</v>
      </c>
      <c r="H23" s="92">
        <v>435548</v>
      </c>
      <c r="I23" s="89">
        <v>4.2258220598141643</v>
      </c>
      <c r="J23" s="92">
        <v>149107</v>
      </c>
      <c r="K23" s="89">
        <v>1.1418875303541347</v>
      </c>
      <c r="L23" s="92">
        <v>47058</v>
      </c>
      <c r="M23" s="89">
        <v>0.83807732687206316</v>
      </c>
      <c r="N23" s="92">
        <v>90136</v>
      </c>
      <c r="O23" s="87">
        <v>2.0215821432592471</v>
      </c>
      <c r="P23" s="117">
        <v>12</v>
      </c>
    </row>
    <row r="24" spans="1:16" x14ac:dyDescent="0.2">
      <c r="A24" s="115">
        <v>13</v>
      </c>
      <c r="B24" s="11"/>
      <c r="C24" s="26" t="s">
        <v>183</v>
      </c>
      <c r="D24" s="50"/>
      <c r="E24" s="73"/>
      <c r="F24" s="50"/>
      <c r="G24" s="73"/>
      <c r="H24" s="92"/>
      <c r="I24" s="89"/>
      <c r="J24" s="92"/>
      <c r="K24" s="89">
        <v>0</v>
      </c>
      <c r="L24" s="92"/>
      <c r="M24" s="89"/>
      <c r="N24" s="92"/>
      <c r="O24" s="87"/>
      <c r="P24" s="117"/>
    </row>
    <row r="25" spans="1:16" x14ac:dyDescent="0.2">
      <c r="A25" s="115"/>
      <c r="B25" s="11"/>
      <c r="C25" s="26" t="s">
        <v>280</v>
      </c>
      <c r="D25" s="50">
        <v>544187</v>
      </c>
      <c r="E25" s="73">
        <v>2.0963915508856501</v>
      </c>
      <c r="F25" s="50">
        <v>490503</v>
      </c>
      <c r="G25" s="73">
        <v>3.8022512755680453</v>
      </c>
      <c r="H25" s="92">
        <v>441218</v>
      </c>
      <c r="I25" s="89">
        <v>4.2808341619915273</v>
      </c>
      <c r="J25" s="92">
        <v>53684</v>
      </c>
      <c r="K25" s="89">
        <v>0.4111214777276142</v>
      </c>
      <c r="L25" s="92">
        <v>44987</v>
      </c>
      <c r="M25" s="89">
        <v>0.80119394585391435</v>
      </c>
      <c r="N25" s="92">
        <v>8314</v>
      </c>
      <c r="O25" s="87">
        <v>0.18646749288916062</v>
      </c>
      <c r="P25" s="117">
        <v>13</v>
      </c>
    </row>
    <row r="26" spans="1:16" x14ac:dyDescent="0.2">
      <c r="A26" s="115">
        <v>14</v>
      </c>
      <c r="B26" s="11"/>
      <c r="C26" s="26" t="s">
        <v>288</v>
      </c>
      <c r="D26" s="50"/>
      <c r="E26" s="73"/>
      <c r="F26" s="50"/>
      <c r="G26" s="73"/>
      <c r="H26" s="92"/>
      <c r="I26" s="89"/>
      <c r="J26" s="92"/>
      <c r="K26" s="89">
        <v>0</v>
      </c>
      <c r="L26" s="92"/>
      <c r="M26" s="89"/>
      <c r="N26" s="92"/>
      <c r="O26" s="87"/>
      <c r="P26" s="117"/>
    </row>
    <row r="27" spans="1:16" x14ac:dyDescent="0.2">
      <c r="A27" s="115"/>
      <c r="B27" s="11"/>
      <c r="C27" s="26" t="s">
        <v>289</v>
      </c>
      <c r="D27" s="50">
        <v>289224</v>
      </c>
      <c r="E27" s="73">
        <v>1.1141882292545602</v>
      </c>
      <c r="F27" s="50">
        <v>80744</v>
      </c>
      <c r="G27" s="73">
        <v>0.62590642054068224</v>
      </c>
      <c r="H27" s="92">
        <v>80719</v>
      </c>
      <c r="I27" s="89">
        <v>0.78316082463044145</v>
      </c>
      <c r="J27" s="92">
        <v>208480</v>
      </c>
      <c r="K27" s="89">
        <v>1.596576366825367</v>
      </c>
      <c r="L27" s="92">
        <v>56786</v>
      </c>
      <c r="M27" s="89">
        <v>1.0113277037646515</v>
      </c>
      <c r="N27" s="92">
        <v>142711</v>
      </c>
      <c r="O27" s="87">
        <v>3.2007412049200146</v>
      </c>
      <c r="P27" s="117">
        <v>14</v>
      </c>
    </row>
    <row r="28" spans="1:16" x14ac:dyDescent="0.2">
      <c r="A28" s="115">
        <v>15</v>
      </c>
      <c r="B28" s="11"/>
      <c r="C28" s="26" t="s">
        <v>307</v>
      </c>
      <c r="D28" s="50">
        <v>440801</v>
      </c>
      <c r="E28" s="73">
        <v>1.6981138689861124</v>
      </c>
      <c r="F28" s="50">
        <v>178191</v>
      </c>
      <c r="G28" s="73">
        <v>1.381290138989457</v>
      </c>
      <c r="H28" s="92">
        <v>150430</v>
      </c>
      <c r="I28" s="89">
        <v>1.4595186120883226</v>
      </c>
      <c r="J28" s="92">
        <v>262610</v>
      </c>
      <c r="K28" s="89">
        <v>2.011113390694597</v>
      </c>
      <c r="L28" s="92">
        <v>88027</v>
      </c>
      <c r="M28" s="89">
        <v>1.5677128830925049</v>
      </c>
      <c r="N28" s="92">
        <v>154461</v>
      </c>
      <c r="O28" s="87">
        <v>3.4642717607833338</v>
      </c>
      <c r="P28" s="117">
        <v>15</v>
      </c>
    </row>
    <row r="29" spans="1:16" x14ac:dyDescent="0.2">
      <c r="A29" s="115">
        <v>16</v>
      </c>
      <c r="B29" s="11"/>
      <c r="C29" s="26" t="s">
        <v>174</v>
      </c>
      <c r="D29" s="50">
        <v>32407</v>
      </c>
      <c r="E29" s="73">
        <v>0.12484267538465871</v>
      </c>
      <c r="F29" s="50">
        <v>29907</v>
      </c>
      <c r="G29" s="73">
        <v>0.23183126076377419</v>
      </c>
      <c r="H29" s="92">
        <v>28532</v>
      </c>
      <c r="I29" s="89">
        <v>0.27682633145053526</v>
      </c>
      <c r="J29" s="92">
        <v>2500</v>
      </c>
      <c r="K29" s="89">
        <v>1.9145438013542869E-2</v>
      </c>
      <c r="L29" s="92" t="s">
        <v>366</v>
      </c>
      <c r="M29" s="89" t="s">
        <v>366</v>
      </c>
      <c r="N29" s="92">
        <v>2500</v>
      </c>
      <c r="O29" s="87">
        <v>5.6070331034748802E-2</v>
      </c>
      <c r="P29" s="117">
        <v>16</v>
      </c>
    </row>
    <row r="30" spans="1:16" x14ac:dyDescent="0.2">
      <c r="A30" s="115">
        <v>17</v>
      </c>
      <c r="B30" s="11"/>
      <c r="C30" s="26" t="s">
        <v>180</v>
      </c>
      <c r="D30" s="50">
        <v>1505183</v>
      </c>
      <c r="E30" s="73">
        <v>5.7984717086896893</v>
      </c>
      <c r="F30" s="50">
        <v>991661</v>
      </c>
      <c r="G30" s="73">
        <v>7.6870973310684816</v>
      </c>
      <c r="H30" s="92">
        <v>872129</v>
      </c>
      <c r="I30" s="89">
        <v>8.4616666066740454</v>
      </c>
      <c r="J30" s="92">
        <v>513521</v>
      </c>
      <c r="K30" s="89">
        <v>3.9326337896610193</v>
      </c>
      <c r="L30" s="92">
        <v>189403</v>
      </c>
      <c r="M30" s="89">
        <v>3.3731641791310589</v>
      </c>
      <c r="N30" s="92">
        <v>208770</v>
      </c>
      <c r="O30" s="87">
        <v>4.6823212040498028</v>
      </c>
      <c r="P30" s="117">
        <v>17</v>
      </c>
    </row>
    <row r="31" spans="1:16" x14ac:dyDescent="0.2">
      <c r="A31" s="115">
        <v>18</v>
      </c>
      <c r="B31" s="11"/>
      <c r="C31" s="26" t="s">
        <v>176</v>
      </c>
      <c r="D31" s="50">
        <v>190114</v>
      </c>
      <c r="E31" s="73">
        <v>0.7323831390773291</v>
      </c>
      <c r="F31" s="50">
        <v>174014</v>
      </c>
      <c r="G31" s="73">
        <v>1.3489111248385797</v>
      </c>
      <c r="H31" s="92">
        <v>151923</v>
      </c>
      <c r="I31" s="89">
        <v>1.4740041620972826</v>
      </c>
      <c r="J31" s="92">
        <v>16100</v>
      </c>
      <c r="K31" s="89">
        <v>0.12329662080721608</v>
      </c>
      <c r="L31" s="92">
        <v>5079</v>
      </c>
      <c r="M31" s="89">
        <v>9.0454221241514907E-2</v>
      </c>
      <c r="N31" s="92">
        <v>8283</v>
      </c>
      <c r="O31" s="87">
        <v>0.18577222078432973</v>
      </c>
      <c r="P31" s="117">
        <v>18</v>
      </c>
    </row>
    <row r="32" spans="1:16" ht="8.1" customHeight="1" x14ac:dyDescent="0.2">
      <c r="A32" s="117"/>
      <c r="B32" s="11"/>
      <c r="C32" s="28" t="s">
        <v>16</v>
      </c>
      <c r="E32" s="33"/>
      <c r="F32" s="49"/>
      <c r="G32" s="33"/>
      <c r="H32" s="94"/>
      <c r="I32" s="60"/>
      <c r="J32" s="94"/>
      <c r="K32" s="60"/>
      <c r="L32" s="94"/>
      <c r="M32" s="60"/>
      <c r="N32" s="94"/>
      <c r="O32" s="60"/>
      <c r="P32" s="117"/>
    </row>
    <row r="33" spans="1:16" x14ac:dyDescent="0.2">
      <c r="A33" s="117"/>
      <c r="B33" s="11"/>
      <c r="C33" s="255" t="s">
        <v>17</v>
      </c>
      <c r="D33" s="255"/>
      <c r="E33" s="255"/>
      <c r="F33" s="255"/>
      <c r="G33" s="255"/>
      <c r="H33" s="255" t="s">
        <v>17</v>
      </c>
      <c r="I33" s="255"/>
      <c r="J33" s="255"/>
      <c r="K33" s="255"/>
      <c r="L33" s="255"/>
      <c r="M33" s="255"/>
      <c r="N33" s="255"/>
      <c r="O33" s="255"/>
      <c r="P33" s="117"/>
    </row>
    <row r="34" spans="1:16" ht="8.1" customHeight="1" x14ac:dyDescent="0.2">
      <c r="A34" s="117"/>
      <c r="B34" s="11"/>
      <c r="C34" s="28"/>
      <c r="D34" s="188"/>
      <c r="E34" s="33"/>
      <c r="F34" s="188"/>
      <c r="G34" s="33"/>
      <c r="H34" s="189"/>
      <c r="I34" s="60"/>
      <c r="J34" s="189"/>
      <c r="K34" s="60"/>
      <c r="L34" s="189"/>
      <c r="M34" s="60"/>
      <c r="N34" s="189"/>
      <c r="O34" s="60"/>
      <c r="P34" s="117"/>
    </row>
    <row r="35" spans="1:16" x14ac:dyDescent="0.2">
      <c r="A35" s="115">
        <v>19</v>
      </c>
      <c r="B35" s="11"/>
      <c r="C35" s="26" t="s">
        <v>18</v>
      </c>
      <c r="D35" s="50">
        <v>11932612</v>
      </c>
      <c r="E35" s="73">
        <v>45.968439115224584</v>
      </c>
      <c r="F35" s="50">
        <v>5678840</v>
      </c>
      <c r="G35" s="73">
        <v>44.020885975716439</v>
      </c>
      <c r="H35" s="92">
        <v>4717554</v>
      </c>
      <c r="I35" s="89">
        <v>45.771175074996435</v>
      </c>
      <c r="J35" s="92">
        <v>6253772</v>
      </c>
      <c r="K35" s="89">
        <v>47.89248167073201</v>
      </c>
      <c r="L35" s="92">
        <v>1836228</v>
      </c>
      <c r="M35" s="89">
        <v>32.70221968140666</v>
      </c>
      <c r="N35" s="92">
        <v>1604842</v>
      </c>
      <c r="O35" s="87">
        <v>35.993608879387338</v>
      </c>
      <c r="P35" s="117">
        <v>19</v>
      </c>
    </row>
    <row r="36" spans="1:16" x14ac:dyDescent="0.2">
      <c r="A36" s="115">
        <v>20</v>
      </c>
      <c r="B36" s="11"/>
      <c r="C36" s="26" t="s">
        <v>19</v>
      </c>
      <c r="D36" s="50">
        <v>1213928</v>
      </c>
      <c r="E36" s="73">
        <v>4.6764593836007027</v>
      </c>
      <c r="F36" s="50">
        <v>929570</v>
      </c>
      <c r="G36" s="73">
        <v>7.2057840996482962</v>
      </c>
      <c r="H36" s="92">
        <v>683485</v>
      </c>
      <c r="I36" s="89">
        <v>6.6313838900697144</v>
      </c>
      <c r="J36" s="92">
        <v>284358</v>
      </c>
      <c r="K36" s="89">
        <v>2.1776633850620093</v>
      </c>
      <c r="L36" s="92">
        <v>61873</v>
      </c>
      <c r="M36" s="89">
        <v>1.1019244006450584</v>
      </c>
      <c r="N36" s="92">
        <v>94830</v>
      </c>
      <c r="O36" s="87">
        <v>2.1268597968100917</v>
      </c>
      <c r="P36" s="117">
        <v>20</v>
      </c>
    </row>
    <row r="37" spans="1:16" x14ac:dyDescent="0.2">
      <c r="A37" s="115">
        <v>21</v>
      </c>
      <c r="B37" s="11"/>
      <c r="C37" s="26" t="s">
        <v>158</v>
      </c>
      <c r="D37" s="50">
        <v>10323308</v>
      </c>
      <c r="E37" s="73">
        <v>39.768858257162044</v>
      </c>
      <c r="F37" s="50">
        <v>4498690</v>
      </c>
      <c r="G37" s="73">
        <v>34.872671096578841</v>
      </c>
      <c r="H37" s="92">
        <v>3956469</v>
      </c>
      <c r="I37" s="89">
        <v>38.386891867649226</v>
      </c>
      <c r="J37" s="92">
        <v>5824618</v>
      </c>
      <c r="K37" s="89">
        <v>44.605945148626418</v>
      </c>
      <c r="L37" s="92">
        <v>1728279</v>
      </c>
      <c r="M37" s="89">
        <v>30.779706838563524</v>
      </c>
      <c r="N37" s="92">
        <v>1396884</v>
      </c>
      <c r="O37" s="87">
        <v>31.329499318857618</v>
      </c>
      <c r="P37" s="117">
        <v>21</v>
      </c>
    </row>
    <row r="38" spans="1:16" x14ac:dyDescent="0.2">
      <c r="A38" s="115">
        <v>22</v>
      </c>
      <c r="B38" s="11"/>
      <c r="C38" s="26" t="s">
        <v>308</v>
      </c>
      <c r="D38" s="50">
        <v>5764175</v>
      </c>
      <c r="E38" s="73">
        <v>22.205542888430436</v>
      </c>
      <c r="F38" s="50">
        <v>2551906</v>
      </c>
      <c r="G38" s="73">
        <v>19.781709477066908</v>
      </c>
      <c r="H38" s="92">
        <v>2230066</v>
      </c>
      <c r="I38" s="89">
        <v>21.636793413450487</v>
      </c>
      <c r="J38" s="92">
        <v>3212269</v>
      </c>
      <c r="K38" s="89">
        <v>24.600118808930137</v>
      </c>
      <c r="L38" s="92">
        <v>567759</v>
      </c>
      <c r="M38" s="89">
        <v>10.111478282705505</v>
      </c>
      <c r="N38" s="92">
        <v>513253</v>
      </c>
      <c r="O38" s="87">
        <v>11.511306245831172</v>
      </c>
      <c r="P38" s="117">
        <v>22</v>
      </c>
    </row>
    <row r="39" spans="1:16" x14ac:dyDescent="0.2">
      <c r="A39" s="115">
        <v>23</v>
      </c>
      <c r="B39" s="11"/>
      <c r="C39" s="26" t="s">
        <v>309</v>
      </c>
      <c r="D39" s="50">
        <v>2812048</v>
      </c>
      <c r="E39" s="73">
        <v>10.832955708028473</v>
      </c>
      <c r="F39" s="50">
        <v>1946784</v>
      </c>
      <c r="G39" s="73">
        <v>15.090961619511933</v>
      </c>
      <c r="H39" s="92">
        <v>1726403</v>
      </c>
      <c r="I39" s="89">
        <v>16.750098454198739</v>
      </c>
      <c r="J39" s="92">
        <v>865264</v>
      </c>
      <c r="K39" s="89">
        <v>6.6263433109400633</v>
      </c>
      <c r="L39" s="92">
        <v>126125</v>
      </c>
      <c r="M39" s="89">
        <v>2.246217494405605</v>
      </c>
      <c r="N39" s="92">
        <v>170942</v>
      </c>
      <c r="O39" s="87">
        <v>3.8339098110968117</v>
      </c>
      <c r="P39" s="117">
        <v>23</v>
      </c>
    </row>
    <row r="40" spans="1:16" x14ac:dyDescent="0.2">
      <c r="A40" s="115">
        <v>24</v>
      </c>
      <c r="B40" s="11"/>
      <c r="C40" s="26" t="s">
        <v>310</v>
      </c>
      <c r="D40" s="50">
        <v>1747085</v>
      </c>
      <c r="E40" s="73">
        <v>6.730359660703134</v>
      </c>
      <c r="F40" s="50" t="s">
        <v>366</v>
      </c>
      <c r="G40" s="73" t="s">
        <v>366</v>
      </c>
      <c r="H40" s="92" t="s">
        <v>366</v>
      </c>
      <c r="I40" s="89" t="s">
        <v>366</v>
      </c>
      <c r="J40" s="92">
        <v>1747085</v>
      </c>
      <c r="K40" s="89">
        <v>13.379483028756217</v>
      </c>
      <c r="L40" s="92">
        <v>1034395</v>
      </c>
      <c r="M40" s="89">
        <v>18.422011061452416</v>
      </c>
      <c r="N40" s="92">
        <v>712690</v>
      </c>
      <c r="O40" s="87">
        <v>15.984305690062049</v>
      </c>
      <c r="P40" s="117">
        <v>24</v>
      </c>
    </row>
    <row r="41" spans="1:16" x14ac:dyDescent="0.2">
      <c r="A41" s="115">
        <v>25</v>
      </c>
      <c r="B41" s="11"/>
      <c r="C41" s="26" t="s">
        <v>311</v>
      </c>
      <c r="D41" s="50">
        <v>371243</v>
      </c>
      <c r="E41" s="73">
        <v>1.4301530329196424</v>
      </c>
      <c r="F41" s="50">
        <v>226644</v>
      </c>
      <c r="G41" s="73">
        <v>1.7568851527918159</v>
      </c>
      <c r="H41" s="92">
        <v>54092</v>
      </c>
      <c r="I41" s="89">
        <v>0.52481739523420556</v>
      </c>
      <c r="J41" s="92">
        <v>144599</v>
      </c>
      <c r="K41" s="89">
        <v>1.1073644765281141</v>
      </c>
      <c r="L41" s="92">
        <v>45879</v>
      </c>
      <c r="M41" s="89">
        <v>0.81707997959036471</v>
      </c>
      <c r="N41" s="92">
        <v>113129</v>
      </c>
      <c r="O41" s="87">
        <v>2.5372721918520389</v>
      </c>
      <c r="P41" s="117">
        <v>25</v>
      </c>
    </row>
    <row r="42" spans="1:16" x14ac:dyDescent="0.2">
      <c r="A42" s="115">
        <v>26</v>
      </c>
      <c r="B42" s="11"/>
      <c r="C42" s="26" t="s">
        <v>284</v>
      </c>
      <c r="D42" s="50">
        <v>24133</v>
      </c>
      <c r="E42" s="73">
        <v>9.2968441542196703E-2</v>
      </c>
      <c r="F42" s="50">
        <v>23936</v>
      </c>
      <c r="G42" s="73">
        <v>0.18554562669748551</v>
      </c>
      <c r="H42" s="92">
        <v>23508</v>
      </c>
      <c r="I42" s="89">
        <v>0.22808192204329114</v>
      </c>
      <c r="J42" s="92">
        <v>197</v>
      </c>
      <c r="K42" s="89">
        <v>1.5086605154671783E-3</v>
      </c>
      <c r="L42" s="92">
        <v>197</v>
      </c>
      <c r="M42" s="89">
        <v>3.5084626077138093E-3</v>
      </c>
      <c r="N42" s="92" t="s">
        <v>366</v>
      </c>
      <c r="O42" s="87" t="s">
        <v>366</v>
      </c>
      <c r="P42" s="117">
        <v>26</v>
      </c>
    </row>
    <row r="43" spans="1:16" x14ac:dyDescent="0.2">
      <c r="A43" s="115">
        <v>27</v>
      </c>
      <c r="B43" s="11"/>
      <c r="C43" s="26" t="s">
        <v>245</v>
      </c>
      <c r="D43" s="50"/>
      <c r="E43" s="73"/>
      <c r="F43" s="50"/>
      <c r="G43" s="73"/>
      <c r="H43" s="92"/>
      <c r="I43" s="89"/>
      <c r="J43" s="92"/>
      <c r="K43" s="89"/>
      <c r="L43" s="92"/>
      <c r="M43" s="89"/>
      <c r="N43" s="92"/>
      <c r="O43" s="87"/>
      <c r="P43" s="117"/>
    </row>
    <row r="44" spans="1:16" x14ac:dyDescent="0.2">
      <c r="A44" s="115"/>
      <c r="B44" s="11"/>
      <c r="C44" s="26" t="s">
        <v>281</v>
      </c>
      <c r="D44" s="50">
        <v>1649102</v>
      </c>
      <c r="E44" s="73">
        <v>6.352896153984986</v>
      </c>
      <c r="F44" s="50">
        <v>1046672</v>
      </c>
      <c r="G44" s="73">
        <v>8.1135282497790175</v>
      </c>
      <c r="H44" s="92">
        <v>934829</v>
      </c>
      <c r="I44" s="89">
        <v>9.0700014931856305</v>
      </c>
      <c r="J44" s="92">
        <v>602430</v>
      </c>
      <c r="K44" s="89">
        <v>4.6135144889994528</v>
      </c>
      <c r="L44" s="92">
        <v>345106</v>
      </c>
      <c r="M44" s="89">
        <v>6.1461497294298573</v>
      </c>
      <c r="N44" s="92">
        <v>235628</v>
      </c>
      <c r="O44" s="87">
        <v>5.2846959844223163</v>
      </c>
      <c r="P44" s="117">
        <v>27</v>
      </c>
    </row>
    <row r="45" spans="1:16" x14ac:dyDescent="0.2">
      <c r="A45" s="115">
        <v>28</v>
      </c>
      <c r="B45" s="11"/>
      <c r="C45" s="26" t="s">
        <v>21</v>
      </c>
      <c r="D45" s="50">
        <v>1792244</v>
      </c>
      <c r="E45" s="73">
        <v>6.9043273336656359</v>
      </c>
      <c r="F45" s="50">
        <v>48387</v>
      </c>
      <c r="G45" s="73">
        <v>0.37508339902286231</v>
      </c>
      <c r="H45" s="92">
        <v>27258</v>
      </c>
      <c r="I45" s="89">
        <v>0.26446558750451038</v>
      </c>
      <c r="J45" s="92">
        <v>1743856</v>
      </c>
      <c r="K45" s="89">
        <v>13.354754781017926</v>
      </c>
      <c r="L45" s="92">
        <v>631041</v>
      </c>
      <c r="M45" s="89">
        <v>11.238496205250405</v>
      </c>
      <c r="N45" s="92">
        <v>1112803</v>
      </c>
      <c r="O45" s="87">
        <v>24.958093034584628</v>
      </c>
      <c r="P45" s="117">
        <v>28</v>
      </c>
    </row>
    <row r="46" spans="1:16" x14ac:dyDescent="0.2">
      <c r="A46" s="115">
        <v>29</v>
      </c>
      <c r="B46" s="11"/>
      <c r="C46" s="26" t="s">
        <v>260</v>
      </c>
      <c r="D46" s="50">
        <v>489756</v>
      </c>
      <c r="E46" s="73">
        <v>1.8867050120556952</v>
      </c>
      <c r="F46" s="50">
        <v>440633</v>
      </c>
      <c r="G46" s="73">
        <v>3.4156720474846729</v>
      </c>
      <c r="H46" s="92">
        <v>440579</v>
      </c>
      <c r="I46" s="89">
        <v>4.2746343853969355</v>
      </c>
      <c r="J46" s="92">
        <v>49123</v>
      </c>
      <c r="K46" s="89">
        <v>0.37619254061570656</v>
      </c>
      <c r="L46" s="92">
        <v>24618</v>
      </c>
      <c r="M46" s="89">
        <v>0.4384331597801957</v>
      </c>
      <c r="N46" s="92">
        <v>2101</v>
      </c>
      <c r="O46" s="87">
        <v>4.7121506201602895E-2</v>
      </c>
      <c r="P46" s="117">
        <v>29</v>
      </c>
    </row>
    <row r="47" spans="1:16" x14ac:dyDescent="0.2">
      <c r="A47" s="115">
        <v>30</v>
      </c>
      <c r="B47" s="11"/>
      <c r="C47" s="26" t="s">
        <v>22</v>
      </c>
      <c r="D47" s="50">
        <v>3140415</v>
      </c>
      <c r="E47" s="73">
        <v>12.097935952668035</v>
      </c>
      <c r="F47" s="50">
        <v>843495</v>
      </c>
      <c r="G47" s="73">
        <v>6.5385531580546266</v>
      </c>
      <c r="H47" s="92">
        <v>549559</v>
      </c>
      <c r="I47" s="89">
        <v>5.3319922152539148</v>
      </c>
      <c r="J47" s="92">
        <v>2296919</v>
      </c>
      <c r="K47" s="89">
        <v>17.590208134651551</v>
      </c>
      <c r="L47" s="92">
        <v>2009991</v>
      </c>
      <c r="M47" s="89">
        <v>35.796843986503994</v>
      </c>
      <c r="N47" s="92">
        <v>246366</v>
      </c>
      <c r="O47" s="87">
        <v>5.5255292702827692</v>
      </c>
      <c r="P47" s="117">
        <v>30</v>
      </c>
    </row>
    <row r="48" spans="1:16" x14ac:dyDescent="0.2">
      <c r="A48" s="115">
        <v>31</v>
      </c>
      <c r="B48" s="11"/>
      <c r="C48" s="26" t="s">
        <v>23</v>
      </c>
      <c r="D48" s="50">
        <v>158814</v>
      </c>
      <c r="E48" s="73">
        <v>0.61180500041778596</v>
      </c>
      <c r="F48" s="50">
        <v>119254</v>
      </c>
      <c r="G48" s="73">
        <v>0.92442589263794861</v>
      </c>
      <c r="H48" s="92">
        <v>94733</v>
      </c>
      <c r="I48" s="89">
        <v>0.91912900803671505</v>
      </c>
      <c r="J48" s="92">
        <v>39560</v>
      </c>
      <c r="K48" s="89">
        <v>0.30295741112630237</v>
      </c>
      <c r="L48" s="92">
        <v>10456</v>
      </c>
      <c r="M48" s="89">
        <v>0.18621566003175427</v>
      </c>
      <c r="N48" s="92">
        <v>11889</v>
      </c>
      <c r="O48" s="87">
        <v>0.2666480662688514</v>
      </c>
      <c r="P48" s="117">
        <v>31</v>
      </c>
    </row>
    <row r="49" spans="1:16" x14ac:dyDescent="0.2">
      <c r="A49" s="115">
        <v>32</v>
      </c>
      <c r="B49" s="11"/>
      <c r="C49" s="26" t="s">
        <v>24</v>
      </c>
      <c r="D49" s="50">
        <v>34806</v>
      </c>
      <c r="E49" s="73">
        <v>0.13408443112409144</v>
      </c>
      <c r="F49" s="50">
        <v>25170</v>
      </c>
      <c r="G49" s="73">
        <v>0.19511127272625794</v>
      </c>
      <c r="H49" s="92">
        <v>23285</v>
      </c>
      <c r="I49" s="89">
        <v>0.22591830673719729</v>
      </c>
      <c r="J49" s="92">
        <v>9636</v>
      </c>
      <c r="K49" s="89">
        <v>7.3794176279399645E-2</v>
      </c>
      <c r="L49" s="92">
        <v>1058</v>
      </c>
      <c r="M49" s="89">
        <v>1.8842403243457918E-2</v>
      </c>
      <c r="N49" s="92">
        <v>3476</v>
      </c>
      <c r="O49" s="87">
        <v>7.7960188270714742E-2</v>
      </c>
      <c r="P49" s="117">
        <v>32</v>
      </c>
    </row>
    <row r="50" spans="1:16" x14ac:dyDescent="0.2">
      <c r="A50" s="115">
        <v>33</v>
      </c>
      <c r="B50" s="11"/>
      <c r="C50" s="26" t="s">
        <v>25</v>
      </c>
      <c r="D50" s="50">
        <v>2946795</v>
      </c>
      <c r="E50" s="73">
        <v>11.352046521126157</v>
      </c>
      <c r="F50" s="50">
        <v>699071</v>
      </c>
      <c r="G50" s="73">
        <v>5.4190159926904204</v>
      </c>
      <c r="H50" s="92">
        <v>431540</v>
      </c>
      <c r="I50" s="89">
        <v>4.1869351981692127</v>
      </c>
      <c r="J50" s="92">
        <v>2247724</v>
      </c>
      <c r="K50" s="89">
        <v>17.213464205421054</v>
      </c>
      <c r="L50" s="92">
        <v>1998477</v>
      </c>
      <c r="M50" s="89">
        <v>35.591785923228784</v>
      </c>
      <c r="N50" s="92">
        <v>231000</v>
      </c>
      <c r="O50" s="87">
        <v>5.1808985876107894</v>
      </c>
      <c r="P50" s="117">
        <v>33</v>
      </c>
    </row>
    <row r="51" spans="1:16" x14ac:dyDescent="0.2">
      <c r="A51" s="115">
        <v>34</v>
      </c>
      <c r="B51" s="11"/>
      <c r="C51" s="26" t="s">
        <v>26</v>
      </c>
      <c r="D51" s="50">
        <v>6859792</v>
      </c>
      <c r="E51" s="73">
        <v>26.42622846490816</v>
      </c>
      <c r="F51" s="50">
        <v>4778915</v>
      </c>
      <c r="G51" s="73">
        <v>37.044902181192093</v>
      </c>
      <c r="H51" s="92">
        <v>3578878</v>
      </c>
      <c r="I51" s="89">
        <v>34.7233866342713</v>
      </c>
      <c r="J51" s="92">
        <v>2080877</v>
      </c>
      <c r="K51" s="89">
        <v>15.935720646922819</v>
      </c>
      <c r="L51" s="92">
        <v>750188</v>
      </c>
      <c r="M51" s="89">
        <v>13.360439323632523</v>
      </c>
      <c r="N51" s="92">
        <v>1252063</v>
      </c>
      <c r="O51" s="87">
        <v>28.081434754544276</v>
      </c>
      <c r="P51" s="117">
        <v>34</v>
      </c>
    </row>
    <row r="52" spans="1:16" x14ac:dyDescent="0.2">
      <c r="A52" s="115"/>
      <c r="B52" s="11"/>
      <c r="C52" s="26" t="s">
        <v>313</v>
      </c>
      <c r="D52" s="50"/>
      <c r="E52" s="73">
        <v>0</v>
      </c>
      <c r="F52" s="50"/>
      <c r="G52" s="73">
        <v>0</v>
      </c>
      <c r="H52" s="92"/>
      <c r="I52" s="89">
        <v>0</v>
      </c>
      <c r="J52" s="92"/>
      <c r="K52" s="89">
        <v>0</v>
      </c>
      <c r="L52" s="92"/>
      <c r="M52" s="89">
        <v>0</v>
      </c>
      <c r="N52" s="92"/>
      <c r="O52" s="87">
        <v>0</v>
      </c>
      <c r="P52" s="117"/>
    </row>
    <row r="53" spans="1:16" x14ac:dyDescent="0.2">
      <c r="A53" s="115">
        <v>35</v>
      </c>
      <c r="B53" s="11"/>
      <c r="C53" s="26" t="s">
        <v>314</v>
      </c>
      <c r="D53" s="50">
        <v>1890041</v>
      </c>
      <c r="E53" s="73">
        <v>7.2810743057578833</v>
      </c>
      <c r="F53" s="50">
        <v>1493455</v>
      </c>
      <c r="G53" s="73">
        <v>11.576873492625888</v>
      </c>
      <c r="H53" s="92">
        <v>1310883</v>
      </c>
      <c r="I53" s="89">
        <v>12.718594274879854</v>
      </c>
      <c r="J53" s="92">
        <v>396586</v>
      </c>
      <c r="K53" s="89">
        <v>3.0371250720155651</v>
      </c>
      <c r="L53" s="92">
        <v>199590</v>
      </c>
      <c r="M53" s="89">
        <v>3.5545890958050719</v>
      </c>
      <c r="N53" s="92">
        <v>159190</v>
      </c>
      <c r="O53" s="87">
        <v>3.5703343989686647</v>
      </c>
      <c r="P53" s="117">
        <v>35</v>
      </c>
    </row>
    <row r="54" spans="1:16" x14ac:dyDescent="0.2">
      <c r="A54" s="115">
        <v>36</v>
      </c>
      <c r="B54" s="11"/>
      <c r="C54" s="26" t="s">
        <v>177</v>
      </c>
      <c r="D54" s="50">
        <v>1638765</v>
      </c>
      <c r="E54" s="73">
        <v>6.3130745495337495</v>
      </c>
      <c r="F54" s="50">
        <v>1240431</v>
      </c>
      <c r="G54" s="73">
        <v>9.6154974628170393</v>
      </c>
      <c r="H54" s="92">
        <v>895096</v>
      </c>
      <c r="I54" s="89">
        <v>8.6844995785801302</v>
      </c>
      <c r="J54" s="92">
        <v>398334</v>
      </c>
      <c r="K54" s="89">
        <v>3.0505115622746342</v>
      </c>
      <c r="L54" s="92">
        <v>175140</v>
      </c>
      <c r="M54" s="89">
        <v>3.1191479244416067</v>
      </c>
      <c r="N54" s="92">
        <v>201843</v>
      </c>
      <c r="O54" s="87">
        <v>4.5269615308187214</v>
      </c>
      <c r="P54" s="117">
        <v>36</v>
      </c>
    </row>
    <row r="55" spans="1:16" x14ac:dyDescent="0.2">
      <c r="A55" s="115">
        <v>37</v>
      </c>
      <c r="B55" s="11"/>
      <c r="C55" s="26" t="s">
        <v>178</v>
      </c>
      <c r="D55" s="50">
        <v>3330985</v>
      </c>
      <c r="E55" s="73">
        <v>12.832075757279828</v>
      </c>
      <c r="F55" s="50">
        <v>2045029</v>
      </c>
      <c r="G55" s="73">
        <v>15.85253122574917</v>
      </c>
      <c r="H55" s="92">
        <v>1372899</v>
      </c>
      <c r="I55" s="89">
        <v>13.320292780811313</v>
      </c>
      <c r="J55" s="92">
        <v>1285956</v>
      </c>
      <c r="K55" s="89">
        <v>9.8480763544574135</v>
      </c>
      <c r="L55" s="92">
        <v>375458</v>
      </c>
      <c r="M55" s="89">
        <v>6.6867023033858448</v>
      </c>
      <c r="N55" s="92">
        <v>891030</v>
      </c>
      <c r="O55" s="87">
        <v>19.98413882475689</v>
      </c>
      <c r="P55" s="117">
        <v>37</v>
      </c>
    </row>
    <row r="56" spans="1:16" x14ac:dyDescent="0.2">
      <c r="A56" s="115">
        <v>38</v>
      </c>
      <c r="B56" s="11"/>
      <c r="C56" s="26" t="s">
        <v>312</v>
      </c>
      <c r="D56" s="50">
        <v>94350</v>
      </c>
      <c r="E56" s="73">
        <v>0.36346796749290428</v>
      </c>
      <c r="F56" s="50">
        <v>63387</v>
      </c>
      <c r="G56" s="73">
        <v>0.49135948527212209</v>
      </c>
      <c r="H56" s="92">
        <v>58166</v>
      </c>
      <c r="I56" s="89">
        <v>0.56434460939127407</v>
      </c>
      <c r="J56" s="92">
        <v>30963</v>
      </c>
      <c r="K56" s="89">
        <v>0.23712007888533115</v>
      </c>
      <c r="L56" s="92">
        <v>17824</v>
      </c>
      <c r="M56" s="89">
        <v>0.31743572345122301</v>
      </c>
      <c r="N56" s="92">
        <v>4884</v>
      </c>
      <c r="O56" s="87">
        <v>0.10953899870948526</v>
      </c>
      <c r="P56" s="117">
        <v>38</v>
      </c>
    </row>
    <row r="57" spans="1:16" s="4" customFormat="1" ht="22.5" customHeight="1" x14ac:dyDescent="0.2">
      <c r="A57" s="209">
        <v>39</v>
      </c>
      <c r="B57" s="219"/>
      <c r="C57" s="45" t="s">
        <v>27</v>
      </c>
      <c r="D57" s="165">
        <v>25958271</v>
      </c>
      <c r="E57" s="166">
        <v>100</v>
      </c>
      <c r="F57" s="165">
        <v>12900331</v>
      </c>
      <c r="G57" s="166">
        <v>100</v>
      </c>
      <c r="H57" s="198">
        <v>10306823</v>
      </c>
      <c r="I57" s="166">
        <v>100</v>
      </c>
      <c r="J57" s="198">
        <v>13057941</v>
      </c>
      <c r="K57" s="166">
        <v>100</v>
      </c>
      <c r="L57" s="198">
        <v>5614995</v>
      </c>
      <c r="M57" s="166">
        <v>100</v>
      </c>
      <c r="N57" s="198">
        <v>4458686</v>
      </c>
      <c r="O57" s="167">
        <v>100</v>
      </c>
      <c r="P57" s="123">
        <v>39</v>
      </c>
    </row>
    <row r="58" spans="1:16" s="4" customFormat="1" x14ac:dyDescent="0.2">
      <c r="A58" s="125" t="s">
        <v>28</v>
      </c>
      <c r="B58" s="32"/>
      <c r="C58" s="174"/>
      <c r="D58" s="176"/>
      <c r="E58" s="175"/>
      <c r="F58" s="176"/>
      <c r="G58" s="175"/>
      <c r="H58" s="190"/>
      <c r="I58" s="191"/>
      <c r="J58" s="190"/>
      <c r="K58" s="191"/>
      <c r="L58" s="190"/>
      <c r="M58" s="191"/>
      <c r="N58" s="190"/>
      <c r="O58" s="191"/>
      <c r="P58" s="122"/>
    </row>
    <row r="59" spans="1:16" s="4" customFormat="1" x14ac:dyDescent="0.2">
      <c r="A59" s="126" t="s">
        <v>304</v>
      </c>
      <c r="B59" s="192"/>
      <c r="C59" s="31"/>
      <c r="D59" s="193"/>
      <c r="E59" s="194"/>
      <c r="F59" s="193"/>
      <c r="G59" s="194"/>
      <c r="H59" s="25" t="s">
        <v>159</v>
      </c>
      <c r="I59" s="175"/>
      <c r="J59" s="176"/>
      <c r="K59" s="175"/>
      <c r="L59" s="176"/>
      <c r="M59" s="175"/>
      <c r="N59" s="176"/>
      <c r="O59" s="175"/>
      <c r="P59" s="119"/>
    </row>
    <row r="60" spans="1:16" s="4" customFormat="1" x14ac:dyDescent="0.2">
      <c r="A60" s="126" t="s">
        <v>325</v>
      </c>
      <c r="B60" s="192"/>
      <c r="C60" s="31"/>
      <c r="D60" s="193"/>
      <c r="E60" s="194"/>
      <c r="F60" s="193"/>
      <c r="G60" s="194"/>
      <c r="H60" s="25"/>
      <c r="I60" s="175"/>
      <c r="J60" s="176"/>
      <c r="K60" s="175"/>
      <c r="L60" s="176"/>
      <c r="M60" s="175"/>
      <c r="N60" s="176"/>
      <c r="O60" s="175"/>
      <c r="P60" s="119"/>
    </row>
    <row r="61" spans="1:16" s="4" customFormat="1" x14ac:dyDescent="0.2">
      <c r="A61" s="1"/>
      <c r="B61" s="1"/>
      <c r="C61" s="2"/>
      <c r="D61" s="2"/>
      <c r="E61" s="3"/>
      <c r="F61" s="2"/>
      <c r="G61" s="33" t="s">
        <v>294</v>
      </c>
      <c r="H61" s="2" t="s">
        <v>394</v>
      </c>
      <c r="I61" s="5"/>
      <c r="J61" s="2"/>
      <c r="K61" s="33"/>
      <c r="L61" s="2"/>
      <c r="M61" s="33"/>
      <c r="N61" s="2"/>
      <c r="O61" s="33"/>
      <c r="P61" s="113"/>
    </row>
    <row r="62" spans="1:16" s="4" customFormat="1" x14ac:dyDescent="0.2">
      <c r="A62" s="1"/>
      <c r="B62" s="1"/>
      <c r="C62" s="2"/>
      <c r="D62" s="2"/>
      <c r="E62" s="3"/>
      <c r="F62" s="2"/>
      <c r="G62" s="33"/>
      <c r="H62" s="2"/>
      <c r="I62" s="33"/>
      <c r="J62" s="2"/>
      <c r="K62" s="33"/>
      <c r="L62" s="2"/>
      <c r="M62" s="33"/>
      <c r="N62" s="2"/>
      <c r="O62" s="33"/>
      <c r="P62" s="113"/>
    </row>
    <row r="63" spans="1:16" s="4" customFormat="1" x14ac:dyDescent="0.2">
      <c r="A63" s="1"/>
      <c r="B63" s="1"/>
      <c r="C63" s="2"/>
      <c r="D63" s="2"/>
      <c r="E63" s="3"/>
      <c r="F63" s="2"/>
      <c r="G63" s="33" t="s">
        <v>29</v>
      </c>
      <c r="H63" s="2" t="s">
        <v>30</v>
      </c>
      <c r="I63" s="33"/>
      <c r="J63" s="2"/>
      <c r="K63" s="33"/>
      <c r="L63" s="2"/>
      <c r="M63" s="33"/>
      <c r="N63" s="2"/>
      <c r="O63" s="33"/>
      <c r="P63" s="113"/>
    </row>
    <row r="64" spans="1:16" s="4" customFormat="1" x14ac:dyDescent="0.2">
      <c r="A64" s="1"/>
      <c r="B64" s="1"/>
      <c r="C64" s="2"/>
      <c r="D64" s="2"/>
      <c r="E64" s="3"/>
      <c r="F64" s="2"/>
      <c r="G64" s="33"/>
      <c r="H64" s="2"/>
      <c r="I64" s="33"/>
      <c r="J64" s="2"/>
      <c r="K64" s="33"/>
      <c r="L64" s="2"/>
      <c r="M64" s="33"/>
      <c r="N64" s="2"/>
      <c r="O64" s="33"/>
      <c r="P64" s="113"/>
    </row>
    <row r="65" spans="1:16" ht="12.75" thickBot="1" x14ac:dyDescent="0.25">
      <c r="A65" s="6"/>
      <c r="B65" s="6"/>
      <c r="C65" s="7"/>
      <c r="D65" s="7"/>
      <c r="E65" s="8"/>
      <c r="F65" s="7"/>
      <c r="G65" s="9"/>
      <c r="H65" s="7"/>
      <c r="I65" s="9"/>
      <c r="J65" s="7"/>
      <c r="K65" s="9"/>
      <c r="L65" s="7"/>
      <c r="M65" s="9"/>
      <c r="N65" s="7"/>
      <c r="O65" s="9"/>
      <c r="P65" s="114"/>
    </row>
    <row r="66" spans="1:16" x14ac:dyDescent="0.2">
      <c r="A66" s="115"/>
      <c r="B66" s="249" t="s">
        <v>199</v>
      </c>
      <c r="C66" s="250"/>
      <c r="D66" s="257" t="s">
        <v>4</v>
      </c>
      <c r="E66" s="258"/>
      <c r="F66" s="13"/>
      <c r="G66" s="14" t="s">
        <v>1</v>
      </c>
      <c r="H66" s="15" t="s">
        <v>2</v>
      </c>
      <c r="I66" s="16"/>
      <c r="J66" s="13" t="s">
        <v>3</v>
      </c>
      <c r="K66" s="17"/>
      <c r="L66" s="13"/>
      <c r="M66" s="17"/>
      <c r="N66" s="19"/>
      <c r="O66" s="17"/>
      <c r="P66" s="120"/>
    </row>
    <row r="67" spans="1:16" ht="12" customHeight="1" x14ac:dyDescent="0.2">
      <c r="A67" s="247" t="s">
        <v>131</v>
      </c>
      <c r="B67" s="251"/>
      <c r="C67" s="252"/>
      <c r="D67" s="259"/>
      <c r="E67" s="260"/>
      <c r="F67" s="243" t="s">
        <v>64</v>
      </c>
      <c r="G67" s="244"/>
      <c r="H67" s="265" t="s">
        <v>132</v>
      </c>
      <c r="I67" s="266"/>
      <c r="J67" s="243" t="s">
        <v>64</v>
      </c>
      <c r="K67" s="244"/>
      <c r="L67" s="271" t="s">
        <v>62</v>
      </c>
      <c r="M67" s="272"/>
      <c r="N67" s="272"/>
      <c r="O67" s="273"/>
      <c r="P67" s="269" t="s">
        <v>131</v>
      </c>
    </row>
    <row r="68" spans="1:16" ht="12" customHeight="1" x14ac:dyDescent="0.2">
      <c r="A68" s="248"/>
      <c r="B68" s="251"/>
      <c r="C68" s="252"/>
      <c r="D68" s="261"/>
      <c r="E68" s="262"/>
      <c r="F68" s="245"/>
      <c r="G68" s="246"/>
      <c r="H68" s="267" t="s">
        <v>145</v>
      </c>
      <c r="I68" s="268"/>
      <c r="J68" s="245"/>
      <c r="K68" s="246"/>
      <c r="L68" s="263" t="s">
        <v>60</v>
      </c>
      <c r="M68" s="264"/>
      <c r="N68" s="263" t="s">
        <v>61</v>
      </c>
      <c r="O68" s="264"/>
      <c r="P68" s="270"/>
    </row>
    <row r="69" spans="1:16" ht="15" customHeight="1" thickBot="1" x14ac:dyDescent="0.25">
      <c r="A69" s="116"/>
      <c r="B69" s="253"/>
      <c r="C69" s="254"/>
      <c r="D69" s="179" t="s">
        <v>291</v>
      </c>
      <c r="E69" s="20" t="s">
        <v>220</v>
      </c>
      <c r="F69" s="179" t="s">
        <v>291</v>
      </c>
      <c r="G69" s="9" t="s">
        <v>220</v>
      </c>
      <c r="H69" s="181" t="s">
        <v>291</v>
      </c>
      <c r="I69" s="20" t="s">
        <v>220</v>
      </c>
      <c r="J69" s="179" t="s">
        <v>291</v>
      </c>
      <c r="K69" s="20" t="s">
        <v>220</v>
      </c>
      <c r="L69" s="179" t="s">
        <v>291</v>
      </c>
      <c r="M69" s="20" t="s">
        <v>220</v>
      </c>
      <c r="N69" s="179" t="s">
        <v>291</v>
      </c>
      <c r="O69" s="20" t="s">
        <v>220</v>
      </c>
      <c r="P69" s="121"/>
    </row>
    <row r="70" spans="1:16" x14ac:dyDescent="0.2">
      <c r="A70" s="115"/>
      <c r="C70" s="34"/>
      <c r="D70" s="10"/>
      <c r="E70" s="22"/>
      <c r="F70" s="10"/>
      <c r="G70" s="22"/>
      <c r="H70" s="10"/>
      <c r="I70" s="22"/>
      <c r="J70" s="10"/>
      <c r="K70" s="22"/>
      <c r="L70" s="10"/>
      <c r="M70" s="22"/>
      <c r="N70" s="10"/>
      <c r="O70" s="53"/>
      <c r="P70" s="117"/>
    </row>
    <row r="71" spans="1:16" x14ac:dyDescent="0.2">
      <c r="A71" s="115">
        <v>1</v>
      </c>
      <c r="C71" s="34" t="s">
        <v>31</v>
      </c>
      <c r="D71" s="50">
        <v>8642783</v>
      </c>
      <c r="E71" s="73">
        <v>92.621454445185918</v>
      </c>
      <c r="F71" s="50">
        <v>7116667</v>
      </c>
      <c r="G71" s="73">
        <v>94.227454295163014</v>
      </c>
      <c r="H71" s="50">
        <v>5801674</v>
      </c>
      <c r="I71" s="73">
        <v>93.743535784105646</v>
      </c>
      <c r="J71" s="50">
        <v>1526115</v>
      </c>
      <c r="K71" s="73">
        <v>85.801920446361251</v>
      </c>
      <c r="L71" s="50">
        <v>771263</v>
      </c>
      <c r="M71" s="73">
        <v>84.025371148924762</v>
      </c>
      <c r="N71" s="50">
        <v>505277</v>
      </c>
      <c r="O71" s="87">
        <v>85.993617836020931</v>
      </c>
      <c r="P71" s="117">
        <v>1</v>
      </c>
    </row>
    <row r="72" spans="1:16" ht="24" x14ac:dyDescent="0.2">
      <c r="A72" s="115">
        <v>2</v>
      </c>
      <c r="C72" s="160" t="s">
        <v>297</v>
      </c>
      <c r="D72" s="50">
        <v>846294</v>
      </c>
      <c r="E72" s="73">
        <v>9.0694144661776388</v>
      </c>
      <c r="F72" s="50">
        <v>452110</v>
      </c>
      <c r="G72" s="73">
        <v>5.986113213023196</v>
      </c>
      <c r="H72" s="50">
        <v>417451</v>
      </c>
      <c r="I72" s="73">
        <v>6.7451795389762834</v>
      </c>
      <c r="J72" s="50">
        <v>394183</v>
      </c>
      <c r="K72" s="73">
        <v>22.161933017700512</v>
      </c>
      <c r="L72" s="50">
        <v>273257</v>
      </c>
      <c r="M72" s="73">
        <v>29.770027661176194</v>
      </c>
      <c r="N72" s="50">
        <v>22413</v>
      </c>
      <c r="O72" s="87">
        <v>3.8144917670084668</v>
      </c>
      <c r="P72" s="117">
        <v>2</v>
      </c>
    </row>
    <row r="73" spans="1:16" x14ac:dyDescent="0.2">
      <c r="A73" s="115">
        <v>3</v>
      </c>
      <c r="C73" s="34" t="s">
        <v>243</v>
      </c>
      <c r="D73" s="50">
        <v>29824</v>
      </c>
      <c r="E73" s="73">
        <v>0.3196125897611018</v>
      </c>
      <c r="F73" s="50">
        <v>21941</v>
      </c>
      <c r="G73" s="73">
        <v>0.29050742077578895</v>
      </c>
      <c r="H73" s="50">
        <v>21935</v>
      </c>
      <c r="I73" s="73">
        <v>0.35442606003445859</v>
      </c>
      <c r="J73" s="50">
        <v>7883</v>
      </c>
      <c r="K73" s="73">
        <v>0.44320155353866897</v>
      </c>
      <c r="L73" s="50">
        <v>3994</v>
      </c>
      <c r="M73" s="73">
        <v>0.4351269701370421</v>
      </c>
      <c r="N73" s="50" t="s">
        <v>366</v>
      </c>
      <c r="O73" s="87" t="s">
        <v>366</v>
      </c>
      <c r="P73" s="117">
        <v>3</v>
      </c>
    </row>
    <row r="74" spans="1:16" x14ac:dyDescent="0.2">
      <c r="A74" s="115">
        <v>4</v>
      </c>
      <c r="C74" s="34" t="s">
        <v>32</v>
      </c>
      <c r="D74" s="50">
        <v>26107</v>
      </c>
      <c r="E74" s="73">
        <v>0.27977889890333574</v>
      </c>
      <c r="F74" s="50">
        <v>14307</v>
      </c>
      <c r="G74" s="73">
        <v>0.18943027523992581</v>
      </c>
      <c r="H74" s="50">
        <v>13936</v>
      </c>
      <c r="I74" s="73">
        <v>0.22517809768134101</v>
      </c>
      <c r="J74" s="50">
        <v>11800</v>
      </c>
      <c r="K74" s="73">
        <v>0.66342488034457614</v>
      </c>
      <c r="L74" s="50">
        <v>6160</v>
      </c>
      <c r="M74" s="73">
        <v>0.67110218729198279</v>
      </c>
      <c r="N74" s="50">
        <v>5119</v>
      </c>
      <c r="O74" s="87">
        <v>0.87120793090243798</v>
      </c>
      <c r="P74" s="117">
        <v>4</v>
      </c>
    </row>
    <row r="75" spans="1:16" x14ac:dyDescent="0.2">
      <c r="A75" s="115">
        <v>5</v>
      </c>
      <c r="C75" s="34" t="s">
        <v>33</v>
      </c>
      <c r="D75" s="50">
        <v>592574</v>
      </c>
      <c r="E75" s="73">
        <v>6.3503926624562483</v>
      </c>
      <c r="F75" s="50">
        <v>359723</v>
      </c>
      <c r="G75" s="73">
        <v>4.7628732019383406</v>
      </c>
      <c r="H75" s="50">
        <v>311325</v>
      </c>
      <c r="I75" s="73">
        <v>5.0303940342023168</v>
      </c>
      <c r="J75" s="50">
        <v>232851</v>
      </c>
      <c r="K75" s="73">
        <v>13.091453119755499</v>
      </c>
      <c r="L75" s="50">
        <v>136476</v>
      </c>
      <c r="M75" s="73">
        <v>14.868399693646209</v>
      </c>
      <c r="N75" s="50">
        <v>54766</v>
      </c>
      <c r="O75" s="87">
        <v>9.3206824660681615</v>
      </c>
      <c r="P75" s="117">
        <v>5</v>
      </c>
    </row>
    <row r="76" spans="1:16" x14ac:dyDescent="0.2">
      <c r="A76" s="115">
        <v>6</v>
      </c>
      <c r="C76" s="34" t="s">
        <v>315</v>
      </c>
      <c r="D76" s="50">
        <v>40009</v>
      </c>
      <c r="E76" s="73">
        <v>0.42876140369339866</v>
      </c>
      <c r="F76" s="50">
        <v>40009</v>
      </c>
      <c r="G76" s="73">
        <v>0.52973480688293784</v>
      </c>
      <c r="H76" s="50">
        <v>40009</v>
      </c>
      <c r="I76" s="73">
        <v>0.64646602397623221</v>
      </c>
      <c r="J76" s="50" t="s">
        <v>366</v>
      </c>
      <c r="K76" s="73" t="s">
        <v>366</v>
      </c>
      <c r="L76" s="50" t="s">
        <v>366</v>
      </c>
      <c r="M76" s="73" t="s">
        <v>366</v>
      </c>
      <c r="N76" s="50" t="s">
        <v>366</v>
      </c>
      <c r="O76" s="87" t="s">
        <v>366</v>
      </c>
      <c r="P76" s="117">
        <v>6</v>
      </c>
    </row>
    <row r="77" spans="1:16" x14ac:dyDescent="0.2">
      <c r="A77" s="115"/>
      <c r="C77" s="34"/>
      <c r="E77" s="73"/>
      <c r="G77" s="73"/>
      <c r="I77" s="73"/>
      <c r="K77" s="73"/>
      <c r="M77" s="73"/>
      <c r="O77" s="87"/>
      <c r="P77" s="117"/>
    </row>
    <row r="78" spans="1:16" x14ac:dyDescent="0.2">
      <c r="A78" s="209">
        <v>7</v>
      </c>
      <c r="B78" s="35"/>
      <c r="C78" s="36" t="s">
        <v>34</v>
      </c>
      <c r="D78" s="51">
        <v>9331297</v>
      </c>
      <c r="E78" s="86">
        <v>100.00000000000001</v>
      </c>
      <c r="F78" s="51">
        <v>7552647</v>
      </c>
      <c r="G78" s="86">
        <v>100</v>
      </c>
      <c r="H78" s="51">
        <v>6188879</v>
      </c>
      <c r="I78" s="86">
        <v>99.999999999999986</v>
      </c>
      <c r="J78" s="51">
        <v>1778649</v>
      </c>
      <c r="K78" s="86">
        <v>100</v>
      </c>
      <c r="L78" s="51">
        <v>917893</v>
      </c>
      <c r="M78" s="86">
        <v>100</v>
      </c>
      <c r="N78" s="51">
        <v>587575</v>
      </c>
      <c r="O78" s="88">
        <v>100</v>
      </c>
      <c r="P78" s="123">
        <v>7</v>
      </c>
    </row>
    <row r="79" spans="1:16" x14ac:dyDescent="0.2">
      <c r="A79" s="209"/>
      <c r="B79" s="35"/>
      <c r="C79" s="36"/>
      <c r="D79" s="50"/>
      <c r="E79" s="73"/>
      <c r="F79" s="50"/>
      <c r="G79" s="73"/>
      <c r="H79" s="50"/>
      <c r="I79" s="73"/>
      <c r="J79" s="50"/>
      <c r="K79" s="73"/>
      <c r="L79" s="50"/>
      <c r="M79" s="73"/>
      <c r="N79" s="50"/>
      <c r="O79" s="87"/>
      <c r="P79" s="117"/>
    </row>
    <row r="80" spans="1:16" x14ac:dyDescent="0.2">
      <c r="A80" s="115">
        <v>8</v>
      </c>
      <c r="C80" s="34" t="s">
        <v>35</v>
      </c>
      <c r="D80" s="50">
        <v>4933954</v>
      </c>
      <c r="E80" s="73">
        <v>52.875329120914273</v>
      </c>
      <c r="F80" s="50">
        <v>4396893</v>
      </c>
      <c r="G80" s="73">
        <v>58.216582874851689</v>
      </c>
      <c r="H80" s="50">
        <v>3352230</v>
      </c>
      <c r="I80" s="73">
        <v>54.165382777721135</v>
      </c>
      <c r="J80" s="50">
        <v>537061</v>
      </c>
      <c r="K80" s="73">
        <v>30.194883869723594</v>
      </c>
      <c r="L80" s="50">
        <v>314706</v>
      </c>
      <c r="M80" s="73">
        <v>34.285695609401095</v>
      </c>
      <c r="N80" s="50">
        <v>153014</v>
      </c>
      <c r="O80" s="87">
        <v>26.041611709143513</v>
      </c>
      <c r="P80" s="117">
        <v>8</v>
      </c>
    </row>
    <row r="81" spans="1:16" s="4" customFormat="1" x14ac:dyDescent="0.2">
      <c r="A81" s="115">
        <v>9</v>
      </c>
      <c r="B81" s="1"/>
      <c r="C81" s="34" t="s">
        <v>139</v>
      </c>
      <c r="D81" s="50">
        <v>2632769</v>
      </c>
      <c r="E81" s="73">
        <v>28.214395062122662</v>
      </c>
      <c r="F81" s="50">
        <v>2503584</v>
      </c>
      <c r="G81" s="73">
        <v>33.14843127184416</v>
      </c>
      <c r="H81" s="50">
        <v>1833347</v>
      </c>
      <c r="I81" s="73">
        <v>29.623248410576455</v>
      </c>
      <c r="J81" s="50">
        <v>129185</v>
      </c>
      <c r="K81" s="73">
        <v>7.2630968785859382</v>
      </c>
      <c r="L81" s="50">
        <v>63346</v>
      </c>
      <c r="M81" s="73">
        <v>6.9012401227594067</v>
      </c>
      <c r="N81" s="50">
        <v>47947</v>
      </c>
      <c r="O81" s="87">
        <v>8.1601497681147084</v>
      </c>
      <c r="P81" s="117">
        <v>9</v>
      </c>
    </row>
    <row r="82" spans="1:16" s="4" customFormat="1" x14ac:dyDescent="0.2">
      <c r="A82" s="115">
        <v>10</v>
      </c>
      <c r="B82" s="1"/>
      <c r="C82" s="34" t="s">
        <v>36</v>
      </c>
      <c r="D82" s="50">
        <v>2301185</v>
      </c>
      <c r="E82" s="73">
        <v>24.660934058791614</v>
      </c>
      <c r="F82" s="50">
        <v>1893309</v>
      </c>
      <c r="G82" s="73">
        <v>25.068151603007529</v>
      </c>
      <c r="H82" s="50">
        <v>1518883</v>
      </c>
      <c r="I82" s="73">
        <v>24.54213436714468</v>
      </c>
      <c r="J82" s="50">
        <v>407875</v>
      </c>
      <c r="K82" s="73">
        <v>22.931730768690169</v>
      </c>
      <c r="L82" s="50">
        <v>251360</v>
      </c>
      <c r="M82" s="73">
        <v>27.384455486641688</v>
      </c>
      <c r="N82" s="50">
        <v>105068</v>
      </c>
      <c r="O82" s="87">
        <v>17.881632132068248</v>
      </c>
      <c r="P82" s="117">
        <v>10</v>
      </c>
    </row>
    <row r="83" spans="1:16" x14ac:dyDescent="0.2">
      <c r="A83" s="115">
        <v>11</v>
      </c>
      <c r="C83" s="34" t="s">
        <v>37</v>
      </c>
      <c r="D83" s="50">
        <v>2072213</v>
      </c>
      <c r="E83" s="73">
        <v>22.207127262158732</v>
      </c>
      <c r="F83" s="50">
        <v>1664082</v>
      </c>
      <c r="G83" s="73">
        <v>22.033096475977231</v>
      </c>
      <c r="H83" s="50">
        <v>1564127</v>
      </c>
      <c r="I83" s="73">
        <v>25.273187599886828</v>
      </c>
      <c r="J83" s="50">
        <v>408131</v>
      </c>
      <c r="K83" s="73">
        <v>22.946123715246795</v>
      </c>
      <c r="L83" s="50">
        <v>188386</v>
      </c>
      <c r="M83" s="73">
        <v>20.523742963504461</v>
      </c>
      <c r="N83" s="50">
        <v>97197</v>
      </c>
      <c r="O83" s="87">
        <v>16.542058460622048</v>
      </c>
      <c r="P83" s="117">
        <v>11</v>
      </c>
    </row>
    <row r="84" spans="1:16" x14ac:dyDescent="0.2">
      <c r="A84" s="115">
        <v>12</v>
      </c>
      <c r="C84" s="34" t="s">
        <v>38</v>
      </c>
      <c r="D84" s="50">
        <v>1700209</v>
      </c>
      <c r="E84" s="73">
        <v>18.220500322731127</v>
      </c>
      <c r="F84" s="50">
        <v>1367718</v>
      </c>
      <c r="G84" s="73">
        <v>18.109121212735086</v>
      </c>
      <c r="H84" s="50">
        <v>1286066</v>
      </c>
      <c r="I84" s="73">
        <v>20.780273778175335</v>
      </c>
      <c r="J84" s="50">
        <v>332491</v>
      </c>
      <c r="K84" s="73">
        <v>18.693457787343089</v>
      </c>
      <c r="L84" s="50">
        <v>151057</v>
      </c>
      <c r="M84" s="73">
        <v>16.45692907561121</v>
      </c>
      <c r="N84" s="50">
        <v>78477</v>
      </c>
      <c r="O84" s="87">
        <v>13.35608220227205</v>
      </c>
      <c r="P84" s="117">
        <v>12</v>
      </c>
    </row>
    <row r="85" spans="1:16" x14ac:dyDescent="0.2">
      <c r="A85" s="115">
        <v>13</v>
      </c>
      <c r="C85" s="34" t="s">
        <v>39</v>
      </c>
      <c r="D85" s="50">
        <v>372004</v>
      </c>
      <c r="E85" s="73">
        <v>3.9866269394276057</v>
      </c>
      <c r="F85" s="50">
        <v>296364</v>
      </c>
      <c r="G85" s="73">
        <v>3.9239752632421454</v>
      </c>
      <c r="H85" s="50">
        <v>278061</v>
      </c>
      <c r="I85" s="73">
        <v>4.4929138217114923</v>
      </c>
      <c r="J85" s="50">
        <v>75640</v>
      </c>
      <c r="K85" s="73">
        <v>4.2526659279037071</v>
      </c>
      <c r="L85" s="50">
        <v>37329</v>
      </c>
      <c r="M85" s="73">
        <v>4.0668138878932512</v>
      </c>
      <c r="N85" s="50">
        <v>18720</v>
      </c>
      <c r="O85" s="87">
        <v>3.185976258349998</v>
      </c>
      <c r="P85" s="117">
        <v>13</v>
      </c>
    </row>
    <row r="86" spans="1:16" x14ac:dyDescent="0.2">
      <c r="A86" s="115">
        <v>14</v>
      </c>
      <c r="C86" s="34" t="s">
        <v>40</v>
      </c>
      <c r="D86" s="50">
        <v>819366</v>
      </c>
      <c r="E86" s="73">
        <v>8.7808372190918362</v>
      </c>
      <c r="F86" s="50">
        <v>520487</v>
      </c>
      <c r="G86" s="73">
        <v>6.8914514341793014</v>
      </c>
      <c r="H86" s="50">
        <v>427805</v>
      </c>
      <c r="I86" s="73">
        <v>6.9124796267627788</v>
      </c>
      <c r="J86" s="50">
        <v>298879</v>
      </c>
      <c r="K86" s="73">
        <v>16.803708882415812</v>
      </c>
      <c r="L86" s="50">
        <v>135844</v>
      </c>
      <c r="M86" s="73">
        <v>14.799546352352616</v>
      </c>
      <c r="N86" s="50">
        <v>141203</v>
      </c>
      <c r="O86" s="87">
        <v>24.03148534229673</v>
      </c>
      <c r="P86" s="117">
        <v>14</v>
      </c>
    </row>
    <row r="87" spans="1:16" ht="24" x14ac:dyDescent="0.2">
      <c r="A87" s="159">
        <v>15</v>
      </c>
      <c r="C87" s="160" t="s">
        <v>272</v>
      </c>
      <c r="D87" s="50">
        <v>819183</v>
      </c>
      <c r="E87" s="73">
        <v>8.7788760769269274</v>
      </c>
      <c r="F87" s="50">
        <v>520304</v>
      </c>
      <c r="G87" s="73">
        <v>6.8890284426109147</v>
      </c>
      <c r="H87" s="50">
        <v>427623</v>
      </c>
      <c r="I87" s="73">
        <v>6.909538868024403</v>
      </c>
      <c r="J87" s="50">
        <v>298879</v>
      </c>
      <c r="K87" s="73">
        <v>16.803708882415812</v>
      </c>
      <c r="L87" s="50">
        <v>135844</v>
      </c>
      <c r="M87" s="73">
        <v>14.799546352352616</v>
      </c>
      <c r="N87" s="50">
        <v>141203</v>
      </c>
      <c r="O87" s="87">
        <v>24.03148534229673</v>
      </c>
      <c r="P87" s="117">
        <v>15</v>
      </c>
    </row>
    <row r="88" spans="1:16" ht="24" x14ac:dyDescent="0.2">
      <c r="A88" s="159">
        <v>16</v>
      </c>
      <c r="C88" s="160" t="s">
        <v>273</v>
      </c>
      <c r="D88" s="50">
        <v>182</v>
      </c>
      <c r="E88" s="73">
        <v>1.950425541058226E-3</v>
      </c>
      <c r="F88" s="50">
        <v>182</v>
      </c>
      <c r="G88" s="73">
        <v>2.4097511773024743E-3</v>
      </c>
      <c r="H88" s="50">
        <v>182</v>
      </c>
      <c r="I88" s="73">
        <v>2.940758738375722E-3</v>
      </c>
      <c r="J88" s="50" t="s">
        <v>366</v>
      </c>
      <c r="K88" s="73" t="s">
        <v>366</v>
      </c>
      <c r="L88" s="50" t="s">
        <v>366</v>
      </c>
      <c r="M88" s="73" t="s">
        <v>366</v>
      </c>
      <c r="N88" s="50" t="s">
        <v>366</v>
      </c>
      <c r="O88" s="87" t="s">
        <v>366</v>
      </c>
      <c r="P88" s="117">
        <v>16</v>
      </c>
    </row>
    <row r="89" spans="1:16" x14ac:dyDescent="0.2">
      <c r="A89" s="115">
        <v>17</v>
      </c>
      <c r="C89" s="34" t="s">
        <v>41</v>
      </c>
      <c r="D89" s="50">
        <v>904237</v>
      </c>
      <c r="E89" s="73">
        <v>9.6903678020322364</v>
      </c>
      <c r="F89" s="50">
        <v>581913</v>
      </c>
      <c r="G89" s="73">
        <v>7.7047556969099711</v>
      </c>
      <c r="H89" s="50">
        <v>548200</v>
      </c>
      <c r="I89" s="73">
        <v>8.8578238482284117</v>
      </c>
      <c r="J89" s="50">
        <v>322324</v>
      </c>
      <c r="K89" s="73">
        <v>18.121844163744505</v>
      </c>
      <c r="L89" s="50">
        <v>133238</v>
      </c>
      <c r="M89" s="73">
        <v>14.515635264676819</v>
      </c>
      <c r="N89" s="50">
        <v>107987</v>
      </c>
      <c r="O89" s="87">
        <v>18.378419776198783</v>
      </c>
      <c r="P89" s="117">
        <v>17</v>
      </c>
    </row>
    <row r="90" spans="1:16" x14ac:dyDescent="0.2">
      <c r="A90" s="115"/>
      <c r="C90" s="34"/>
      <c r="D90" s="50"/>
      <c r="E90" s="73"/>
      <c r="F90" s="50"/>
      <c r="G90" s="73"/>
      <c r="H90" s="50"/>
      <c r="I90" s="73"/>
      <c r="J90" s="50"/>
      <c r="K90" s="73"/>
      <c r="L90" s="50"/>
      <c r="M90" s="73"/>
      <c r="N90" s="50"/>
      <c r="O90" s="87"/>
      <c r="P90" s="117"/>
    </row>
    <row r="91" spans="1:16" s="4" customFormat="1" x14ac:dyDescent="0.2">
      <c r="A91" s="209">
        <v>18</v>
      </c>
      <c r="B91" s="35"/>
      <c r="C91" s="36" t="s">
        <v>179</v>
      </c>
      <c r="D91" s="51">
        <v>8729770</v>
      </c>
      <c r="E91" s="51" t="s">
        <v>65</v>
      </c>
      <c r="F91" s="51">
        <v>7163375</v>
      </c>
      <c r="G91" s="51" t="s">
        <v>65</v>
      </c>
      <c r="H91" s="51">
        <v>5892362</v>
      </c>
      <c r="I91" s="51" t="s">
        <v>65</v>
      </c>
      <c r="J91" s="51">
        <v>1566395</v>
      </c>
      <c r="K91" s="51" t="s">
        <v>65</v>
      </c>
      <c r="L91" s="51">
        <v>772174</v>
      </c>
      <c r="M91" s="51" t="s">
        <v>65</v>
      </c>
      <c r="N91" s="51">
        <v>499401</v>
      </c>
      <c r="O91" s="200" t="s">
        <v>65</v>
      </c>
      <c r="P91" s="123">
        <v>18</v>
      </c>
    </row>
    <row r="92" spans="1:16" x14ac:dyDescent="0.2">
      <c r="A92" s="115"/>
      <c r="C92" s="34"/>
      <c r="D92" s="50"/>
      <c r="E92" s="73"/>
      <c r="F92" s="50"/>
      <c r="G92" s="73"/>
      <c r="H92" s="50"/>
      <c r="I92" s="73"/>
      <c r="J92" s="50"/>
      <c r="K92" s="73"/>
      <c r="L92" s="50"/>
      <c r="M92" s="73"/>
      <c r="N92" s="50"/>
      <c r="O92" s="87"/>
      <c r="P92" s="117"/>
    </row>
    <row r="93" spans="1:16" x14ac:dyDescent="0.2">
      <c r="A93" s="115">
        <v>19</v>
      </c>
      <c r="C93" s="34" t="s">
        <v>42</v>
      </c>
      <c r="D93" s="50">
        <v>131996</v>
      </c>
      <c r="E93" s="73">
        <v>1.4145514819644043</v>
      </c>
      <c r="F93" s="50">
        <v>127166</v>
      </c>
      <c r="G93" s="73">
        <v>1.6837275725980574</v>
      </c>
      <c r="H93" s="50">
        <v>49234</v>
      </c>
      <c r="I93" s="73">
        <v>0.79552371277577083</v>
      </c>
      <c r="J93" s="50">
        <v>4830</v>
      </c>
      <c r="K93" s="73">
        <v>0.27155442136138158</v>
      </c>
      <c r="L93" s="50">
        <v>4405</v>
      </c>
      <c r="M93" s="73">
        <v>0.47990343100993255</v>
      </c>
      <c r="N93" s="50">
        <v>425</v>
      </c>
      <c r="O93" s="87">
        <v>7.2331191762753697E-2</v>
      </c>
      <c r="P93" s="117">
        <v>19</v>
      </c>
    </row>
    <row r="94" spans="1:16" ht="24" x14ac:dyDescent="0.2">
      <c r="A94" s="159">
        <v>20</v>
      </c>
      <c r="C94" s="160" t="s">
        <v>274</v>
      </c>
      <c r="D94" s="50">
        <v>74557</v>
      </c>
      <c r="E94" s="73">
        <v>0.7989993245311986</v>
      </c>
      <c r="F94" s="50">
        <v>10098</v>
      </c>
      <c r="G94" s="73">
        <v>0.13370146916703507</v>
      </c>
      <c r="H94" s="50">
        <v>6620</v>
      </c>
      <c r="I94" s="73">
        <v>0.10696605960465538</v>
      </c>
      <c r="J94" s="50">
        <v>64458</v>
      </c>
      <c r="K94" s="73">
        <v>3.6239865201059906</v>
      </c>
      <c r="L94" s="50">
        <v>50972</v>
      </c>
      <c r="M94" s="73">
        <v>5.5531527095206084</v>
      </c>
      <c r="N94" s="50">
        <v>153</v>
      </c>
      <c r="O94" s="87">
        <v>2.603922903459133E-2</v>
      </c>
      <c r="P94" s="117">
        <v>20</v>
      </c>
    </row>
    <row r="95" spans="1:16" x14ac:dyDescent="0.2">
      <c r="A95" s="115">
        <v>21</v>
      </c>
      <c r="C95" s="34" t="s">
        <v>268</v>
      </c>
      <c r="D95" s="50">
        <v>12196</v>
      </c>
      <c r="E95" s="73">
        <v>0.13069994449860506</v>
      </c>
      <c r="F95" s="50">
        <v>6063</v>
      </c>
      <c r="G95" s="73">
        <v>8.0276491142774187E-2</v>
      </c>
      <c r="H95" s="50">
        <v>4476</v>
      </c>
      <c r="I95" s="73">
        <v>7.2323275345987537E-2</v>
      </c>
      <c r="J95" s="50">
        <v>6133</v>
      </c>
      <c r="K95" s="73">
        <v>0.34481227043671908</v>
      </c>
      <c r="L95" s="50">
        <v>2479</v>
      </c>
      <c r="M95" s="73">
        <v>0.27007505232091322</v>
      </c>
      <c r="N95" s="50">
        <v>3199</v>
      </c>
      <c r="O95" s="87">
        <v>0.54444113517423309</v>
      </c>
      <c r="P95" s="117">
        <v>21</v>
      </c>
    </row>
    <row r="96" spans="1:16" ht="24" x14ac:dyDescent="0.2">
      <c r="A96" s="159">
        <v>22</v>
      </c>
      <c r="C96" s="160" t="s">
        <v>275</v>
      </c>
      <c r="D96" s="50">
        <v>9206</v>
      </c>
      <c r="E96" s="73">
        <v>9.8657239181219936E-2</v>
      </c>
      <c r="F96" s="50">
        <v>9186</v>
      </c>
      <c r="G96" s="73">
        <v>0.12162623249835455</v>
      </c>
      <c r="H96" s="50">
        <v>7459</v>
      </c>
      <c r="I96" s="73">
        <v>0.12052263422826653</v>
      </c>
      <c r="J96" s="50">
        <v>20</v>
      </c>
      <c r="K96" s="73">
        <v>1.1244489497365697E-3</v>
      </c>
      <c r="L96" s="50" t="s">
        <v>366</v>
      </c>
      <c r="M96" s="73" t="s">
        <v>366</v>
      </c>
      <c r="N96" s="50" t="s">
        <v>366</v>
      </c>
      <c r="O96" s="87" t="s">
        <v>366</v>
      </c>
      <c r="P96" s="117">
        <v>22</v>
      </c>
    </row>
    <row r="97" spans="1:16" x14ac:dyDescent="0.2">
      <c r="A97" s="115">
        <v>23</v>
      </c>
      <c r="C97" s="34" t="s">
        <v>264</v>
      </c>
      <c r="D97" s="50">
        <v>160940</v>
      </c>
      <c r="E97" s="73">
        <v>1.7247334427357741</v>
      </c>
      <c r="F97" s="50">
        <v>113658</v>
      </c>
      <c r="G97" s="73">
        <v>1.5048763698343111</v>
      </c>
      <c r="H97" s="50">
        <v>71991</v>
      </c>
      <c r="I97" s="73">
        <v>1.1632316611780582</v>
      </c>
      <c r="J97" s="50">
        <v>47282</v>
      </c>
      <c r="K97" s="73">
        <v>2.6583097620722245</v>
      </c>
      <c r="L97" s="50">
        <v>13802</v>
      </c>
      <c r="M97" s="73">
        <v>1.5036611021110304</v>
      </c>
      <c r="N97" s="50">
        <v>32569</v>
      </c>
      <c r="O97" s="87">
        <v>5.5429519635791173</v>
      </c>
      <c r="P97" s="117">
        <v>23</v>
      </c>
    </row>
    <row r="98" spans="1:16" ht="24" x14ac:dyDescent="0.2">
      <c r="A98" s="159">
        <v>24</v>
      </c>
      <c r="C98" s="160" t="s">
        <v>276</v>
      </c>
      <c r="D98" s="50">
        <v>122304</v>
      </c>
      <c r="E98" s="73">
        <v>1.3106859635911279</v>
      </c>
      <c r="F98" s="50">
        <v>122304</v>
      </c>
      <c r="G98" s="73">
        <v>1.6193527911472627</v>
      </c>
      <c r="H98" s="50">
        <v>111103</v>
      </c>
      <c r="I98" s="73">
        <v>1.7952039456580102</v>
      </c>
      <c r="J98" s="50" t="s">
        <v>366</v>
      </c>
      <c r="K98" s="73" t="s">
        <v>366</v>
      </c>
      <c r="L98" s="50" t="s">
        <v>366</v>
      </c>
      <c r="M98" s="73" t="s">
        <v>366</v>
      </c>
      <c r="N98" s="50" t="s">
        <v>366</v>
      </c>
      <c r="O98" s="87" t="s">
        <v>366</v>
      </c>
      <c r="P98" s="117">
        <v>24</v>
      </c>
    </row>
    <row r="99" spans="1:16" x14ac:dyDescent="0.2">
      <c r="A99" s="115">
        <v>25</v>
      </c>
      <c r="C99" s="34" t="s">
        <v>266</v>
      </c>
      <c r="D99" s="50">
        <v>50070</v>
      </c>
      <c r="E99" s="73">
        <v>0.53658135626805148</v>
      </c>
      <c r="F99" s="50">
        <v>50070</v>
      </c>
      <c r="G99" s="73">
        <v>0.66294638157986197</v>
      </c>
      <c r="H99" s="50">
        <v>37567</v>
      </c>
      <c r="I99" s="73">
        <v>0.60700815123385021</v>
      </c>
      <c r="J99" s="50" t="s">
        <v>366</v>
      </c>
      <c r="K99" s="73" t="s">
        <v>366</v>
      </c>
      <c r="L99" s="50" t="s">
        <v>366</v>
      </c>
      <c r="M99" s="73" t="s">
        <v>366</v>
      </c>
      <c r="N99" s="50" t="s">
        <v>366</v>
      </c>
      <c r="O99" s="87" t="s">
        <v>366</v>
      </c>
      <c r="P99" s="117">
        <v>25</v>
      </c>
    </row>
    <row r="100" spans="1:16" x14ac:dyDescent="0.2">
      <c r="A100" s="115">
        <v>26</v>
      </c>
      <c r="C100" s="34" t="s">
        <v>43</v>
      </c>
      <c r="D100" s="50">
        <v>102949</v>
      </c>
      <c r="E100" s="73">
        <v>1.1032657089362818</v>
      </c>
      <c r="F100" s="50">
        <v>95178</v>
      </c>
      <c r="G100" s="73">
        <v>1.2601939426005213</v>
      </c>
      <c r="H100" s="50">
        <v>71486</v>
      </c>
      <c r="I100" s="73">
        <v>1.1550718635798178</v>
      </c>
      <c r="J100" s="50">
        <v>7771</v>
      </c>
      <c r="K100" s="73">
        <v>0.43690463942014418</v>
      </c>
      <c r="L100" s="50">
        <v>1450</v>
      </c>
      <c r="M100" s="73">
        <v>0.15797048239827519</v>
      </c>
      <c r="N100" s="50">
        <v>5841</v>
      </c>
      <c r="O100" s="87">
        <v>0.99408586137939836</v>
      </c>
      <c r="P100" s="117">
        <v>26</v>
      </c>
    </row>
    <row r="101" spans="1:16" s="157" customFormat="1" ht="36" customHeight="1" x14ac:dyDescent="0.2">
      <c r="A101" s="210">
        <v>27</v>
      </c>
      <c r="B101" s="153"/>
      <c r="C101" s="162" t="s">
        <v>265</v>
      </c>
      <c r="D101" s="154">
        <v>619417</v>
      </c>
      <c r="E101" s="169">
        <v>6.6380589965146326</v>
      </c>
      <c r="F101" s="154">
        <v>386812</v>
      </c>
      <c r="G101" s="169">
        <v>5.1215421560149705</v>
      </c>
      <c r="H101" s="154">
        <v>279447</v>
      </c>
      <c r="I101" s="169">
        <v>4.5153088305652771</v>
      </c>
      <c r="J101" s="154">
        <v>232605</v>
      </c>
      <c r="K101" s="169">
        <v>13.077622397673739</v>
      </c>
      <c r="L101" s="154">
        <v>188324</v>
      </c>
      <c r="M101" s="169">
        <v>20.516988363567432</v>
      </c>
      <c r="N101" s="154">
        <v>31128</v>
      </c>
      <c r="O101" s="170">
        <v>5.2977066757435223</v>
      </c>
      <c r="P101" s="211">
        <v>27</v>
      </c>
    </row>
    <row r="102" spans="1:16" x14ac:dyDescent="0.2">
      <c r="A102" s="115">
        <v>28</v>
      </c>
      <c r="C102" s="34" t="s">
        <v>44</v>
      </c>
      <c r="D102" s="199">
        <v>37216</v>
      </c>
      <c r="E102" s="73">
        <v>0.39882987327485131</v>
      </c>
      <c r="F102" s="50">
        <v>8514</v>
      </c>
      <c r="G102" s="73">
        <v>0.11272868968985311</v>
      </c>
      <c r="H102" s="50">
        <v>8416</v>
      </c>
      <c r="I102" s="73">
        <v>0.13598585462730811</v>
      </c>
      <c r="J102" s="50">
        <v>28703</v>
      </c>
      <c r="K102" s="73">
        <v>1.6137529102144381</v>
      </c>
      <c r="L102" s="50">
        <v>27482</v>
      </c>
      <c r="M102" s="73">
        <v>2.9940308946685508</v>
      </c>
      <c r="N102" s="50">
        <v>389</v>
      </c>
      <c r="O102" s="87">
        <v>6.6204314342849846E-2</v>
      </c>
      <c r="P102" s="117">
        <v>28</v>
      </c>
    </row>
    <row r="103" spans="1:16" x14ac:dyDescent="0.2">
      <c r="A103" s="115">
        <v>29</v>
      </c>
      <c r="C103" s="34" t="s">
        <v>267</v>
      </c>
      <c r="D103" s="199">
        <v>50605</v>
      </c>
      <c r="E103" s="73">
        <v>0.54231475002885454</v>
      </c>
      <c r="F103" s="50">
        <v>50605</v>
      </c>
      <c r="G103" s="73">
        <v>0.6700299908098446</v>
      </c>
      <c r="H103" s="50">
        <v>43042</v>
      </c>
      <c r="I103" s="73">
        <v>0.69547328361081229</v>
      </c>
      <c r="J103" s="50" t="s">
        <v>366</v>
      </c>
      <c r="K103" s="73" t="s">
        <v>366</v>
      </c>
      <c r="L103" s="50" t="s">
        <v>366</v>
      </c>
      <c r="M103" s="73" t="s">
        <v>366</v>
      </c>
      <c r="N103" s="50" t="s">
        <v>366</v>
      </c>
      <c r="O103" s="87" t="s">
        <v>366</v>
      </c>
      <c r="P103" s="212">
        <v>29</v>
      </c>
    </row>
    <row r="104" spans="1:16" x14ac:dyDescent="0.2">
      <c r="A104" s="115">
        <v>30</v>
      </c>
      <c r="C104" s="34" t="s">
        <v>285</v>
      </c>
      <c r="D104" s="199">
        <v>187630</v>
      </c>
      <c r="E104" s="73">
        <v>2.0107601333448071</v>
      </c>
      <c r="F104" s="50">
        <v>155827</v>
      </c>
      <c r="G104" s="73">
        <v>2.0632104214588609</v>
      </c>
      <c r="H104" s="50">
        <v>150904</v>
      </c>
      <c r="I104" s="73">
        <v>2.4383091025046699</v>
      </c>
      <c r="J104" s="50">
        <v>31803</v>
      </c>
      <c r="K104" s="73">
        <v>1.7880424974236064</v>
      </c>
      <c r="L104" s="50">
        <v>30462</v>
      </c>
      <c r="M104" s="73">
        <v>3.3186874722870749</v>
      </c>
      <c r="N104" s="50" t="s">
        <v>366</v>
      </c>
      <c r="O104" s="87" t="s">
        <v>366</v>
      </c>
      <c r="P104" s="117">
        <v>30</v>
      </c>
    </row>
    <row r="105" spans="1:16" x14ac:dyDescent="0.2">
      <c r="A105" s="115"/>
      <c r="C105" s="34"/>
      <c r="D105" s="50"/>
      <c r="E105" s="73"/>
      <c r="F105" s="50"/>
      <c r="G105" s="73"/>
      <c r="H105" s="50"/>
      <c r="I105" s="73"/>
      <c r="J105" s="50"/>
      <c r="K105" s="73"/>
      <c r="L105" s="50"/>
      <c r="M105" s="73"/>
      <c r="N105" s="50"/>
      <c r="O105" s="87"/>
      <c r="P105" s="117"/>
    </row>
    <row r="106" spans="1:16" x14ac:dyDescent="0.2">
      <c r="A106" s="209">
        <v>31</v>
      </c>
      <c r="B106" s="35"/>
      <c r="C106" s="36" t="s">
        <v>233</v>
      </c>
      <c r="D106" s="50"/>
      <c r="E106" s="73"/>
      <c r="F106" s="50"/>
      <c r="G106" s="73"/>
      <c r="H106" s="50"/>
      <c r="I106" s="73"/>
      <c r="J106" s="50"/>
      <c r="K106" s="73"/>
      <c r="L106" s="50"/>
      <c r="M106" s="73"/>
      <c r="N106" s="50"/>
      <c r="O106" s="87"/>
      <c r="P106" s="117"/>
    </row>
    <row r="107" spans="1:16" x14ac:dyDescent="0.2">
      <c r="A107" s="209"/>
      <c r="B107" s="35"/>
      <c r="C107" s="36" t="s">
        <v>234</v>
      </c>
      <c r="D107" s="51">
        <v>445175</v>
      </c>
      <c r="E107" s="86">
        <v>4.7707730232999763</v>
      </c>
      <c r="F107" s="51">
        <v>273076</v>
      </c>
      <c r="G107" s="86">
        <v>3.6156330356761015</v>
      </c>
      <c r="H107" s="51">
        <v>163169</v>
      </c>
      <c r="I107" s="86">
        <v>2.6364871570441109</v>
      </c>
      <c r="J107" s="51">
        <v>172099</v>
      </c>
      <c r="K107" s="86">
        <v>9.675826990035695</v>
      </c>
      <c r="L107" s="51">
        <v>130380</v>
      </c>
      <c r="M107" s="86">
        <v>14.204269996611805</v>
      </c>
      <c r="N107" s="51">
        <v>30739</v>
      </c>
      <c r="O107" s="88">
        <v>5.2315023614006719</v>
      </c>
      <c r="P107" s="123">
        <v>31</v>
      </c>
    </row>
    <row r="108" spans="1:16" x14ac:dyDescent="0.2">
      <c r="A108" s="209"/>
      <c r="B108" s="35"/>
      <c r="C108" s="36"/>
      <c r="D108" s="51"/>
      <c r="E108" s="86"/>
      <c r="F108" s="51"/>
      <c r="G108" s="86"/>
      <c r="H108" s="51"/>
      <c r="I108" s="86"/>
      <c r="J108" s="51"/>
      <c r="K108" s="86"/>
      <c r="L108" s="51"/>
      <c r="M108" s="86"/>
      <c r="N108" s="51"/>
      <c r="O108" s="88"/>
      <c r="P108" s="123"/>
    </row>
    <row r="109" spans="1:16" x14ac:dyDescent="0.2">
      <c r="A109" s="209">
        <v>32</v>
      </c>
      <c r="B109" s="35"/>
      <c r="C109" s="36" t="s">
        <v>316</v>
      </c>
      <c r="D109" s="51">
        <v>686751</v>
      </c>
      <c r="E109" s="86">
        <v>7.3596521469630645</v>
      </c>
      <c r="F109" s="51">
        <v>450248</v>
      </c>
      <c r="G109" s="86">
        <v>5.9614596048246398</v>
      </c>
      <c r="H109" s="51">
        <v>426791</v>
      </c>
      <c r="I109" s="86">
        <v>6.8960953995061143</v>
      </c>
      <c r="J109" s="51">
        <v>236503</v>
      </c>
      <c r="K109" s="86">
        <v>13.296777497977397</v>
      </c>
      <c r="L109" s="51">
        <v>146247</v>
      </c>
      <c r="M109" s="86">
        <v>15.932902854690035</v>
      </c>
      <c r="N109" s="51">
        <v>13575</v>
      </c>
      <c r="O109" s="88">
        <v>2.310343360422074</v>
      </c>
      <c r="P109" s="123">
        <v>32</v>
      </c>
    </row>
    <row r="110" spans="1:16" x14ac:dyDescent="0.2">
      <c r="A110" s="115">
        <v>33</v>
      </c>
      <c r="C110" s="34" t="s">
        <v>317</v>
      </c>
      <c r="D110" s="50">
        <v>146936</v>
      </c>
      <c r="E110" s="73">
        <v>1.5746578423128104</v>
      </c>
      <c r="F110" s="50">
        <v>94231</v>
      </c>
      <c r="G110" s="73">
        <v>1.2476552922438982</v>
      </c>
      <c r="H110" s="50">
        <v>80249</v>
      </c>
      <c r="I110" s="73">
        <v>1.2966645494280951</v>
      </c>
      <c r="J110" s="50">
        <v>52704</v>
      </c>
      <c r="K110" s="73">
        <v>2.9631478723458087</v>
      </c>
      <c r="L110" s="50">
        <v>27870</v>
      </c>
      <c r="M110" s="73">
        <v>3.0363016168551238</v>
      </c>
      <c r="N110" s="50">
        <v>12546</v>
      </c>
      <c r="O110" s="87">
        <v>2.135216780836489</v>
      </c>
      <c r="P110" s="117">
        <v>33</v>
      </c>
    </row>
    <row r="111" spans="1:16" s="4" customFormat="1" x14ac:dyDescent="0.2">
      <c r="A111" s="115">
        <v>34</v>
      </c>
      <c r="B111" s="1"/>
      <c r="C111" s="34" t="s">
        <v>318</v>
      </c>
      <c r="D111" s="50">
        <v>539815</v>
      </c>
      <c r="E111" s="73">
        <v>5.7849943046502537</v>
      </c>
      <c r="F111" s="50">
        <v>356017</v>
      </c>
      <c r="G111" s="73">
        <v>4.7138043125807414</v>
      </c>
      <c r="H111" s="50">
        <v>346542</v>
      </c>
      <c r="I111" s="73">
        <v>5.5994308500780186</v>
      </c>
      <c r="J111" s="50">
        <v>183799</v>
      </c>
      <c r="K111" s="73">
        <v>10.333629625631589</v>
      </c>
      <c r="L111" s="50">
        <v>118377</v>
      </c>
      <c r="M111" s="73">
        <v>12.896601237834911</v>
      </c>
      <c r="N111" s="50">
        <v>1029</v>
      </c>
      <c r="O111" s="87">
        <v>0.17512657958558481</v>
      </c>
      <c r="P111" s="117">
        <v>34</v>
      </c>
    </row>
    <row r="112" spans="1:16" s="4" customFormat="1" x14ac:dyDescent="0.2">
      <c r="A112" s="31" t="s">
        <v>28</v>
      </c>
      <c r="B112" s="31"/>
      <c r="C112" s="195"/>
      <c r="D112" s="127"/>
      <c r="E112" s="194"/>
      <c r="F112" s="128"/>
      <c r="G112" s="194"/>
      <c r="H112" s="27"/>
      <c r="I112" s="175"/>
      <c r="J112" s="27"/>
      <c r="K112" s="175"/>
      <c r="L112" s="27"/>
      <c r="M112" s="175"/>
      <c r="N112" s="199"/>
      <c r="O112" s="175"/>
      <c r="P112" s="118"/>
    </row>
    <row r="113" spans="1:16" x14ac:dyDescent="0.2">
      <c r="A113" s="126" t="s">
        <v>301</v>
      </c>
      <c r="B113" s="192"/>
      <c r="C113" s="31"/>
      <c r="D113" s="128"/>
      <c r="E113" s="194"/>
      <c r="F113" s="128"/>
      <c r="G113" s="194"/>
      <c r="H113" s="27"/>
      <c r="I113" s="175"/>
      <c r="J113" s="27"/>
      <c r="K113" s="175"/>
      <c r="L113" s="27"/>
      <c r="M113" s="175"/>
      <c r="N113" s="27"/>
      <c r="O113" s="175"/>
      <c r="P113" s="119"/>
    </row>
    <row r="114" spans="1:16" x14ac:dyDescent="0.2">
      <c r="D114" s="2"/>
      <c r="E114" s="3"/>
      <c r="F114" s="2"/>
      <c r="G114" s="33" t="s">
        <v>296</v>
      </c>
      <c r="H114" s="2" t="s">
        <v>394</v>
      </c>
      <c r="J114" s="2"/>
      <c r="K114" s="33"/>
      <c r="L114" s="2"/>
      <c r="M114" s="33"/>
      <c r="N114" s="2"/>
      <c r="O114" s="33"/>
    </row>
    <row r="115" spans="1:16" s="4" customFormat="1" x14ac:dyDescent="0.2">
      <c r="A115" s="1"/>
      <c r="B115" s="1"/>
      <c r="C115" s="2"/>
      <c r="D115" s="2"/>
      <c r="E115" s="3"/>
      <c r="F115" s="2"/>
      <c r="G115" s="33"/>
      <c r="H115" s="2"/>
      <c r="I115" s="33"/>
      <c r="J115" s="2"/>
      <c r="K115" s="33"/>
      <c r="L115" s="2"/>
      <c r="M115" s="33"/>
      <c r="N115" s="2"/>
      <c r="O115" s="33"/>
      <c r="P115" s="113"/>
    </row>
    <row r="116" spans="1:16" s="4" customFormat="1" x14ac:dyDescent="0.2">
      <c r="A116" s="1"/>
      <c r="B116" s="1"/>
      <c r="C116" s="2"/>
      <c r="D116" s="2"/>
      <c r="E116" s="3"/>
      <c r="F116" s="2"/>
      <c r="G116" s="33" t="s">
        <v>209</v>
      </c>
      <c r="H116" s="2" t="s">
        <v>146</v>
      </c>
      <c r="I116" s="33"/>
      <c r="J116" s="2"/>
      <c r="K116" s="33"/>
      <c r="L116" s="2"/>
      <c r="M116" s="33"/>
      <c r="N116" s="2"/>
      <c r="O116" s="33"/>
      <c r="P116" s="113"/>
    </row>
    <row r="117" spans="1:16" s="4" customFormat="1" x14ac:dyDescent="0.2">
      <c r="A117" s="1"/>
      <c r="B117" s="1"/>
      <c r="C117" s="2"/>
      <c r="D117" s="2"/>
      <c r="E117" s="3"/>
      <c r="F117" s="2"/>
      <c r="G117" s="33"/>
      <c r="H117" s="2"/>
      <c r="I117" s="33"/>
      <c r="J117" s="2"/>
      <c r="K117" s="33"/>
      <c r="L117" s="2"/>
      <c r="M117" s="33"/>
      <c r="N117" s="2"/>
      <c r="O117" s="33"/>
      <c r="P117" s="113"/>
    </row>
    <row r="118" spans="1:16" ht="12.75" thickBot="1" x14ac:dyDescent="0.25">
      <c r="A118" s="6"/>
      <c r="B118" s="6"/>
      <c r="C118" s="7"/>
      <c r="D118" s="7"/>
      <c r="E118" s="8"/>
      <c r="F118" s="7"/>
      <c r="G118" s="9"/>
      <c r="H118" s="7"/>
      <c r="I118" s="9"/>
      <c r="J118" s="7"/>
      <c r="K118" s="9"/>
      <c r="L118" s="7"/>
      <c r="M118" s="9"/>
      <c r="N118" s="7"/>
      <c r="O118" s="9"/>
      <c r="P118" s="114"/>
    </row>
    <row r="119" spans="1:16" x14ac:dyDescent="0.2">
      <c r="A119" s="115"/>
      <c r="B119" s="249" t="s">
        <v>200</v>
      </c>
      <c r="C119" s="250"/>
      <c r="D119" s="257" t="s">
        <v>4</v>
      </c>
      <c r="E119" s="258"/>
      <c r="F119" s="13"/>
      <c r="G119" s="14" t="s">
        <v>1</v>
      </c>
      <c r="H119" s="15" t="s">
        <v>2</v>
      </c>
      <c r="I119" s="16"/>
      <c r="J119" s="13" t="s">
        <v>3</v>
      </c>
      <c r="K119" s="17"/>
      <c r="L119" s="13"/>
      <c r="M119" s="17"/>
      <c r="N119" s="19"/>
      <c r="O119" s="17"/>
      <c r="P119" s="120"/>
    </row>
    <row r="120" spans="1:16" ht="12" customHeight="1" x14ac:dyDescent="0.2">
      <c r="A120" s="247" t="s">
        <v>131</v>
      </c>
      <c r="B120" s="251"/>
      <c r="C120" s="252"/>
      <c r="D120" s="259"/>
      <c r="E120" s="260"/>
      <c r="F120" s="243" t="s">
        <v>64</v>
      </c>
      <c r="G120" s="244"/>
      <c r="H120" s="265" t="s">
        <v>133</v>
      </c>
      <c r="I120" s="266"/>
      <c r="J120" s="243" t="s">
        <v>64</v>
      </c>
      <c r="K120" s="275"/>
      <c r="L120" s="271" t="s">
        <v>62</v>
      </c>
      <c r="M120" s="272"/>
      <c r="N120" s="272"/>
      <c r="O120" s="273"/>
      <c r="P120" s="269" t="s">
        <v>131</v>
      </c>
    </row>
    <row r="121" spans="1:16" ht="12" customHeight="1" x14ac:dyDescent="0.2">
      <c r="A121" s="248"/>
      <c r="B121" s="251"/>
      <c r="C121" s="252"/>
      <c r="D121" s="261"/>
      <c r="E121" s="262"/>
      <c r="F121" s="245"/>
      <c r="G121" s="246"/>
      <c r="H121" s="267" t="s">
        <v>145</v>
      </c>
      <c r="I121" s="274"/>
      <c r="J121" s="276"/>
      <c r="K121" s="277"/>
      <c r="L121" s="263" t="s">
        <v>60</v>
      </c>
      <c r="M121" s="264"/>
      <c r="N121" s="263" t="s">
        <v>61</v>
      </c>
      <c r="O121" s="264"/>
      <c r="P121" s="270"/>
    </row>
    <row r="122" spans="1:16" ht="15" customHeight="1" thickBot="1" x14ac:dyDescent="0.25">
      <c r="A122" s="116"/>
      <c r="B122" s="253"/>
      <c r="C122" s="254"/>
      <c r="D122" s="179" t="s">
        <v>291</v>
      </c>
      <c r="E122" s="20" t="s">
        <v>220</v>
      </c>
      <c r="F122" s="179" t="s">
        <v>291</v>
      </c>
      <c r="G122" s="9" t="s">
        <v>220</v>
      </c>
      <c r="H122" s="181" t="s">
        <v>291</v>
      </c>
      <c r="I122" s="20" t="s">
        <v>220</v>
      </c>
      <c r="J122" s="179" t="s">
        <v>291</v>
      </c>
      <c r="K122" s="20" t="s">
        <v>220</v>
      </c>
      <c r="L122" s="179" t="s">
        <v>291</v>
      </c>
      <c r="M122" s="20" t="s">
        <v>220</v>
      </c>
      <c r="N122" s="179" t="s">
        <v>291</v>
      </c>
      <c r="O122" s="20" t="s">
        <v>220</v>
      </c>
      <c r="P122" s="121"/>
    </row>
    <row r="123" spans="1:16" x14ac:dyDescent="0.2">
      <c r="A123" s="117"/>
      <c r="B123" s="11"/>
      <c r="C123" s="10"/>
      <c r="D123" s="11"/>
      <c r="E123" s="18"/>
      <c r="F123" s="10"/>
      <c r="G123" s="22"/>
      <c r="H123" s="10"/>
      <c r="I123" s="37"/>
      <c r="J123" s="10"/>
      <c r="K123" s="37"/>
      <c r="L123" s="10"/>
      <c r="M123" s="37"/>
      <c r="N123" s="10"/>
      <c r="O123" s="37"/>
      <c r="P123" s="117"/>
    </row>
    <row r="124" spans="1:16" x14ac:dyDescent="0.2">
      <c r="A124" s="117"/>
      <c r="B124" s="11"/>
      <c r="C124" s="38" t="s">
        <v>142</v>
      </c>
      <c r="D124" s="23"/>
      <c r="E124" s="18"/>
      <c r="F124" s="23"/>
      <c r="G124" s="18"/>
      <c r="H124" s="24" t="s">
        <v>142</v>
      </c>
      <c r="I124" s="39"/>
      <c r="J124" s="23"/>
      <c r="K124" s="39"/>
      <c r="L124" s="23"/>
      <c r="M124" s="39"/>
      <c r="N124" s="23"/>
      <c r="O124" s="39"/>
      <c r="P124" s="117"/>
    </row>
    <row r="125" spans="1:16" x14ac:dyDescent="0.2">
      <c r="A125" s="117"/>
      <c r="C125" s="38"/>
      <c r="P125" s="117"/>
    </row>
    <row r="126" spans="1:16" x14ac:dyDescent="0.2">
      <c r="A126" s="115">
        <v>1</v>
      </c>
      <c r="C126" s="34" t="s">
        <v>45</v>
      </c>
      <c r="D126" s="50">
        <v>141801</v>
      </c>
      <c r="E126" s="73">
        <v>0.65606798926202869</v>
      </c>
      <c r="F126" s="50">
        <v>83198</v>
      </c>
      <c r="G126" s="73">
        <v>0.84794511054127109</v>
      </c>
      <c r="H126" s="50">
        <v>72626</v>
      </c>
      <c r="I126" s="73">
        <v>0.96181479006438142</v>
      </c>
      <c r="J126" s="50">
        <v>58602</v>
      </c>
      <c r="K126" s="73">
        <v>0.49654102348016604</v>
      </c>
      <c r="L126" s="50">
        <v>22622</v>
      </c>
      <c r="M126" s="73">
        <v>0.43920508190295282</v>
      </c>
      <c r="N126" s="92">
        <v>30556</v>
      </c>
      <c r="O126" s="87">
        <v>0.79556590991223675</v>
      </c>
      <c r="P126" s="117">
        <v>1</v>
      </c>
    </row>
    <row r="127" spans="1:16" x14ac:dyDescent="0.2">
      <c r="A127" s="115"/>
      <c r="C127" s="34" t="s">
        <v>287</v>
      </c>
      <c r="D127" s="50"/>
      <c r="E127" s="73"/>
      <c r="F127" s="50"/>
      <c r="G127" s="73"/>
      <c r="H127" s="50"/>
      <c r="I127" s="73"/>
      <c r="J127" s="50"/>
      <c r="K127" s="73"/>
      <c r="L127" s="50"/>
      <c r="M127" s="73"/>
      <c r="N127" s="92"/>
      <c r="O127" s="87"/>
      <c r="P127" s="117"/>
    </row>
    <row r="128" spans="1:16" x14ac:dyDescent="0.2">
      <c r="A128" s="115">
        <v>2</v>
      </c>
      <c r="C128" s="34" t="s">
        <v>290</v>
      </c>
      <c r="D128" s="50">
        <v>31796</v>
      </c>
      <c r="E128" s="73">
        <v>0.14710994835421093</v>
      </c>
      <c r="F128" s="50">
        <v>27228</v>
      </c>
      <c r="G128" s="73">
        <v>0.27750486153294224</v>
      </c>
      <c r="H128" s="50">
        <v>24374</v>
      </c>
      <c r="I128" s="73">
        <v>0.32279450462684484</v>
      </c>
      <c r="J128" s="50">
        <v>4568</v>
      </c>
      <c r="K128" s="73">
        <v>3.870515332680452E-2</v>
      </c>
      <c r="L128" s="50">
        <v>2652</v>
      </c>
      <c r="M128" s="73">
        <v>5.1488457130520325E-2</v>
      </c>
      <c r="N128" s="92">
        <v>1495</v>
      </c>
      <c r="O128" s="87">
        <v>3.8924304075101258E-2</v>
      </c>
      <c r="P128" s="117">
        <v>2</v>
      </c>
    </row>
    <row r="129" spans="1:16" x14ac:dyDescent="0.2">
      <c r="A129" s="115">
        <v>3</v>
      </c>
      <c r="C129" s="34" t="s">
        <v>319</v>
      </c>
      <c r="D129" s="50">
        <v>14455</v>
      </c>
      <c r="E129" s="73">
        <v>6.687867352686247E-2</v>
      </c>
      <c r="F129" s="50">
        <v>12945</v>
      </c>
      <c r="G129" s="73">
        <v>0.13193405437578731</v>
      </c>
      <c r="H129" s="50">
        <v>12087</v>
      </c>
      <c r="I129" s="73">
        <v>0.16007291283435929</v>
      </c>
      <c r="J129" s="50">
        <v>1510</v>
      </c>
      <c r="K129" s="73">
        <v>1.2794391752074174E-2</v>
      </c>
      <c r="L129" s="50">
        <v>965</v>
      </c>
      <c r="M129" s="73">
        <v>1.8735430290705925E-2</v>
      </c>
      <c r="N129" s="92">
        <v>501</v>
      </c>
      <c r="O129" s="87">
        <v>1.304419822182323E-2</v>
      </c>
      <c r="P129" s="117">
        <v>3</v>
      </c>
    </row>
    <row r="130" spans="1:16" x14ac:dyDescent="0.2">
      <c r="A130" s="115">
        <v>4</v>
      </c>
      <c r="C130" s="34" t="s">
        <v>347</v>
      </c>
      <c r="D130" s="50">
        <v>11061</v>
      </c>
      <c r="E130" s="73">
        <v>5.1175718289908384E-2</v>
      </c>
      <c r="F130" s="50">
        <v>9645</v>
      </c>
      <c r="G130" s="73">
        <v>9.8300807605598201E-2</v>
      </c>
      <c r="H130" s="50">
        <v>8809</v>
      </c>
      <c r="I130" s="73">
        <v>0.11666106471067023</v>
      </c>
      <c r="J130" s="50">
        <v>1416</v>
      </c>
      <c r="K130" s="73">
        <v>1.1997919682739755E-2</v>
      </c>
      <c r="L130" s="50">
        <v>908</v>
      </c>
      <c r="M130" s="73">
        <v>1.7628777931565785E-2</v>
      </c>
      <c r="N130" s="92">
        <v>478</v>
      </c>
      <c r="O130" s="87">
        <v>1.244536277451398E-2</v>
      </c>
      <c r="P130" s="117">
        <v>4</v>
      </c>
    </row>
    <row r="131" spans="1:16" x14ac:dyDescent="0.2">
      <c r="A131" s="115">
        <v>5</v>
      </c>
      <c r="C131" s="34" t="s">
        <v>168</v>
      </c>
      <c r="D131" s="50">
        <v>17029272</v>
      </c>
      <c r="E131" s="73">
        <v>78.789008819656885</v>
      </c>
      <c r="F131" s="50">
        <v>7772144</v>
      </c>
      <c r="G131" s="73">
        <v>79.212859722862049</v>
      </c>
      <c r="H131" s="50">
        <v>6586139</v>
      </c>
      <c r="I131" s="73">
        <v>87.222838922972969</v>
      </c>
      <c r="J131" s="50">
        <v>9257128</v>
      </c>
      <c r="K131" s="73">
        <v>78.436637172910523</v>
      </c>
      <c r="L131" s="50">
        <v>3221326</v>
      </c>
      <c r="M131" s="73">
        <v>62.541895043148763</v>
      </c>
      <c r="N131" s="92">
        <v>3765692</v>
      </c>
      <c r="O131" s="87">
        <v>98.044776228211504</v>
      </c>
      <c r="P131" s="117">
        <v>5</v>
      </c>
    </row>
    <row r="132" spans="1:16" x14ac:dyDescent="0.2">
      <c r="A132" s="115">
        <v>6</v>
      </c>
      <c r="C132" s="34" t="s">
        <v>46</v>
      </c>
      <c r="D132" s="50">
        <v>6898912</v>
      </c>
      <c r="E132" s="73">
        <v>31.919064914462385</v>
      </c>
      <c r="F132" s="50">
        <v>5031999</v>
      </c>
      <c r="G132" s="73">
        <v>51.285595186165118</v>
      </c>
      <c r="H132" s="50">
        <v>4794072</v>
      </c>
      <c r="I132" s="73">
        <v>63.489788150710893</v>
      </c>
      <c r="J132" s="50">
        <v>1866913</v>
      </c>
      <c r="K132" s="73">
        <v>15.81855383380136</v>
      </c>
      <c r="L132" s="50">
        <v>1022836</v>
      </c>
      <c r="M132" s="73">
        <v>19.858313551113458</v>
      </c>
      <c r="N132" s="92">
        <v>168409</v>
      </c>
      <c r="O132" s="87">
        <v>4.3847512541697169</v>
      </c>
      <c r="P132" s="117">
        <v>6</v>
      </c>
    </row>
    <row r="133" spans="1:16" x14ac:dyDescent="0.2">
      <c r="A133" s="115"/>
      <c r="C133" s="34" t="s">
        <v>14</v>
      </c>
      <c r="D133" s="50"/>
      <c r="E133" s="73"/>
      <c r="F133" s="50"/>
      <c r="G133" s="73"/>
      <c r="H133" s="50"/>
      <c r="I133" s="73"/>
      <c r="J133" s="50"/>
      <c r="K133" s="73"/>
      <c r="L133" s="50"/>
      <c r="M133" s="73"/>
      <c r="N133" s="92"/>
      <c r="O133" s="87"/>
      <c r="P133" s="117"/>
    </row>
    <row r="134" spans="1:16" x14ac:dyDescent="0.2">
      <c r="A134" s="115">
        <v>7</v>
      </c>
      <c r="C134" s="34" t="s">
        <v>47</v>
      </c>
      <c r="D134" s="50">
        <v>3237570</v>
      </c>
      <c r="E134" s="73">
        <v>14.979203531675138</v>
      </c>
      <c r="F134" s="50">
        <v>1914744</v>
      </c>
      <c r="G134" s="73">
        <v>19.514865895072422</v>
      </c>
      <c r="H134" s="50">
        <v>1760494</v>
      </c>
      <c r="I134" s="73">
        <v>23.314917068537483</v>
      </c>
      <c r="J134" s="50">
        <v>1322826</v>
      </c>
      <c r="K134" s="73">
        <v>11.208446399886935</v>
      </c>
      <c r="L134" s="50">
        <v>947050</v>
      </c>
      <c r="M134" s="73">
        <v>18.386931872345126</v>
      </c>
      <c r="N134" s="92">
        <v>165500</v>
      </c>
      <c r="O134" s="87">
        <v>4.309011588246995</v>
      </c>
      <c r="P134" s="117">
        <v>7</v>
      </c>
    </row>
    <row r="135" spans="1:16" x14ac:dyDescent="0.2">
      <c r="A135" s="115">
        <v>8</v>
      </c>
      <c r="C135" s="34" t="s">
        <v>48</v>
      </c>
      <c r="D135" s="50">
        <v>3072019</v>
      </c>
      <c r="E135" s="73">
        <v>14.213251869202248</v>
      </c>
      <c r="F135" s="50">
        <v>3027834</v>
      </c>
      <c r="G135" s="73">
        <v>30.859360030657214</v>
      </c>
      <c r="H135" s="50">
        <v>2978935</v>
      </c>
      <c r="I135" s="73">
        <v>39.451212260628949</v>
      </c>
      <c r="J135" s="50">
        <v>44185</v>
      </c>
      <c r="K135" s="73">
        <v>0.37438423812277971</v>
      </c>
      <c r="L135" s="50">
        <v>42913</v>
      </c>
      <c r="M135" s="73">
        <v>0.83315390680317447</v>
      </c>
      <c r="N135" s="92">
        <v>58</v>
      </c>
      <c r="O135" s="87">
        <v>1.5101067801711523E-3</v>
      </c>
      <c r="P135" s="117">
        <v>8</v>
      </c>
    </row>
    <row r="136" spans="1:16" x14ac:dyDescent="0.2">
      <c r="A136" s="115">
        <v>9</v>
      </c>
      <c r="C136" s="34" t="s">
        <v>269</v>
      </c>
      <c r="D136" s="50">
        <v>212659</v>
      </c>
      <c r="E136" s="73">
        <v>0.9839053499515078</v>
      </c>
      <c r="F136" s="50">
        <v>199307</v>
      </c>
      <c r="G136" s="73">
        <v>2.0313156103109344</v>
      </c>
      <c r="H136" s="50">
        <v>134187</v>
      </c>
      <c r="I136" s="73">
        <v>1.7770914167704286</v>
      </c>
      <c r="J136" s="50">
        <v>13352</v>
      </c>
      <c r="K136" s="73">
        <v>0.11313292627396979</v>
      </c>
      <c r="L136" s="50">
        <v>5167</v>
      </c>
      <c r="M136" s="73">
        <v>0.10031706560837049</v>
      </c>
      <c r="N136" s="92">
        <v>293</v>
      </c>
      <c r="O136" s="87">
        <v>7.6286428722439252E-3</v>
      </c>
      <c r="P136" s="117">
        <v>9</v>
      </c>
    </row>
    <row r="137" spans="1:16" x14ac:dyDescent="0.2">
      <c r="A137" s="115">
        <v>10</v>
      </c>
      <c r="C137" s="34" t="s">
        <v>242</v>
      </c>
      <c r="D137" s="50">
        <v>7717711</v>
      </c>
      <c r="E137" s="73">
        <v>35.707386671994136</v>
      </c>
      <c r="F137" s="50">
        <v>1946905</v>
      </c>
      <c r="G137" s="73">
        <v>19.842647364580319</v>
      </c>
      <c r="H137" s="50">
        <v>1185414</v>
      </c>
      <c r="I137" s="73">
        <v>15.698905592341292</v>
      </c>
      <c r="J137" s="50">
        <v>5770807</v>
      </c>
      <c r="K137" s="73">
        <v>48.896665883186692</v>
      </c>
      <c r="L137" s="50">
        <v>2017717</v>
      </c>
      <c r="M137" s="73">
        <v>39.173882072406514</v>
      </c>
      <c r="N137" s="92">
        <v>3460441</v>
      </c>
      <c r="O137" s="87">
        <v>90.09716235314211</v>
      </c>
      <c r="P137" s="117">
        <v>10</v>
      </c>
    </row>
    <row r="138" spans="1:16" x14ac:dyDescent="0.2">
      <c r="A138" s="115">
        <v>11</v>
      </c>
      <c r="C138" s="34" t="s">
        <v>270</v>
      </c>
      <c r="D138" s="50">
        <v>1538250</v>
      </c>
      <c r="E138" s="73">
        <v>7.1169920133307629</v>
      </c>
      <c r="F138" s="50">
        <v>186427</v>
      </c>
      <c r="G138" s="73">
        <v>1.9000440289775902</v>
      </c>
      <c r="H138" s="50">
        <v>176377</v>
      </c>
      <c r="I138" s="73">
        <v>2.3358302429871589</v>
      </c>
      <c r="J138" s="50">
        <v>1351823</v>
      </c>
      <c r="K138" s="73">
        <v>11.454141087062363</v>
      </c>
      <c r="L138" s="50">
        <v>50028</v>
      </c>
      <c r="M138" s="73">
        <v>0.97129130215900106</v>
      </c>
      <c r="N138" s="92">
        <v>25375</v>
      </c>
      <c r="O138" s="87">
        <v>0.6606717163248792</v>
      </c>
      <c r="P138" s="117">
        <v>11</v>
      </c>
    </row>
    <row r="139" spans="1:16" x14ac:dyDescent="0.2">
      <c r="A139" s="115">
        <v>12</v>
      </c>
      <c r="C139" s="34" t="s">
        <v>271</v>
      </c>
      <c r="D139" s="50">
        <v>661739</v>
      </c>
      <c r="E139" s="73">
        <v>3.0616552432371109</v>
      </c>
      <c r="F139" s="50">
        <v>407507</v>
      </c>
      <c r="G139" s="73">
        <v>4.1532677247210481</v>
      </c>
      <c r="H139" s="50">
        <v>296088</v>
      </c>
      <c r="I139" s="73">
        <v>3.9212102767684103</v>
      </c>
      <c r="J139" s="50">
        <v>254233</v>
      </c>
      <c r="K139" s="73">
        <v>2.1541434425861414</v>
      </c>
      <c r="L139" s="50">
        <v>125577</v>
      </c>
      <c r="M139" s="73">
        <v>2.4380716369077491</v>
      </c>
      <c r="N139" s="92">
        <v>111173</v>
      </c>
      <c r="O139" s="87">
        <v>2.8945362253787503</v>
      </c>
      <c r="P139" s="117">
        <v>12</v>
      </c>
    </row>
    <row r="140" spans="1:16" x14ac:dyDescent="0.2">
      <c r="A140" s="115"/>
      <c r="C140" s="34" t="s">
        <v>287</v>
      </c>
      <c r="D140" s="50"/>
      <c r="E140" s="73"/>
      <c r="F140" s="50"/>
      <c r="G140" s="73"/>
      <c r="H140" s="50"/>
      <c r="I140" s="73"/>
      <c r="J140" s="50"/>
      <c r="K140" s="73"/>
      <c r="L140" s="50"/>
      <c r="M140" s="73"/>
      <c r="N140" s="92"/>
      <c r="O140" s="87"/>
      <c r="P140" s="117"/>
    </row>
    <row r="141" spans="1:16" x14ac:dyDescent="0.2">
      <c r="A141" s="115">
        <v>13</v>
      </c>
      <c r="C141" s="34" t="s">
        <v>290</v>
      </c>
      <c r="D141" s="50">
        <v>1290062</v>
      </c>
      <c r="E141" s="73">
        <v>5.9687053149367859</v>
      </c>
      <c r="F141" s="50">
        <v>761456</v>
      </c>
      <c r="G141" s="73">
        <v>7.7606780462548874</v>
      </c>
      <c r="H141" s="50">
        <v>597858</v>
      </c>
      <c r="I141" s="73">
        <v>7.9176695227371869</v>
      </c>
      <c r="J141" s="50">
        <v>528606</v>
      </c>
      <c r="K141" s="73">
        <v>4.4789352625807419</v>
      </c>
      <c r="L141" s="50">
        <v>248388</v>
      </c>
      <c r="M141" s="73">
        <v>4.8224415119666979</v>
      </c>
      <c r="N141" s="92">
        <v>216224</v>
      </c>
      <c r="O141" s="87">
        <v>5.6296780764780561</v>
      </c>
      <c r="P141" s="117">
        <v>13</v>
      </c>
    </row>
    <row r="142" spans="1:16" x14ac:dyDescent="0.2">
      <c r="A142" s="115">
        <v>14</v>
      </c>
      <c r="C142" s="34" t="s">
        <v>319</v>
      </c>
      <c r="D142" s="50">
        <v>396011</v>
      </c>
      <c r="E142" s="73">
        <v>1.8322165605013028</v>
      </c>
      <c r="F142" s="50">
        <v>329588</v>
      </c>
      <c r="G142" s="73">
        <v>3.3591256171191186</v>
      </c>
      <c r="H142" s="50">
        <v>314280</v>
      </c>
      <c r="I142" s="73">
        <v>4.1621341147995734</v>
      </c>
      <c r="J142" s="50">
        <v>66423</v>
      </c>
      <c r="K142" s="73">
        <v>0.56280919427021381</v>
      </c>
      <c r="L142" s="50">
        <v>21867</v>
      </c>
      <c r="M142" s="73">
        <v>0.42454679188276317</v>
      </c>
      <c r="N142" s="92">
        <v>26689</v>
      </c>
      <c r="O142" s="87">
        <v>0.69488344579289463</v>
      </c>
      <c r="P142" s="117">
        <v>14</v>
      </c>
    </row>
    <row r="143" spans="1:16" x14ac:dyDescent="0.2">
      <c r="A143" s="115">
        <v>15</v>
      </c>
      <c r="C143" s="34" t="s">
        <v>347</v>
      </c>
      <c r="D143" s="50">
        <v>269586</v>
      </c>
      <c r="E143" s="73">
        <v>1.2472884179462294</v>
      </c>
      <c r="F143" s="50">
        <v>243683</v>
      </c>
      <c r="G143" s="73">
        <v>2.483591052333332</v>
      </c>
      <c r="H143" s="50">
        <v>233332</v>
      </c>
      <c r="I143" s="73">
        <v>3.0901077932875589</v>
      </c>
      <c r="J143" s="50">
        <v>25903</v>
      </c>
      <c r="K143" s="73">
        <v>0.21947889374435586</v>
      </c>
      <c r="L143" s="50">
        <v>12767</v>
      </c>
      <c r="M143" s="73">
        <v>0.24787071349372286</v>
      </c>
      <c r="N143" s="92">
        <v>11536</v>
      </c>
      <c r="O143" s="87">
        <v>0.30035503131128299</v>
      </c>
      <c r="P143" s="117">
        <v>15</v>
      </c>
    </row>
    <row r="144" spans="1:16" x14ac:dyDescent="0.2">
      <c r="A144" s="115">
        <v>16</v>
      </c>
      <c r="C144" s="34" t="s">
        <v>201</v>
      </c>
      <c r="D144" s="50">
        <v>4442694</v>
      </c>
      <c r="E144" s="73">
        <v>20.554927817762067</v>
      </c>
      <c r="F144" s="50">
        <v>1956378</v>
      </c>
      <c r="G144" s="73">
        <v>19.939195166596683</v>
      </c>
      <c r="H144" s="50">
        <v>892168</v>
      </c>
      <c r="I144" s="73">
        <v>11.815333043567856</v>
      </c>
      <c r="J144" s="50">
        <v>2486316</v>
      </c>
      <c r="K144" s="73">
        <v>21.066821803609308</v>
      </c>
      <c r="L144" s="50">
        <v>1906721</v>
      </c>
      <c r="M144" s="73">
        <v>37.018899874948282</v>
      </c>
      <c r="N144" s="92">
        <v>44540</v>
      </c>
      <c r="O144" s="87">
        <v>1.1596578618762607</v>
      </c>
      <c r="P144" s="117">
        <v>16</v>
      </c>
    </row>
    <row r="145" spans="1:16" x14ac:dyDescent="0.2">
      <c r="A145" s="115">
        <v>17</v>
      </c>
      <c r="C145" s="34" t="s">
        <v>49</v>
      </c>
      <c r="D145" s="50">
        <v>1464714</v>
      </c>
      <c r="E145" s="73">
        <v>6.7767644009840762</v>
      </c>
      <c r="F145" s="50">
        <v>1448476</v>
      </c>
      <c r="G145" s="73">
        <v>14.762712348089835</v>
      </c>
      <c r="H145" s="50">
        <v>701938</v>
      </c>
      <c r="I145" s="73">
        <v>9.296042052546083</v>
      </c>
      <c r="J145" s="50">
        <v>16238</v>
      </c>
      <c r="K145" s="73">
        <v>0.13758631342396055</v>
      </c>
      <c r="L145" s="50">
        <v>9186</v>
      </c>
      <c r="M145" s="73">
        <v>0.17834576440458511</v>
      </c>
      <c r="N145" s="92">
        <v>5441</v>
      </c>
      <c r="O145" s="87">
        <v>0.14166363777433172</v>
      </c>
      <c r="P145" s="117">
        <v>17</v>
      </c>
    </row>
    <row r="146" spans="1:16" x14ac:dyDescent="0.2">
      <c r="A146" s="115">
        <v>18</v>
      </c>
      <c r="C146" s="34" t="s">
        <v>50</v>
      </c>
      <c r="D146" s="50">
        <v>336919</v>
      </c>
      <c r="E146" s="73">
        <v>1.5588167281907281</v>
      </c>
      <c r="F146" s="50">
        <v>331175</v>
      </c>
      <c r="G146" s="73">
        <v>3.3753001512476914</v>
      </c>
      <c r="H146" s="50">
        <v>93861</v>
      </c>
      <c r="I146" s="73">
        <v>1.2430382784434348</v>
      </c>
      <c r="J146" s="50">
        <v>5744</v>
      </c>
      <c r="K146" s="73">
        <v>4.8669527300605336E-2</v>
      </c>
      <c r="L146" s="50">
        <v>5271</v>
      </c>
      <c r="M146" s="73">
        <v>0.10233622078995952</v>
      </c>
      <c r="N146" s="92">
        <v>474</v>
      </c>
      <c r="O146" s="87">
        <v>1.2341217479329763E-2</v>
      </c>
      <c r="P146" s="117">
        <v>18</v>
      </c>
    </row>
    <row r="147" spans="1:16" x14ac:dyDescent="0.2">
      <c r="A147" s="115">
        <v>19</v>
      </c>
      <c r="C147" s="34" t="s">
        <v>51</v>
      </c>
      <c r="D147" s="50">
        <v>125906</v>
      </c>
      <c r="E147" s="73">
        <v>0.58252689512785505</v>
      </c>
      <c r="F147" s="50">
        <v>106560</v>
      </c>
      <c r="G147" s="73">
        <v>1.0860481138882887</v>
      </c>
      <c r="H147" s="50">
        <v>81275</v>
      </c>
      <c r="I147" s="73">
        <v>1.0763569116085507</v>
      </c>
      <c r="J147" s="50">
        <v>19345</v>
      </c>
      <c r="K147" s="73">
        <v>0.16391225724759928</v>
      </c>
      <c r="L147" s="50">
        <v>11019</v>
      </c>
      <c r="M147" s="73">
        <v>0.21393337448009181</v>
      </c>
      <c r="N147" s="92">
        <v>8326</v>
      </c>
      <c r="O147" s="87">
        <v>0.21677843192594853</v>
      </c>
      <c r="P147" s="117">
        <v>19</v>
      </c>
    </row>
    <row r="148" spans="1:16" x14ac:dyDescent="0.2">
      <c r="A148" s="115">
        <v>20</v>
      </c>
      <c r="C148" s="34" t="s">
        <v>52</v>
      </c>
      <c r="D148" s="50">
        <v>63159</v>
      </c>
      <c r="E148" s="73">
        <v>0.2922165438452512</v>
      </c>
      <c r="F148" s="50">
        <v>58948</v>
      </c>
      <c r="G148" s="73">
        <v>0.6007917062451843</v>
      </c>
      <c r="H148" s="50">
        <v>36203</v>
      </c>
      <c r="I148" s="73">
        <v>0.47945062160522128</v>
      </c>
      <c r="J148" s="50">
        <v>4211</v>
      </c>
      <c r="K148" s="73">
        <v>3.5680254084757848E-2</v>
      </c>
      <c r="L148" s="50" t="s">
        <v>366</v>
      </c>
      <c r="M148" s="73" t="s">
        <v>366</v>
      </c>
      <c r="N148" s="92">
        <v>4211</v>
      </c>
      <c r="O148" s="87">
        <v>0.10963895950518487</v>
      </c>
      <c r="P148" s="117">
        <v>20</v>
      </c>
    </row>
    <row r="149" spans="1:16" x14ac:dyDescent="0.2">
      <c r="A149" s="115">
        <v>21</v>
      </c>
      <c r="C149" s="34" t="s">
        <v>202</v>
      </c>
      <c r="D149" s="50">
        <v>20271</v>
      </c>
      <c r="E149" s="73">
        <v>9.3787450090835625E-2</v>
      </c>
      <c r="F149" s="50">
        <v>13769</v>
      </c>
      <c r="G149" s="73">
        <v>0.14033217417537394</v>
      </c>
      <c r="H149" s="50">
        <v>11231</v>
      </c>
      <c r="I149" s="73">
        <v>0.148736566893579</v>
      </c>
      <c r="J149" s="50">
        <v>6502</v>
      </c>
      <c r="K149" s="73">
        <v>5.5092142498004162E-2</v>
      </c>
      <c r="L149" s="50">
        <v>6502</v>
      </c>
      <c r="M149" s="73">
        <v>0.12623602875665277</v>
      </c>
      <c r="N149" s="92" t="s">
        <v>366</v>
      </c>
      <c r="O149" s="87" t="s">
        <v>366</v>
      </c>
      <c r="P149" s="117">
        <v>21</v>
      </c>
    </row>
    <row r="150" spans="1:16" x14ac:dyDescent="0.2">
      <c r="A150" s="115">
        <v>22</v>
      </c>
      <c r="C150" s="34" t="s">
        <v>286</v>
      </c>
      <c r="D150" s="50">
        <v>42476</v>
      </c>
      <c r="E150" s="73">
        <v>0.19652290119176824</v>
      </c>
      <c r="F150" s="50">
        <v>33843</v>
      </c>
      <c r="G150" s="73">
        <v>0.34492423346773043</v>
      </c>
      <c r="H150" s="50">
        <v>33841</v>
      </c>
      <c r="I150" s="73">
        <v>0.4481697231097504</v>
      </c>
      <c r="J150" s="50">
        <v>8633</v>
      </c>
      <c r="K150" s="73">
        <v>7.3148333771957841E-2</v>
      </c>
      <c r="L150" s="50">
        <v>4517</v>
      </c>
      <c r="M150" s="73">
        <v>8.7697345723439027E-2</v>
      </c>
      <c r="N150" s="92">
        <v>4115</v>
      </c>
      <c r="O150" s="87">
        <v>0.10713947242076366</v>
      </c>
      <c r="P150" s="117">
        <v>22</v>
      </c>
    </row>
    <row r="151" spans="1:16" x14ac:dyDescent="0.2">
      <c r="A151" s="115">
        <v>23</v>
      </c>
      <c r="C151" s="34" t="s">
        <v>54</v>
      </c>
      <c r="D151" s="50">
        <v>2515156</v>
      </c>
      <c r="E151" s="73">
        <v>11.636824420140387</v>
      </c>
      <c r="F151" s="50">
        <v>70167</v>
      </c>
      <c r="G151" s="73">
        <v>0.71513455337086673</v>
      </c>
      <c r="H151" s="50">
        <v>15094</v>
      </c>
      <c r="I151" s="73">
        <v>0.19989580096978732</v>
      </c>
      <c r="J151" s="50">
        <v>2444989</v>
      </c>
      <c r="K151" s="73">
        <v>20.716653705637142</v>
      </c>
      <c r="L151" s="50">
        <v>1881245</v>
      </c>
      <c r="M151" s="73">
        <v>36.524284515273649</v>
      </c>
      <c r="N151" s="92">
        <v>30300</v>
      </c>
      <c r="O151" s="87">
        <v>0.78890061102044684</v>
      </c>
      <c r="P151" s="117">
        <v>23</v>
      </c>
    </row>
    <row r="152" spans="1:16" x14ac:dyDescent="0.2">
      <c r="A152" s="115"/>
      <c r="C152" s="34" t="s">
        <v>287</v>
      </c>
      <c r="D152" s="50"/>
      <c r="E152" s="73"/>
      <c r="F152" s="50"/>
      <c r="G152" s="73"/>
      <c r="H152" s="50"/>
      <c r="I152" s="73"/>
      <c r="J152" s="50"/>
      <c r="K152" s="73"/>
      <c r="L152" s="50"/>
      <c r="M152" s="73"/>
      <c r="N152" s="92"/>
      <c r="O152" s="87"/>
      <c r="P152" s="117"/>
    </row>
    <row r="153" spans="1:16" x14ac:dyDescent="0.2">
      <c r="A153" s="115">
        <v>24</v>
      </c>
      <c r="C153" s="34" t="s">
        <v>290</v>
      </c>
      <c r="D153" s="50">
        <v>795712</v>
      </c>
      <c r="E153" s="73">
        <v>3.68150557380884</v>
      </c>
      <c r="F153" s="50">
        <v>85538</v>
      </c>
      <c r="G153" s="73">
        <v>0.87179414006922329</v>
      </c>
      <c r="H153" s="50">
        <v>60945</v>
      </c>
      <c r="I153" s="73">
        <v>0.80711869551501836</v>
      </c>
      <c r="J153" s="50">
        <v>710174</v>
      </c>
      <c r="K153" s="73">
        <v>6.0173803762500162</v>
      </c>
      <c r="L153" s="50">
        <v>562752</v>
      </c>
      <c r="M153" s="73">
        <v>10.925804007207608</v>
      </c>
      <c r="N153" s="92">
        <v>3950</v>
      </c>
      <c r="O153" s="87">
        <v>0.10284347899441469</v>
      </c>
      <c r="P153" s="117">
        <v>24</v>
      </c>
    </row>
    <row r="154" spans="1:16" x14ac:dyDescent="0.2">
      <c r="A154" s="115">
        <v>25</v>
      </c>
      <c r="C154" s="34" t="s">
        <v>319</v>
      </c>
      <c r="D154" s="50">
        <v>637259</v>
      </c>
      <c r="E154" s="73">
        <v>2.9483940929128223</v>
      </c>
      <c r="F154" s="50">
        <v>32086</v>
      </c>
      <c r="G154" s="73">
        <v>0.32701707753584491</v>
      </c>
      <c r="H154" s="50">
        <v>14924</v>
      </c>
      <c r="I154" s="73">
        <v>0.19764442385538</v>
      </c>
      <c r="J154" s="50">
        <v>605174</v>
      </c>
      <c r="K154" s="73">
        <v>5.1277041285892295</v>
      </c>
      <c r="L154" s="50">
        <v>476720</v>
      </c>
      <c r="M154" s="73">
        <v>9.2554967131454191</v>
      </c>
      <c r="N154" s="92">
        <v>939</v>
      </c>
      <c r="O154" s="87">
        <v>2.4448108044495036E-2</v>
      </c>
      <c r="P154" s="117">
        <v>25</v>
      </c>
    </row>
    <row r="155" spans="1:16" x14ac:dyDescent="0.2">
      <c r="A155" s="115">
        <v>26</v>
      </c>
      <c r="C155" s="34" t="s">
        <v>347</v>
      </c>
      <c r="D155" s="50">
        <v>270</v>
      </c>
      <c r="E155" s="73">
        <v>1.2492038638708312E-3</v>
      </c>
      <c r="F155" s="50">
        <v>189</v>
      </c>
      <c r="G155" s="73">
        <v>1.9262677695653769E-3</v>
      </c>
      <c r="H155" s="50">
        <v>189</v>
      </c>
      <c r="I155" s="73">
        <v>2.5030016154292964E-3</v>
      </c>
      <c r="J155" s="50">
        <v>80</v>
      </c>
      <c r="K155" s="73">
        <v>6.7784856964631384E-4</v>
      </c>
      <c r="L155" s="50" t="s">
        <v>366</v>
      </c>
      <c r="M155" s="73" t="s">
        <v>366</v>
      </c>
      <c r="N155" s="92" t="s">
        <v>366</v>
      </c>
      <c r="O155" s="87" t="s">
        <v>366</v>
      </c>
      <c r="P155" s="117">
        <v>26</v>
      </c>
    </row>
    <row r="156" spans="1:16" x14ac:dyDescent="0.2">
      <c r="A156" s="115"/>
      <c r="C156" s="34"/>
      <c r="D156" s="50"/>
      <c r="E156" s="73"/>
      <c r="F156" s="50"/>
      <c r="G156" s="73"/>
      <c r="H156" s="50"/>
      <c r="I156" s="73"/>
      <c r="J156" s="50"/>
      <c r="K156" s="73"/>
      <c r="L156" s="50"/>
      <c r="M156" s="73"/>
      <c r="N156" s="92"/>
      <c r="O156" s="87"/>
      <c r="P156" s="117"/>
    </row>
    <row r="157" spans="1:16" ht="13.5" x14ac:dyDescent="0.2">
      <c r="A157" s="209">
        <v>27</v>
      </c>
      <c r="B157" s="35"/>
      <c r="C157" s="36" t="s">
        <v>157</v>
      </c>
      <c r="D157" s="51">
        <v>21613766</v>
      </c>
      <c r="E157" s="166">
        <v>100</v>
      </c>
      <c r="F157" s="51">
        <v>9811720</v>
      </c>
      <c r="G157" s="166">
        <v>100</v>
      </c>
      <c r="H157" s="51">
        <v>7550934</v>
      </c>
      <c r="I157" s="166">
        <v>100</v>
      </c>
      <c r="J157" s="51">
        <v>11802046</v>
      </c>
      <c r="K157" s="166">
        <v>100</v>
      </c>
      <c r="L157" s="51">
        <v>5150669</v>
      </c>
      <c r="M157" s="166">
        <v>100</v>
      </c>
      <c r="N157" s="90">
        <v>3840788</v>
      </c>
      <c r="O157" s="167">
        <v>100</v>
      </c>
      <c r="P157" s="123">
        <v>27</v>
      </c>
    </row>
    <row r="158" spans="1:16" x14ac:dyDescent="0.2">
      <c r="A158" s="115"/>
      <c r="B158" s="219"/>
      <c r="C158" s="26"/>
      <c r="D158" s="50"/>
      <c r="E158" s="55"/>
      <c r="F158" s="50"/>
      <c r="G158" s="55"/>
      <c r="H158" s="50"/>
      <c r="I158" s="55"/>
      <c r="J158" s="50"/>
      <c r="K158" s="55"/>
      <c r="L158" s="50"/>
      <c r="M158" s="55"/>
      <c r="N158" s="92"/>
      <c r="O158" s="91"/>
      <c r="P158" s="117"/>
    </row>
    <row r="159" spans="1:16" x14ac:dyDescent="0.2">
      <c r="A159" s="115">
        <v>28</v>
      </c>
      <c r="B159" s="219"/>
      <c r="C159" s="26" t="s">
        <v>223</v>
      </c>
      <c r="D159" s="50"/>
      <c r="E159" s="55"/>
      <c r="F159" s="50"/>
      <c r="G159" s="55"/>
      <c r="H159" s="50"/>
      <c r="I159" s="55"/>
      <c r="J159" s="50"/>
      <c r="K159" s="55"/>
      <c r="L159" s="50"/>
      <c r="M159" s="55"/>
      <c r="N159" s="92"/>
      <c r="O159" s="91"/>
      <c r="P159" s="117"/>
    </row>
    <row r="160" spans="1:16" x14ac:dyDescent="0.2">
      <c r="A160" s="115"/>
      <c r="B160" s="219"/>
      <c r="C160" s="26" t="s">
        <v>217</v>
      </c>
      <c r="D160" s="50">
        <v>618</v>
      </c>
      <c r="E160" s="55" t="s">
        <v>65</v>
      </c>
      <c r="F160" s="50">
        <v>472</v>
      </c>
      <c r="G160" s="55" t="s">
        <v>65</v>
      </c>
      <c r="H160" s="50">
        <v>442</v>
      </c>
      <c r="I160" s="55" t="s">
        <v>65</v>
      </c>
      <c r="J160" s="50">
        <v>146</v>
      </c>
      <c r="K160" s="55" t="s">
        <v>65</v>
      </c>
      <c r="L160" s="50">
        <v>81</v>
      </c>
      <c r="M160" s="55" t="s">
        <v>65</v>
      </c>
      <c r="N160" s="92">
        <v>55</v>
      </c>
      <c r="O160" s="91" t="s">
        <v>65</v>
      </c>
      <c r="P160" s="117">
        <v>28</v>
      </c>
    </row>
    <row r="161" spans="1:16" s="4" customFormat="1" x14ac:dyDescent="0.2">
      <c r="A161" s="115"/>
      <c r="B161" s="219"/>
      <c r="C161" s="26" t="s">
        <v>14</v>
      </c>
      <c r="D161" s="50"/>
      <c r="E161" s="55"/>
      <c r="F161" s="50"/>
      <c r="G161" s="55"/>
      <c r="H161" s="50"/>
      <c r="I161" s="55"/>
      <c r="J161" s="50"/>
      <c r="K161" s="55"/>
      <c r="L161" s="50"/>
      <c r="M161" s="55"/>
      <c r="N161" s="92"/>
      <c r="O161" s="91"/>
      <c r="P161" s="117"/>
    </row>
    <row r="162" spans="1:16" x14ac:dyDescent="0.2">
      <c r="A162" s="115">
        <v>29</v>
      </c>
      <c r="B162" s="11"/>
      <c r="C162" s="26" t="s">
        <v>59</v>
      </c>
      <c r="D162" s="50">
        <v>91</v>
      </c>
      <c r="E162" s="55" t="s">
        <v>65</v>
      </c>
      <c r="F162" s="50">
        <v>88</v>
      </c>
      <c r="G162" s="55" t="s">
        <v>65</v>
      </c>
      <c r="H162" s="50">
        <v>86</v>
      </c>
      <c r="I162" s="55" t="s">
        <v>65</v>
      </c>
      <c r="J162" s="50">
        <v>3</v>
      </c>
      <c r="K162" s="55" t="s">
        <v>65</v>
      </c>
      <c r="L162" s="50">
        <v>3</v>
      </c>
      <c r="M162" s="55" t="s">
        <v>65</v>
      </c>
      <c r="N162" s="92">
        <v>0</v>
      </c>
      <c r="O162" s="91" t="s">
        <v>65</v>
      </c>
      <c r="P162" s="117">
        <v>29</v>
      </c>
    </row>
    <row r="163" spans="1:16" s="177" customFormat="1" x14ac:dyDescent="0.2">
      <c r="A163" s="95" t="s">
        <v>28</v>
      </c>
      <c r="P163" s="192"/>
    </row>
    <row r="164" spans="1:16" s="131" customFormat="1" x14ac:dyDescent="0.2">
      <c r="A164" s="126" t="s">
        <v>302</v>
      </c>
      <c r="B164" s="192"/>
      <c r="C164" s="31"/>
      <c r="D164" s="129"/>
      <c r="E164" s="130"/>
      <c r="F164" s="129"/>
      <c r="G164" s="130"/>
      <c r="H164" s="129"/>
      <c r="I164" s="130"/>
      <c r="J164" s="129"/>
      <c r="K164" s="130"/>
      <c r="L164" s="129"/>
      <c r="M164" s="130"/>
      <c r="N164" s="129"/>
      <c r="O164" s="130"/>
      <c r="P164" s="126"/>
    </row>
  </sheetData>
  <customSheetViews>
    <customSheetView guid="{08A8D61F-AA66-4754-9836-B58A6A6822D3}" scale="75" showRuler="0" topLeftCell="A5">
      <selection activeCell="C25" sqref="C25"/>
      <rowBreaks count="2" manualBreakCount="2">
        <brk id="62" max="15" man="1"/>
        <brk id="120" max="15" man="1"/>
      </rowBreaks>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customSheetView>
  </customSheetViews>
  <mergeCells count="35">
    <mergeCell ref="P120:P121"/>
    <mergeCell ref="L67:O67"/>
    <mergeCell ref="L68:M68"/>
    <mergeCell ref="H121:I121"/>
    <mergeCell ref="L7:M7"/>
    <mergeCell ref="N7:O7"/>
    <mergeCell ref="P6:P7"/>
    <mergeCell ref="P67:P68"/>
    <mergeCell ref="H33:O33"/>
    <mergeCell ref="H120:I120"/>
    <mergeCell ref="N68:O68"/>
    <mergeCell ref="J120:K121"/>
    <mergeCell ref="L120:O120"/>
    <mergeCell ref="L121:M121"/>
    <mergeCell ref="L6:O6"/>
    <mergeCell ref="J67:K68"/>
    <mergeCell ref="N121:O121"/>
    <mergeCell ref="H67:I67"/>
    <mergeCell ref="H68:I68"/>
    <mergeCell ref="J6:K7"/>
    <mergeCell ref="H6:I6"/>
    <mergeCell ref="H7:I7"/>
    <mergeCell ref="F6:G7"/>
    <mergeCell ref="A67:A68"/>
    <mergeCell ref="B66:C69"/>
    <mergeCell ref="A120:A121"/>
    <mergeCell ref="B119:C122"/>
    <mergeCell ref="F120:G121"/>
    <mergeCell ref="A6:A7"/>
    <mergeCell ref="C33:G33"/>
    <mergeCell ref="C5:C8"/>
    <mergeCell ref="D5:E7"/>
    <mergeCell ref="D66:E68"/>
    <mergeCell ref="F67:G68"/>
    <mergeCell ref="D119:E121"/>
  </mergeCells>
  <phoneticPr fontId="0" type="noConversion"/>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rowBreaks count="2" manualBreakCount="2">
    <brk id="60" max="15" man="1"/>
    <brk id="113"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zoomScaleNormal="100" workbookViewId="0"/>
  </sheetViews>
  <sheetFormatPr baseColWidth="10" defaultRowHeight="12" x14ac:dyDescent="0.2"/>
  <cols>
    <col min="1" max="1" width="4" style="113" customWidth="1"/>
    <col min="2" max="2" width="0.85546875" style="1" customWidth="1"/>
    <col min="3" max="3" width="42" style="2" customWidth="1"/>
    <col min="4" max="4" width="12.7109375" style="25" customWidth="1"/>
    <col min="5" max="5" width="8.7109375" style="41" customWidth="1"/>
    <col min="6" max="6" width="12.7109375" style="25" customWidth="1"/>
    <col min="7" max="7" width="9.42578125" style="41" customWidth="1"/>
    <col min="8" max="8" width="12.7109375" style="25" customWidth="1"/>
    <col min="9" max="9" width="8.7109375" style="41" customWidth="1"/>
    <col min="10" max="10" width="12.7109375" style="25" customWidth="1"/>
    <col min="11" max="11" width="8.7109375" style="41" customWidth="1"/>
    <col min="12" max="12" width="12.7109375" style="25" customWidth="1"/>
    <col min="13" max="13" width="8.7109375" style="41" customWidth="1"/>
    <col min="14" max="14" width="12.7109375" style="25" customWidth="1"/>
    <col min="15" max="15" width="8.7109375" style="41" customWidth="1"/>
    <col min="16" max="16" width="4.42578125" style="113" customWidth="1"/>
    <col min="17" max="16384" width="11.42578125" style="2"/>
  </cols>
  <sheetData>
    <row r="1" spans="1:16" x14ac:dyDescent="0.2">
      <c r="D1" s="2"/>
      <c r="E1" s="40"/>
      <c r="F1" s="2"/>
      <c r="G1" s="96" t="s">
        <v>298</v>
      </c>
      <c r="H1" s="4" t="s">
        <v>395</v>
      </c>
      <c r="J1" s="2"/>
      <c r="K1" s="196"/>
      <c r="L1" s="2"/>
      <c r="M1" s="196"/>
      <c r="N1" s="2"/>
      <c r="O1" s="196"/>
    </row>
    <row r="2" spans="1:16" x14ac:dyDescent="0.2">
      <c r="D2" s="2"/>
      <c r="E2" s="40"/>
      <c r="F2" s="2"/>
      <c r="G2" s="96"/>
      <c r="H2" s="2"/>
      <c r="I2" s="196"/>
      <c r="J2" s="2"/>
      <c r="K2" s="196"/>
      <c r="L2" s="2"/>
      <c r="M2" s="196"/>
      <c r="N2" s="2"/>
      <c r="O2" s="196"/>
    </row>
    <row r="3" spans="1:16" x14ac:dyDescent="0.2">
      <c r="D3" s="2"/>
      <c r="E3" s="40"/>
      <c r="F3" s="2"/>
      <c r="G3" s="33" t="s">
        <v>55</v>
      </c>
      <c r="H3" s="2" t="s">
        <v>184</v>
      </c>
      <c r="I3" s="196"/>
      <c r="J3" s="2"/>
      <c r="K3" s="196"/>
      <c r="L3" s="2"/>
      <c r="M3" s="196"/>
      <c r="N3" s="2"/>
      <c r="O3" s="196"/>
    </row>
    <row r="4" spans="1:16" s="10" customFormat="1" ht="12.75" thickBot="1" x14ac:dyDescent="0.25">
      <c r="A4" s="114"/>
      <c r="B4" s="6"/>
      <c r="C4" s="7"/>
      <c r="D4" s="7"/>
      <c r="E4" s="42"/>
      <c r="F4" s="42"/>
      <c r="G4" s="42"/>
      <c r="H4" s="7"/>
      <c r="I4" s="42"/>
      <c r="J4" s="7"/>
      <c r="K4" s="42"/>
      <c r="L4" s="7"/>
      <c r="M4" s="42"/>
      <c r="N4" s="7"/>
      <c r="O4" s="42"/>
      <c r="P4" s="114"/>
    </row>
    <row r="5" spans="1:16" s="10" customFormat="1" ht="12.75" customHeight="1" x14ac:dyDescent="0.2">
      <c r="A5" s="115"/>
      <c r="B5" s="11"/>
      <c r="C5" s="256" t="s">
        <v>216</v>
      </c>
      <c r="D5" s="279" t="s">
        <v>4</v>
      </c>
      <c r="E5" s="287"/>
      <c r="F5" s="290" t="s">
        <v>127</v>
      </c>
      <c r="G5" s="291"/>
      <c r="H5" s="295" t="s">
        <v>153</v>
      </c>
      <c r="I5" s="295"/>
      <c r="J5" s="295"/>
      <c r="K5" s="295"/>
      <c r="L5" s="295"/>
      <c r="M5" s="295"/>
      <c r="N5" s="295"/>
      <c r="O5" s="296"/>
      <c r="P5" s="117"/>
    </row>
    <row r="6" spans="1:16" s="10" customFormat="1" x14ac:dyDescent="0.2">
      <c r="A6" s="247" t="s">
        <v>131</v>
      </c>
      <c r="B6" s="11"/>
      <c r="C6" s="252"/>
      <c r="D6" s="259"/>
      <c r="E6" s="288"/>
      <c r="F6" s="292"/>
      <c r="G6" s="293"/>
      <c r="H6" s="297" t="s">
        <v>74</v>
      </c>
      <c r="I6" s="286"/>
      <c r="J6" s="280" t="s">
        <v>73</v>
      </c>
      <c r="K6" s="286"/>
      <c r="L6" s="280" t="s">
        <v>76</v>
      </c>
      <c r="M6" s="281"/>
      <c r="N6" s="280" t="s">
        <v>249</v>
      </c>
      <c r="O6" s="283"/>
      <c r="P6" s="269" t="s">
        <v>131</v>
      </c>
    </row>
    <row r="7" spans="1:16" s="10" customFormat="1" ht="12" customHeight="1" x14ac:dyDescent="0.2">
      <c r="A7" s="289"/>
      <c r="B7" s="11"/>
      <c r="C7" s="252"/>
      <c r="D7" s="261"/>
      <c r="E7" s="246"/>
      <c r="F7" s="284"/>
      <c r="G7" s="294"/>
      <c r="H7" s="246"/>
      <c r="I7" s="262"/>
      <c r="J7" s="245"/>
      <c r="K7" s="262"/>
      <c r="L7" s="245"/>
      <c r="M7" s="262"/>
      <c r="N7" s="284"/>
      <c r="O7" s="285"/>
      <c r="P7" s="278"/>
    </row>
    <row r="8" spans="1:16" ht="15" customHeight="1" thickBot="1" x14ac:dyDescent="0.25">
      <c r="A8" s="116"/>
      <c r="B8" s="6"/>
      <c r="C8" s="254"/>
      <c r="D8" s="179" t="s">
        <v>291</v>
      </c>
      <c r="E8" s="20" t="s">
        <v>219</v>
      </c>
      <c r="F8" s="179" t="s">
        <v>291</v>
      </c>
      <c r="G8" s="9" t="s">
        <v>219</v>
      </c>
      <c r="H8" s="181" t="s">
        <v>291</v>
      </c>
      <c r="I8" s="20" t="s">
        <v>219</v>
      </c>
      <c r="J8" s="179" t="s">
        <v>291</v>
      </c>
      <c r="K8" s="20" t="s">
        <v>219</v>
      </c>
      <c r="L8" s="179" t="s">
        <v>291</v>
      </c>
      <c r="M8" s="20" t="s">
        <v>219</v>
      </c>
      <c r="N8" s="179" t="s">
        <v>291</v>
      </c>
      <c r="O8" s="20" t="s">
        <v>219</v>
      </c>
      <c r="P8" s="121"/>
    </row>
    <row r="9" spans="1:16" s="10" customFormat="1" ht="8.1" customHeight="1" x14ac:dyDescent="0.2">
      <c r="A9" s="117"/>
      <c r="B9" s="11"/>
      <c r="E9" s="43"/>
      <c r="G9" s="43"/>
      <c r="I9" s="43"/>
      <c r="K9" s="43"/>
      <c r="M9" s="43"/>
      <c r="O9" s="43"/>
      <c r="P9" s="117"/>
    </row>
    <row r="10" spans="1:16" x14ac:dyDescent="0.2">
      <c r="A10" s="117"/>
      <c r="B10" s="11"/>
      <c r="C10" s="24" t="s">
        <v>6</v>
      </c>
      <c r="D10" s="23"/>
      <c r="E10" s="44"/>
      <c r="F10" s="23"/>
      <c r="G10" s="44"/>
      <c r="H10" s="24" t="s">
        <v>6</v>
      </c>
      <c r="I10" s="44"/>
      <c r="J10" s="23"/>
      <c r="K10" s="44"/>
      <c r="L10" s="23"/>
      <c r="M10" s="44"/>
      <c r="N10" s="23"/>
      <c r="O10" s="44"/>
      <c r="P10" s="117"/>
    </row>
    <row r="11" spans="1:16" ht="8.1" customHeight="1" x14ac:dyDescent="0.2">
      <c r="A11" s="117"/>
      <c r="B11" s="11"/>
      <c r="C11" s="10"/>
      <c r="D11" s="27"/>
      <c r="P11" s="117"/>
    </row>
    <row r="12" spans="1:16" x14ac:dyDescent="0.2">
      <c r="A12" s="115">
        <v>1</v>
      </c>
      <c r="B12" s="11"/>
      <c r="C12" s="26" t="s">
        <v>156</v>
      </c>
      <c r="D12" s="50">
        <v>21784340</v>
      </c>
      <c r="E12" s="73">
        <v>83.920612432160837</v>
      </c>
      <c r="F12" s="50">
        <v>6455199</v>
      </c>
      <c r="G12" s="73">
        <v>83.73973636092984</v>
      </c>
      <c r="H12" s="50">
        <v>1577734</v>
      </c>
      <c r="I12" s="73">
        <v>76.238480153391777</v>
      </c>
      <c r="J12" s="50">
        <v>117427</v>
      </c>
      <c r="K12" s="73">
        <v>81.40576364480863</v>
      </c>
      <c r="L12" s="50">
        <v>3810600</v>
      </c>
      <c r="M12" s="73">
        <v>90.219219492238111</v>
      </c>
      <c r="N12" s="50">
        <v>949438</v>
      </c>
      <c r="O12" s="87">
        <v>74.687562194533882</v>
      </c>
      <c r="P12" s="117">
        <v>1</v>
      </c>
    </row>
    <row r="13" spans="1:16" x14ac:dyDescent="0.2">
      <c r="A13" s="115">
        <v>2</v>
      </c>
      <c r="B13" s="11"/>
      <c r="C13" s="26" t="s">
        <v>8</v>
      </c>
      <c r="D13" s="50">
        <v>149927</v>
      </c>
      <c r="E13" s="73">
        <v>0.57756928417921205</v>
      </c>
      <c r="F13" s="50">
        <v>66550</v>
      </c>
      <c r="G13" s="73">
        <v>0.86331644536750618</v>
      </c>
      <c r="H13" s="50">
        <v>7581</v>
      </c>
      <c r="I13" s="73">
        <v>0.36632532356079234</v>
      </c>
      <c r="J13" s="50">
        <v>2411</v>
      </c>
      <c r="K13" s="73">
        <v>1.6714153997601371</v>
      </c>
      <c r="L13" s="50">
        <v>30816</v>
      </c>
      <c r="M13" s="73">
        <v>0.72959519967270492</v>
      </c>
      <c r="N13" s="50">
        <v>25742</v>
      </c>
      <c r="O13" s="87">
        <v>2.0249950244372896</v>
      </c>
      <c r="P13" s="117">
        <v>2</v>
      </c>
    </row>
    <row r="14" spans="1:16" x14ac:dyDescent="0.2">
      <c r="A14" s="115">
        <v>3</v>
      </c>
      <c r="B14" s="11"/>
      <c r="C14" s="26" t="s">
        <v>9</v>
      </c>
      <c r="D14" s="50">
        <v>17181986</v>
      </c>
      <c r="E14" s="73">
        <v>66.1907952189882</v>
      </c>
      <c r="F14" s="50">
        <v>5737249</v>
      </c>
      <c r="G14" s="73">
        <v>74.426166985248386</v>
      </c>
      <c r="H14" s="50">
        <v>1082334</v>
      </c>
      <c r="I14" s="73">
        <v>52.300006958296606</v>
      </c>
      <c r="J14" s="50">
        <v>112273</v>
      </c>
      <c r="K14" s="73">
        <v>77.83277527053913</v>
      </c>
      <c r="L14" s="50">
        <v>3761877</v>
      </c>
      <c r="M14" s="73">
        <v>89.065660726867748</v>
      </c>
      <c r="N14" s="50">
        <v>780767</v>
      </c>
      <c r="O14" s="87">
        <v>61.419054084563328</v>
      </c>
      <c r="P14" s="117">
        <v>3</v>
      </c>
    </row>
    <row r="15" spans="1:16" ht="13.5" x14ac:dyDescent="0.2">
      <c r="A15" s="115">
        <v>4</v>
      </c>
      <c r="B15" s="11"/>
      <c r="C15" s="26" t="s">
        <v>171</v>
      </c>
      <c r="D15" s="50">
        <v>6898912</v>
      </c>
      <c r="E15" s="73">
        <v>26.576931876549097</v>
      </c>
      <c r="F15" s="50">
        <v>445107</v>
      </c>
      <c r="G15" s="73">
        <v>5.7741276190562676</v>
      </c>
      <c r="H15" s="50">
        <v>142639</v>
      </c>
      <c r="I15" s="73">
        <v>6.8925310417343164</v>
      </c>
      <c r="J15" s="50">
        <v>4262</v>
      </c>
      <c r="K15" s="73">
        <v>2.954613203557737</v>
      </c>
      <c r="L15" s="50">
        <v>172772</v>
      </c>
      <c r="M15" s="73">
        <v>4.0905251115606367</v>
      </c>
      <c r="N15" s="50">
        <v>125434</v>
      </c>
      <c r="O15" s="87">
        <v>9.8672685065366696</v>
      </c>
      <c r="P15" s="117">
        <v>4</v>
      </c>
    </row>
    <row r="16" spans="1:16" ht="13.5" x14ac:dyDescent="0.2">
      <c r="A16" s="115">
        <v>5</v>
      </c>
      <c r="B16" s="11"/>
      <c r="C16" s="26" t="s">
        <v>247</v>
      </c>
      <c r="D16" s="50">
        <v>7717711</v>
      </c>
      <c r="E16" s="73">
        <v>29.731221312852462</v>
      </c>
      <c r="F16" s="50">
        <v>5004154</v>
      </c>
      <c r="G16" s="73">
        <v>64.916129877559541</v>
      </c>
      <c r="H16" s="50">
        <v>845063</v>
      </c>
      <c r="I16" s="73">
        <v>40.834715328354285</v>
      </c>
      <c r="J16" s="50">
        <v>100822</v>
      </c>
      <c r="K16" s="73">
        <v>69.894418678812329</v>
      </c>
      <c r="L16" s="50">
        <v>3447032</v>
      </c>
      <c r="M16" s="73">
        <v>81.611435628186769</v>
      </c>
      <c r="N16" s="50">
        <v>611237</v>
      </c>
      <c r="O16" s="87">
        <v>48.08297271975664</v>
      </c>
      <c r="P16" s="117">
        <v>5</v>
      </c>
    </row>
    <row r="17" spans="1:16" ht="13.5" x14ac:dyDescent="0.2">
      <c r="A17" s="115">
        <v>6</v>
      </c>
      <c r="B17" s="11"/>
      <c r="C17" s="26" t="s">
        <v>172</v>
      </c>
      <c r="D17" s="50">
        <v>1538250</v>
      </c>
      <c r="E17" s="73">
        <v>5.9258569262952836</v>
      </c>
      <c r="F17" s="50">
        <v>52617</v>
      </c>
      <c r="G17" s="73">
        <v>0.6825713209001063</v>
      </c>
      <c r="H17" s="50">
        <v>8165</v>
      </c>
      <c r="I17" s="73">
        <v>0.39454508203058558</v>
      </c>
      <c r="J17" s="50">
        <v>1670</v>
      </c>
      <c r="K17" s="73">
        <v>1.1577203308168513</v>
      </c>
      <c r="L17" s="50">
        <v>27655</v>
      </c>
      <c r="M17" s="73">
        <v>0.65475581668447091</v>
      </c>
      <c r="N17" s="50">
        <v>15126</v>
      </c>
      <c r="O17" s="87">
        <v>1.1898871392913697</v>
      </c>
      <c r="P17" s="117">
        <v>6</v>
      </c>
    </row>
    <row r="18" spans="1:16" ht="13.5" x14ac:dyDescent="0.2">
      <c r="A18" s="115">
        <v>7</v>
      </c>
      <c r="B18" s="11"/>
      <c r="C18" s="26" t="s">
        <v>173</v>
      </c>
      <c r="D18" s="50">
        <v>661739</v>
      </c>
      <c r="E18" s="73">
        <v>2.5492414344545522</v>
      </c>
      <c r="F18" s="50">
        <v>230767</v>
      </c>
      <c r="G18" s="73">
        <v>2.9936130149980964</v>
      </c>
      <c r="H18" s="50">
        <v>85470</v>
      </c>
      <c r="I18" s="73">
        <v>4.1300389664610107</v>
      </c>
      <c r="J18" s="50">
        <v>5519</v>
      </c>
      <c r="K18" s="73">
        <v>3.8260230573522174</v>
      </c>
      <c r="L18" s="50">
        <v>114417</v>
      </c>
      <c r="M18" s="73">
        <v>2.7089204945791758</v>
      </c>
      <c r="N18" s="50">
        <v>25361</v>
      </c>
      <c r="O18" s="87">
        <v>1.9950236506391927</v>
      </c>
      <c r="P18" s="117">
        <v>7</v>
      </c>
    </row>
    <row r="19" spans="1:16" x14ac:dyDescent="0.2">
      <c r="A19" s="115">
        <v>8</v>
      </c>
      <c r="B19" s="11"/>
      <c r="C19" s="26" t="s">
        <v>10</v>
      </c>
      <c r="D19" s="50">
        <v>4452428</v>
      </c>
      <c r="E19" s="73">
        <v>17.152251781330119</v>
      </c>
      <c r="F19" s="50">
        <v>651399</v>
      </c>
      <c r="G19" s="73">
        <v>8.4502399578654881</v>
      </c>
      <c r="H19" s="50">
        <v>487819</v>
      </c>
      <c r="I19" s="73">
        <v>23.57214787153438</v>
      </c>
      <c r="J19" s="50">
        <v>2743</v>
      </c>
      <c r="K19" s="73">
        <v>1.9015729745093553</v>
      </c>
      <c r="L19" s="50">
        <v>17907</v>
      </c>
      <c r="M19" s="73">
        <v>0.42396356569766119</v>
      </c>
      <c r="N19" s="50">
        <v>142929</v>
      </c>
      <c r="O19" s="87">
        <v>11.243513085533266</v>
      </c>
      <c r="P19" s="117">
        <v>8</v>
      </c>
    </row>
    <row r="20" spans="1:16" x14ac:dyDescent="0.2">
      <c r="A20" s="115">
        <v>9</v>
      </c>
      <c r="B20" s="11"/>
      <c r="C20" s="26" t="s">
        <v>11</v>
      </c>
      <c r="D20" s="50">
        <v>3983817</v>
      </c>
      <c r="E20" s="73">
        <v>15.347004428761839</v>
      </c>
      <c r="F20" s="50">
        <v>1213726</v>
      </c>
      <c r="G20" s="73">
        <v>15.744997986027375</v>
      </c>
      <c r="H20" s="50">
        <v>467445</v>
      </c>
      <c r="I20" s="73">
        <v>22.587645544370737</v>
      </c>
      <c r="J20" s="50">
        <v>26615</v>
      </c>
      <c r="K20" s="73">
        <v>18.450734493826648</v>
      </c>
      <c r="L20" s="50">
        <v>412185</v>
      </c>
      <c r="M20" s="73">
        <v>9.7588329886128591</v>
      </c>
      <c r="N20" s="50">
        <v>307481</v>
      </c>
      <c r="O20" s="87">
        <v>24.187999965387391</v>
      </c>
      <c r="P20" s="117">
        <v>9</v>
      </c>
    </row>
    <row r="21" spans="1:16" x14ac:dyDescent="0.2">
      <c r="A21" s="115">
        <v>10</v>
      </c>
      <c r="B21" s="11"/>
      <c r="C21" s="26" t="s">
        <v>12</v>
      </c>
      <c r="D21" s="50">
        <v>502660</v>
      </c>
      <c r="E21" s="73">
        <v>1.9364155648116934</v>
      </c>
      <c r="F21" s="50">
        <v>46202</v>
      </c>
      <c r="G21" s="73">
        <v>0.59935306399503419</v>
      </c>
      <c r="H21" s="50">
        <v>25606</v>
      </c>
      <c r="I21" s="73">
        <v>1.2373204372902846</v>
      </c>
      <c r="J21" s="50">
        <v>1950</v>
      </c>
      <c r="K21" s="73">
        <v>1.3518291287981199</v>
      </c>
      <c r="L21" s="50">
        <v>3564</v>
      </c>
      <c r="M21" s="73">
        <v>8.4380753233174996E-2</v>
      </c>
      <c r="N21" s="50">
        <v>15082</v>
      </c>
      <c r="O21" s="87">
        <v>1.1864258782753165</v>
      </c>
      <c r="P21" s="117">
        <v>10</v>
      </c>
    </row>
    <row r="22" spans="1:16" x14ac:dyDescent="0.2">
      <c r="A22" s="115">
        <v>11</v>
      </c>
      <c r="B22" s="11"/>
      <c r="C22" s="26" t="s">
        <v>13</v>
      </c>
      <c r="D22" s="50">
        <v>1943567</v>
      </c>
      <c r="E22" s="73">
        <v>7.487274479875798</v>
      </c>
      <c r="F22" s="50">
        <v>891471</v>
      </c>
      <c r="G22" s="73">
        <v>11.56456160583345</v>
      </c>
      <c r="H22" s="50">
        <v>371139</v>
      </c>
      <c r="I22" s="73">
        <v>17.93399475808322</v>
      </c>
      <c r="J22" s="50">
        <v>17552</v>
      </c>
      <c r="K22" s="73">
        <v>12.167848650597231</v>
      </c>
      <c r="L22" s="50">
        <v>280494</v>
      </c>
      <c r="M22" s="73">
        <v>6.6409357456190197</v>
      </c>
      <c r="N22" s="50">
        <v>222286</v>
      </c>
      <c r="O22" s="87">
        <v>17.486133323054435</v>
      </c>
      <c r="P22" s="117">
        <v>11</v>
      </c>
    </row>
    <row r="23" spans="1:16" x14ac:dyDescent="0.2">
      <c r="A23" s="115">
        <v>12</v>
      </c>
      <c r="B23" s="11"/>
      <c r="C23" s="26" t="s">
        <v>15</v>
      </c>
      <c r="D23" s="50">
        <v>669355</v>
      </c>
      <c r="E23" s="73">
        <v>2.5785808307494746</v>
      </c>
      <c r="F23" s="50">
        <v>394816</v>
      </c>
      <c r="G23" s="73">
        <v>5.1217302132865115</v>
      </c>
      <c r="H23" s="50">
        <v>179433</v>
      </c>
      <c r="I23" s="73">
        <v>8.6704724683397512</v>
      </c>
      <c r="J23" s="50">
        <v>12222</v>
      </c>
      <c r="K23" s="73">
        <v>8.4728490318823706</v>
      </c>
      <c r="L23" s="50">
        <v>76443</v>
      </c>
      <c r="M23" s="73">
        <v>1.809853512739505</v>
      </c>
      <c r="N23" s="50">
        <v>126717</v>
      </c>
      <c r="O23" s="87">
        <v>9.9681957311638563</v>
      </c>
      <c r="P23" s="117">
        <v>12</v>
      </c>
    </row>
    <row r="24" spans="1:16" ht="24" x14ac:dyDescent="0.2">
      <c r="A24" s="159">
        <v>13</v>
      </c>
      <c r="B24" s="11"/>
      <c r="C24" s="158" t="s">
        <v>278</v>
      </c>
      <c r="D24" s="50">
        <v>544187</v>
      </c>
      <c r="E24" s="73">
        <v>2.0963915508856501</v>
      </c>
      <c r="F24" s="50">
        <v>227661</v>
      </c>
      <c r="G24" s="73">
        <v>2.953320590064791</v>
      </c>
      <c r="H24" s="50">
        <v>154180</v>
      </c>
      <c r="I24" s="73">
        <v>7.4502095220423374</v>
      </c>
      <c r="J24" s="50">
        <v>1777</v>
      </c>
      <c r="K24" s="73">
        <v>1.231897621473979</v>
      </c>
      <c r="L24" s="50">
        <v>7816</v>
      </c>
      <c r="M24" s="73">
        <v>0.18505049586714245</v>
      </c>
      <c r="N24" s="50">
        <v>63887</v>
      </c>
      <c r="O24" s="87">
        <v>5.0256723302861124</v>
      </c>
      <c r="P24" s="117">
        <v>13</v>
      </c>
    </row>
    <row r="25" spans="1:16" ht="24" x14ac:dyDescent="0.2">
      <c r="A25" s="159">
        <v>14</v>
      </c>
      <c r="B25" s="11"/>
      <c r="C25" s="158" t="s">
        <v>293</v>
      </c>
      <c r="D25" s="50">
        <v>289224</v>
      </c>
      <c r="E25" s="73">
        <v>1.1141882292545602</v>
      </c>
      <c r="F25" s="50">
        <v>104535</v>
      </c>
      <c r="G25" s="73">
        <v>1.3560749003229491</v>
      </c>
      <c r="H25" s="50">
        <v>880</v>
      </c>
      <c r="I25" s="73">
        <v>4.2522923721606286E-2</v>
      </c>
      <c r="J25" s="50" t="s">
        <v>366</v>
      </c>
      <c r="K25" s="73" t="s">
        <v>366</v>
      </c>
      <c r="L25" s="50">
        <v>102997</v>
      </c>
      <c r="M25" s="73">
        <v>2.4385422112113706</v>
      </c>
      <c r="N25" s="50">
        <v>658</v>
      </c>
      <c r="O25" s="87">
        <v>5.1761585194613331E-2</v>
      </c>
      <c r="P25" s="117">
        <v>14</v>
      </c>
    </row>
    <row r="26" spans="1:16" x14ac:dyDescent="0.2">
      <c r="A26" s="159">
        <v>15</v>
      </c>
      <c r="B26" s="11"/>
      <c r="C26" s="158" t="s">
        <v>320</v>
      </c>
      <c r="D26" s="50">
        <v>440801</v>
      </c>
      <c r="E26" s="73">
        <v>1.6981138689861124</v>
      </c>
      <c r="F26" s="50">
        <v>164460</v>
      </c>
      <c r="G26" s="73">
        <v>2.1334488746076645</v>
      </c>
      <c r="H26" s="50">
        <v>36645</v>
      </c>
      <c r="I26" s="73">
        <v>1.770741522475298</v>
      </c>
      <c r="J26" s="50">
        <v>3553</v>
      </c>
      <c r="K26" s="73">
        <v>2.4631019972408823</v>
      </c>
      <c r="L26" s="50">
        <v>93238</v>
      </c>
      <c r="M26" s="73">
        <v>2.2074895258010017</v>
      </c>
      <c r="N26" s="50">
        <v>31024</v>
      </c>
      <c r="O26" s="87">
        <v>2.440503676409854</v>
      </c>
      <c r="P26" s="117">
        <v>15</v>
      </c>
    </row>
    <row r="27" spans="1:16" x14ac:dyDescent="0.2">
      <c r="A27" s="115">
        <v>16</v>
      </c>
      <c r="B27" s="11"/>
      <c r="C27" s="26" t="s">
        <v>174</v>
      </c>
      <c r="D27" s="50">
        <v>32407</v>
      </c>
      <c r="E27" s="73">
        <v>0.12484267538465871</v>
      </c>
      <c r="F27" s="50">
        <v>998</v>
      </c>
      <c r="G27" s="73">
        <v>1.2946503568396262E-2</v>
      </c>
      <c r="H27" s="50" t="s">
        <v>366</v>
      </c>
      <c r="I27" s="73" t="s">
        <v>366</v>
      </c>
      <c r="J27" s="50" t="s">
        <v>366</v>
      </c>
      <c r="K27" s="73" t="s">
        <v>366</v>
      </c>
      <c r="L27" s="50" t="s">
        <v>366</v>
      </c>
      <c r="M27" s="73" t="s">
        <v>366</v>
      </c>
      <c r="N27" s="50">
        <v>998</v>
      </c>
      <c r="O27" s="87">
        <v>7.8507693045933288E-2</v>
      </c>
      <c r="P27" s="117">
        <v>16</v>
      </c>
    </row>
    <row r="28" spans="1:16" x14ac:dyDescent="0.2">
      <c r="A28" s="115">
        <v>17</v>
      </c>
      <c r="B28" s="11"/>
      <c r="C28" s="26" t="s">
        <v>180</v>
      </c>
      <c r="D28" s="50">
        <v>1505183</v>
      </c>
      <c r="E28" s="73">
        <v>5.7984717086896893</v>
      </c>
      <c r="F28" s="50">
        <v>275054</v>
      </c>
      <c r="G28" s="73">
        <v>3.5681238401820292</v>
      </c>
      <c r="H28" s="50">
        <v>70700</v>
      </c>
      <c r="I28" s="73">
        <v>3.4163303489972323</v>
      </c>
      <c r="J28" s="50">
        <v>7113</v>
      </c>
      <c r="K28" s="73">
        <v>4.9310567144312962</v>
      </c>
      <c r="L28" s="50">
        <v>128126</v>
      </c>
      <c r="M28" s="73">
        <v>3.0334928139039783</v>
      </c>
      <c r="N28" s="50">
        <v>69115</v>
      </c>
      <c r="O28" s="87">
        <v>5.436933071011703</v>
      </c>
      <c r="P28" s="117">
        <v>17</v>
      </c>
    </row>
    <row r="29" spans="1:16" x14ac:dyDescent="0.2">
      <c r="A29" s="115">
        <v>18</v>
      </c>
      <c r="B29" s="11"/>
      <c r="C29" s="26" t="s">
        <v>176</v>
      </c>
      <c r="D29" s="50">
        <v>190114</v>
      </c>
      <c r="E29" s="73">
        <v>0.7323831390773291</v>
      </c>
      <c r="F29" s="50">
        <v>39721</v>
      </c>
      <c r="G29" s="73">
        <v>0.51527862549125036</v>
      </c>
      <c r="H29" s="50">
        <v>24293</v>
      </c>
      <c r="I29" s="73">
        <v>1.1738743022374789</v>
      </c>
      <c r="J29" s="50">
        <v>207</v>
      </c>
      <c r="K29" s="73">
        <v>0.14350186136472351</v>
      </c>
      <c r="L29" s="50">
        <v>928</v>
      </c>
      <c r="M29" s="73">
        <v>2.1971195005720087E-2</v>
      </c>
      <c r="N29" s="50">
        <v>14294</v>
      </c>
      <c r="O29" s="87">
        <v>1.124437840078728</v>
      </c>
      <c r="P29" s="117">
        <v>18</v>
      </c>
    </row>
    <row r="30" spans="1:16" ht="8.1" customHeight="1" x14ac:dyDescent="0.2">
      <c r="A30" s="117"/>
      <c r="B30" s="11"/>
      <c r="C30" s="28" t="s">
        <v>16</v>
      </c>
      <c r="D30" s="197"/>
      <c r="E30" s="29"/>
      <c r="F30" s="49"/>
      <c r="G30" s="29"/>
      <c r="H30" s="94"/>
      <c r="I30" s="163"/>
      <c r="J30" s="94"/>
      <c r="K30" s="163"/>
      <c r="L30" s="94"/>
      <c r="M30" s="163"/>
      <c r="N30" s="94"/>
      <c r="O30" s="163"/>
      <c r="P30" s="117"/>
    </row>
    <row r="31" spans="1:16" x14ac:dyDescent="0.2">
      <c r="A31" s="117"/>
      <c r="B31" s="11"/>
      <c r="C31" s="255" t="s">
        <v>17</v>
      </c>
      <c r="D31" s="255"/>
      <c r="E31" s="255"/>
      <c r="F31" s="255"/>
      <c r="G31" s="255"/>
      <c r="H31" s="282" t="s">
        <v>17</v>
      </c>
      <c r="I31" s="282"/>
      <c r="J31" s="282"/>
      <c r="K31" s="282"/>
      <c r="L31" s="282"/>
      <c r="M31" s="282"/>
      <c r="N31" s="282"/>
      <c r="O31" s="282"/>
      <c r="P31" s="117"/>
    </row>
    <row r="32" spans="1:16" ht="8.1" customHeight="1" x14ac:dyDescent="0.2">
      <c r="A32" s="117"/>
      <c r="B32" s="11"/>
      <c r="C32" s="28"/>
      <c r="D32" s="188"/>
      <c r="E32" s="33"/>
      <c r="F32" s="188"/>
      <c r="G32" s="33"/>
      <c r="H32" s="189"/>
      <c r="I32" s="60"/>
      <c r="J32" s="189"/>
      <c r="K32" s="60"/>
      <c r="L32" s="189"/>
      <c r="M32" s="60"/>
      <c r="N32" s="189"/>
      <c r="O32" s="60"/>
      <c r="P32" s="117"/>
    </row>
    <row r="33" spans="1:16" x14ac:dyDescent="0.2">
      <c r="A33" s="115">
        <v>19</v>
      </c>
      <c r="B33" s="11"/>
      <c r="C33" s="26" t="s">
        <v>18</v>
      </c>
      <c r="D33" s="50">
        <v>11932612</v>
      </c>
      <c r="E33" s="73">
        <v>45.968439115224584</v>
      </c>
      <c r="F33" s="50">
        <v>3191609</v>
      </c>
      <c r="G33" s="73">
        <v>41.402983273973568</v>
      </c>
      <c r="H33" s="50">
        <v>713476</v>
      </c>
      <c r="I33" s="73">
        <v>34.476233551359961</v>
      </c>
      <c r="J33" s="50">
        <v>69050</v>
      </c>
      <c r="K33" s="73">
        <v>47.868616073594964</v>
      </c>
      <c r="L33" s="50">
        <v>1837067</v>
      </c>
      <c r="M33" s="73">
        <v>43.494135016781449</v>
      </c>
      <c r="N33" s="50">
        <v>572016</v>
      </c>
      <c r="O33" s="87">
        <v>44.997651849060702</v>
      </c>
      <c r="P33" s="117">
        <v>19</v>
      </c>
    </row>
    <row r="34" spans="1:16" x14ac:dyDescent="0.2">
      <c r="A34" s="115">
        <v>20</v>
      </c>
      <c r="B34" s="11"/>
      <c r="C34" s="26" t="s">
        <v>19</v>
      </c>
      <c r="D34" s="50">
        <v>1213928</v>
      </c>
      <c r="E34" s="73">
        <v>4.6764593836007027</v>
      </c>
      <c r="F34" s="50">
        <v>445667</v>
      </c>
      <c r="G34" s="73">
        <v>5.7813921901968506</v>
      </c>
      <c r="H34" s="50">
        <v>161603</v>
      </c>
      <c r="I34" s="73">
        <v>7.808900047934932</v>
      </c>
      <c r="J34" s="50">
        <v>18248</v>
      </c>
      <c r="K34" s="73">
        <v>12.650347662722099</v>
      </c>
      <c r="L34" s="50">
        <v>115228</v>
      </c>
      <c r="M34" s="73">
        <v>2.7281216143524936</v>
      </c>
      <c r="N34" s="50">
        <v>150586</v>
      </c>
      <c r="O34" s="87">
        <v>11.845851167349609</v>
      </c>
      <c r="P34" s="117">
        <v>20</v>
      </c>
    </row>
    <row r="35" spans="1:16" x14ac:dyDescent="0.2">
      <c r="A35" s="115">
        <v>21</v>
      </c>
      <c r="B35" s="11"/>
      <c r="C35" s="26" t="s">
        <v>20</v>
      </c>
      <c r="D35" s="50">
        <v>10323308</v>
      </c>
      <c r="E35" s="73">
        <v>39.768858257162044</v>
      </c>
      <c r="F35" s="50">
        <v>2437905</v>
      </c>
      <c r="G35" s="73">
        <v>31.625596975862813</v>
      </c>
      <c r="H35" s="50">
        <v>409653</v>
      </c>
      <c r="I35" s="73">
        <v>19.795049171962702</v>
      </c>
      <c r="J35" s="50">
        <v>29306</v>
      </c>
      <c r="K35" s="73">
        <v>20.316258691568052</v>
      </c>
      <c r="L35" s="50">
        <v>1591339</v>
      </c>
      <c r="M35" s="73">
        <v>37.676314104749565</v>
      </c>
      <c r="N35" s="50">
        <v>407607</v>
      </c>
      <c r="O35" s="87">
        <v>32.06441406750875</v>
      </c>
      <c r="P35" s="117">
        <v>21</v>
      </c>
    </row>
    <row r="36" spans="1:16" x14ac:dyDescent="0.2">
      <c r="A36" s="115">
        <v>22</v>
      </c>
      <c r="B36" s="11"/>
      <c r="C36" s="26" t="s">
        <v>321</v>
      </c>
      <c r="D36" s="50">
        <v>5764175</v>
      </c>
      <c r="E36" s="73">
        <v>22.205542888430436</v>
      </c>
      <c r="F36" s="50">
        <v>914756</v>
      </c>
      <c r="G36" s="73">
        <v>11.866625068348588</v>
      </c>
      <c r="H36" s="50">
        <v>188570</v>
      </c>
      <c r="I36" s="73">
        <v>9.1119860524810186</v>
      </c>
      <c r="J36" s="50">
        <v>8670</v>
      </c>
      <c r="K36" s="73">
        <v>6.0104402803485639</v>
      </c>
      <c r="L36" s="50">
        <v>391401</v>
      </c>
      <c r="M36" s="73">
        <v>9.2667539832261294</v>
      </c>
      <c r="N36" s="50">
        <v>326116</v>
      </c>
      <c r="O36" s="87">
        <v>25.653922670709001</v>
      </c>
      <c r="P36" s="117">
        <v>22</v>
      </c>
    </row>
    <row r="37" spans="1:16" x14ac:dyDescent="0.2">
      <c r="A37" s="115">
        <v>23</v>
      </c>
      <c r="B37" s="11"/>
      <c r="C37" s="26" t="s">
        <v>322</v>
      </c>
      <c r="D37" s="50">
        <v>2812048</v>
      </c>
      <c r="E37" s="73">
        <v>10.832955708028473</v>
      </c>
      <c r="F37" s="50">
        <v>572030</v>
      </c>
      <c r="G37" s="73">
        <v>7.4206296956209554</v>
      </c>
      <c r="H37" s="50">
        <v>221084</v>
      </c>
      <c r="I37" s="73">
        <v>10.683111440985913</v>
      </c>
      <c r="J37" s="50">
        <v>20636</v>
      </c>
      <c r="K37" s="73">
        <v>14.305818411219489</v>
      </c>
      <c r="L37" s="50">
        <v>248819</v>
      </c>
      <c r="M37" s="73">
        <v>5.8910029850520109</v>
      </c>
      <c r="N37" s="50">
        <v>81492</v>
      </c>
      <c r="O37" s="87">
        <v>6.4105700618228418</v>
      </c>
      <c r="P37" s="117">
        <v>23</v>
      </c>
    </row>
    <row r="38" spans="1:16" x14ac:dyDescent="0.2">
      <c r="A38" s="115">
        <v>24</v>
      </c>
      <c r="B38" s="11"/>
      <c r="C38" s="26" t="s">
        <v>323</v>
      </c>
      <c r="D38" s="50">
        <v>1747085</v>
      </c>
      <c r="E38" s="73">
        <v>6.730359660703134</v>
      </c>
      <c r="F38" s="50">
        <v>951119</v>
      </c>
      <c r="G38" s="73">
        <v>12.33834221189327</v>
      </c>
      <c r="H38" s="50" t="s">
        <v>366</v>
      </c>
      <c r="I38" s="73" t="s">
        <v>366</v>
      </c>
      <c r="J38" s="50" t="s">
        <v>366</v>
      </c>
      <c r="K38" s="73" t="s">
        <v>366</v>
      </c>
      <c r="L38" s="50">
        <v>951119</v>
      </c>
      <c r="M38" s="73">
        <v>22.518557136471426</v>
      </c>
      <c r="N38" s="202" t="s">
        <v>366</v>
      </c>
      <c r="O38" s="87" t="s">
        <v>366</v>
      </c>
      <c r="P38" s="117">
        <v>24</v>
      </c>
    </row>
    <row r="39" spans="1:16" x14ac:dyDescent="0.2">
      <c r="A39" s="115">
        <v>25</v>
      </c>
      <c r="B39" s="11"/>
      <c r="C39" s="26" t="s">
        <v>311</v>
      </c>
      <c r="D39" s="50">
        <v>371243</v>
      </c>
      <c r="E39" s="73">
        <v>1.4301530329196424</v>
      </c>
      <c r="F39" s="50">
        <v>306993</v>
      </c>
      <c r="G39" s="73">
        <v>3.9824508717161056</v>
      </c>
      <c r="H39" s="50">
        <v>141792</v>
      </c>
      <c r="I39" s="73">
        <v>6.8516027276522706</v>
      </c>
      <c r="J39" s="50">
        <v>21495</v>
      </c>
      <c r="K39" s="73">
        <v>14.901316473597737</v>
      </c>
      <c r="L39" s="50">
        <v>130303</v>
      </c>
      <c r="M39" s="73">
        <v>3.0850351539120093</v>
      </c>
      <c r="N39" s="50">
        <v>13404</v>
      </c>
      <c r="O39" s="87">
        <v>1.0544259695267433</v>
      </c>
      <c r="P39" s="117">
        <v>25</v>
      </c>
    </row>
    <row r="40" spans="1:16" x14ac:dyDescent="0.2">
      <c r="A40" s="115">
        <v>26</v>
      </c>
      <c r="B40" s="11"/>
      <c r="C40" s="26" t="s">
        <v>284</v>
      </c>
      <c r="D40" s="50">
        <v>24133</v>
      </c>
      <c r="E40" s="73">
        <v>9.2968441542196703E-2</v>
      </c>
      <c r="F40" s="50">
        <v>1044</v>
      </c>
      <c r="G40" s="73">
        <v>1.35432361978013E-2</v>
      </c>
      <c r="H40" s="50">
        <v>428</v>
      </c>
      <c r="I40" s="73">
        <v>2.0681603810053965E-2</v>
      </c>
      <c r="J40" s="50" t="s">
        <v>366</v>
      </c>
      <c r="K40" s="73" t="s">
        <v>366</v>
      </c>
      <c r="L40" s="50">
        <v>197</v>
      </c>
      <c r="M40" s="73">
        <v>4.6641437673780786E-3</v>
      </c>
      <c r="N40" s="50">
        <v>419</v>
      </c>
      <c r="O40" s="87">
        <v>3.2960644675597242E-2</v>
      </c>
      <c r="P40" s="117">
        <v>26</v>
      </c>
    </row>
    <row r="41" spans="1:16" ht="24" x14ac:dyDescent="0.2">
      <c r="A41" s="115">
        <v>27</v>
      </c>
      <c r="B41" s="11"/>
      <c r="C41" s="158" t="s">
        <v>279</v>
      </c>
      <c r="D41" s="50">
        <v>1649102</v>
      </c>
      <c r="E41" s="73">
        <v>6.352896153984986</v>
      </c>
      <c r="F41" s="50">
        <v>433184</v>
      </c>
      <c r="G41" s="73">
        <v>5.6194571160041749</v>
      </c>
      <c r="H41" s="50">
        <v>89773</v>
      </c>
      <c r="I41" s="73">
        <v>4.3379663991588195</v>
      </c>
      <c r="J41" s="50">
        <v>9434</v>
      </c>
      <c r="K41" s="73">
        <v>6.5400800005545969</v>
      </c>
      <c r="L41" s="50">
        <v>267061</v>
      </c>
      <c r="M41" s="73">
        <v>6.3228979627398836</v>
      </c>
      <c r="N41" s="50">
        <v>66915</v>
      </c>
      <c r="O41" s="87">
        <v>5.263870020209044</v>
      </c>
      <c r="P41" s="117">
        <v>27</v>
      </c>
    </row>
    <row r="42" spans="1:16" x14ac:dyDescent="0.2">
      <c r="A42" s="115">
        <v>28</v>
      </c>
      <c r="B42" s="11"/>
      <c r="C42" s="26" t="s">
        <v>21</v>
      </c>
      <c r="D42" s="50">
        <v>1792244</v>
      </c>
      <c r="E42" s="73">
        <v>6.9043273336656359</v>
      </c>
      <c r="F42" s="50">
        <v>952408</v>
      </c>
      <c r="G42" s="73">
        <v>12.355063697965077</v>
      </c>
      <c r="H42" s="50">
        <v>16694</v>
      </c>
      <c r="I42" s="73">
        <v>0.80667919160056289</v>
      </c>
      <c r="J42" s="50">
        <v>2015</v>
      </c>
      <c r="K42" s="73">
        <v>1.3968900997580573</v>
      </c>
      <c r="L42" s="50">
        <v>906394</v>
      </c>
      <c r="M42" s="73">
        <v>21.459654446136479</v>
      </c>
      <c r="N42" s="50">
        <v>27305</v>
      </c>
      <c r="O42" s="87">
        <v>2.147948455530269</v>
      </c>
      <c r="P42" s="117">
        <v>28</v>
      </c>
    </row>
    <row r="43" spans="1:16" x14ac:dyDescent="0.2">
      <c r="A43" s="115">
        <v>29</v>
      </c>
      <c r="B43" s="11"/>
      <c r="C43" s="26" t="s">
        <v>260</v>
      </c>
      <c r="D43" s="50">
        <v>489756</v>
      </c>
      <c r="E43" s="73">
        <v>1.8867050120556952</v>
      </c>
      <c r="F43" s="50">
        <v>35653</v>
      </c>
      <c r="G43" s="73">
        <v>0.46250670513430053</v>
      </c>
      <c r="H43" s="50">
        <v>880</v>
      </c>
      <c r="I43" s="73">
        <v>4.2522923721606286E-2</v>
      </c>
      <c r="J43" s="50" t="s">
        <v>366</v>
      </c>
      <c r="K43" s="73" t="s">
        <v>366</v>
      </c>
      <c r="L43" s="50">
        <v>33533</v>
      </c>
      <c r="M43" s="73">
        <v>0.79392250229182293</v>
      </c>
      <c r="N43" s="50">
        <v>1240</v>
      </c>
      <c r="O43" s="87">
        <v>9.7544628634225736E-2</v>
      </c>
      <c r="P43" s="117">
        <v>29</v>
      </c>
    </row>
    <row r="44" spans="1:16" x14ac:dyDescent="0.2">
      <c r="A44" s="115">
        <v>30</v>
      </c>
      <c r="B44" s="11"/>
      <c r="C44" s="26" t="s">
        <v>22</v>
      </c>
      <c r="D44" s="50">
        <v>3140415</v>
      </c>
      <c r="E44" s="73">
        <v>12.097935952668035</v>
      </c>
      <c r="F44" s="50">
        <v>599562</v>
      </c>
      <c r="G44" s="73">
        <v>7.7777871467683362</v>
      </c>
      <c r="H44" s="50">
        <v>382755</v>
      </c>
      <c r="I44" s="73">
        <v>18.495297351208425</v>
      </c>
      <c r="J44" s="50">
        <v>3347</v>
      </c>
      <c r="K44" s="73">
        <v>2.3202933815832347</v>
      </c>
      <c r="L44" s="50">
        <v>100493</v>
      </c>
      <c r="M44" s="73">
        <v>2.3792578660666259</v>
      </c>
      <c r="N44" s="50">
        <v>112967</v>
      </c>
      <c r="O44" s="87">
        <v>8.886551663647241</v>
      </c>
      <c r="P44" s="117">
        <v>30</v>
      </c>
    </row>
    <row r="45" spans="1:16" x14ac:dyDescent="0.2">
      <c r="A45" s="115">
        <v>31</v>
      </c>
      <c r="B45" s="11"/>
      <c r="C45" s="26" t="s">
        <v>23</v>
      </c>
      <c r="D45" s="50">
        <v>158814</v>
      </c>
      <c r="E45" s="73">
        <v>0.61180500041778596</v>
      </c>
      <c r="F45" s="50">
        <v>51305</v>
      </c>
      <c r="G45" s="73">
        <v>0.66555146851359737</v>
      </c>
      <c r="H45" s="50">
        <v>42547</v>
      </c>
      <c r="I45" s="73">
        <v>2.0559350404354348</v>
      </c>
      <c r="J45" s="50">
        <v>166</v>
      </c>
      <c r="K45" s="73">
        <v>0.11507878737460918</v>
      </c>
      <c r="L45" s="50">
        <v>683</v>
      </c>
      <c r="M45" s="73">
        <v>1.6170610117356488E-2</v>
      </c>
      <c r="N45" s="50">
        <v>7909</v>
      </c>
      <c r="O45" s="87">
        <v>0.62216166763555758</v>
      </c>
      <c r="P45" s="117">
        <v>31</v>
      </c>
    </row>
    <row r="46" spans="1:16" x14ac:dyDescent="0.2">
      <c r="A46" s="115">
        <v>32</v>
      </c>
      <c r="B46" s="11"/>
      <c r="C46" s="26" t="s">
        <v>24</v>
      </c>
      <c r="D46" s="50">
        <v>34806</v>
      </c>
      <c r="E46" s="73">
        <v>0.13408443112409144</v>
      </c>
      <c r="F46" s="50">
        <v>10807</v>
      </c>
      <c r="G46" s="73">
        <v>0.14019325056478799</v>
      </c>
      <c r="H46" s="50">
        <v>3063</v>
      </c>
      <c r="I46" s="73">
        <v>0.14800876745372732</v>
      </c>
      <c r="J46" s="50">
        <v>510</v>
      </c>
      <c r="K46" s="73">
        <v>0.35355531060873907</v>
      </c>
      <c r="L46" s="50">
        <v>3659</v>
      </c>
      <c r="M46" s="73">
        <v>8.6629959618458832E-2</v>
      </c>
      <c r="N46" s="50">
        <v>3575</v>
      </c>
      <c r="O46" s="87">
        <v>0.28122745755432016</v>
      </c>
      <c r="P46" s="117">
        <v>32</v>
      </c>
    </row>
    <row r="47" spans="1:16" x14ac:dyDescent="0.2">
      <c r="A47" s="115">
        <v>33</v>
      </c>
      <c r="B47" s="11"/>
      <c r="C47" s="26" t="s">
        <v>25</v>
      </c>
      <c r="D47" s="50">
        <v>2946795</v>
      </c>
      <c r="E47" s="73">
        <v>11.352046521126157</v>
      </c>
      <c r="F47" s="50">
        <v>537450</v>
      </c>
      <c r="G47" s="73">
        <v>6.9720424276899511</v>
      </c>
      <c r="H47" s="50">
        <v>337145</v>
      </c>
      <c r="I47" s="73">
        <v>16.291353543319261</v>
      </c>
      <c r="J47" s="50">
        <v>2671</v>
      </c>
      <c r="K47" s="73">
        <v>1.8516592835998864</v>
      </c>
      <c r="L47" s="50">
        <v>96151</v>
      </c>
      <c r="M47" s="73">
        <v>2.2764572963308103</v>
      </c>
      <c r="N47" s="50">
        <v>101484</v>
      </c>
      <c r="O47" s="87">
        <v>7.9832412034804552</v>
      </c>
      <c r="P47" s="117">
        <v>33</v>
      </c>
    </row>
    <row r="48" spans="1:16" x14ac:dyDescent="0.2">
      <c r="A48" s="115">
        <v>34</v>
      </c>
      <c r="B48" s="11"/>
      <c r="C48" s="26" t="s">
        <v>26</v>
      </c>
      <c r="D48" s="50">
        <v>6859792</v>
      </c>
      <c r="E48" s="73">
        <v>26.42622846490816</v>
      </c>
      <c r="F48" s="50">
        <v>2478019</v>
      </c>
      <c r="G48" s="73">
        <v>32.145973773600936</v>
      </c>
      <c r="H48" s="50">
        <v>863679</v>
      </c>
      <c r="I48" s="73">
        <v>41.734268451083175</v>
      </c>
      <c r="J48" s="50">
        <v>59490</v>
      </c>
      <c r="K48" s="73">
        <v>41.241187113948797</v>
      </c>
      <c r="L48" s="50">
        <v>1074346</v>
      </c>
      <c r="M48" s="73">
        <v>25.43606192846482</v>
      </c>
      <c r="N48" s="50">
        <v>480504</v>
      </c>
      <c r="O48" s="87">
        <v>37.798858255854839</v>
      </c>
      <c r="P48" s="117">
        <v>34</v>
      </c>
    </row>
    <row r="49" spans="1:16" x14ac:dyDescent="0.2">
      <c r="A49" s="115"/>
      <c r="B49" s="11"/>
      <c r="C49" s="26" t="s">
        <v>313</v>
      </c>
      <c r="D49" s="50"/>
      <c r="E49" s="73">
        <v>0</v>
      </c>
      <c r="F49" s="50"/>
      <c r="G49" s="73">
        <v>0</v>
      </c>
      <c r="H49" s="50"/>
      <c r="I49" s="73">
        <v>0</v>
      </c>
      <c r="J49" s="50"/>
      <c r="K49" s="73">
        <v>0</v>
      </c>
      <c r="L49" s="50"/>
      <c r="M49" s="73"/>
      <c r="N49" s="50"/>
      <c r="O49" s="87">
        <v>0</v>
      </c>
      <c r="P49" s="117"/>
    </row>
    <row r="50" spans="1:16" x14ac:dyDescent="0.2">
      <c r="A50" s="115">
        <v>35</v>
      </c>
      <c r="B50" s="11"/>
      <c r="C50" s="26" t="s">
        <v>314</v>
      </c>
      <c r="D50" s="50">
        <v>1890041</v>
      </c>
      <c r="E50" s="73">
        <v>7.2810743057578833</v>
      </c>
      <c r="F50" s="50">
        <v>664843</v>
      </c>
      <c r="G50" s="73">
        <v>8.6246415550333424</v>
      </c>
      <c r="H50" s="50">
        <v>220322</v>
      </c>
      <c r="I50" s="73">
        <v>10.64629045476334</v>
      </c>
      <c r="J50" s="50">
        <v>36039</v>
      </c>
      <c r="K50" s="73">
        <v>24.983882037310483</v>
      </c>
      <c r="L50" s="50">
        <v>151944</v>
      </c>
      <c r="M50" s="73">
        <v>3.597404368479669</v>
      </c>
      <c r="N50" s="50">
        <v>256539</v>
      </c>
      <c r="O50" s="87">
        <v>20.180646359028739</v>
      </c>
      <c r="P50" s="117">
        <v>35</v>
      </c>
    </row>
    <row r="51" spans="1:16" x14ac:dyDescent="0.2">
      <c r="A51" s="115">
        <v>36</v>
      </c>
      <c r="B51" s="11"/>
      <c r="C51" s="26" t="s">
        <v>177</v>
      </c>
      <c r="D51" s="50">
        <v>1638765</v>
      </c>
      <c r="E51" s="73">
        <v>6.3130745495337495</v>
      </c>
      <c r="F51" s="50">
        <v>487729</v>
      </c>
      <c r="G51" s="73">
        <v>6.3270393175454309</v>
      </c>
      <c r="H51" s="50">
        <v>157569</v>
      </c>
      <c r="I51" s="73">
        <v>7.6139710998747505</v>
      </c>
      <c r="J51" s="50">
        <v>14336</v>
      </c>
      <c r="K51" s="73">
        <v>9.9383704566409481</v>
      </c>
      <c r="L51" s="50">
        <v>201264</v>
      </c>
      <c r="M51" s="73">
        <v>4.765097620292293</v>
      </c>
      <c r="N51" s="50">
        <v>114559</v>
      </c>
      <c r="O51" s="87">
        <v>9.0117863804098928</v>
      </c>
      <c r="P51" s="117">
        <v>36</v>
      </c>
    </row>
    <row r="52" spans="1:16" x14ac:dyDescent="0.2">
      <c r="A52" s="115">
        <v>37</v>
      </c>
      <c r="B52" s="11"/>
      <c r="C52" s="26" t="s">
        <v>178</v>
      </c>
      <c r="D52" s="50">
        <v>3330985</v>
      </c>
      <c r="E52" s="73">
        <v>12.832075757279828</v>
      </c>
      <c r="F52" s="50">
        <v>1325447</v>
      </c>
      <c r="G52" s="73">
        <v>17.194292901022163</v>
      </c>
      <c r="H52" s="50">
        <v>485787</v>
      </c>
      <c r="I52" s="73">
        <v>23.473958574940855</v>
      </c>
      <c r="J52" s="50">
        <v>9115</v>
      </c>
      <c r="K52" s="73">
        <v>6.3189346199973659</v>
      </c>
      <c r="L52" s="50">
        <v>721139</v>
      </c>
      <c r="M52" s="73">
        <v>17.073583615549545</v>
      </c>
      <c r="N52" s="50">
        <v>109406</v>
      </c>
      <c r="O52" s="87">
        <v>8.6064255164162109</v>
      </c>
      <c r="P52" s="117">
        <v>37</v>
      </c>
    </row>
    <row r="53" spans="1:16" x14ac:dyDescent="0.2">
      <c r="A53" s="115">
        <v>38</v>
      </c>
      <c r="B53" s="11"/>
      <c r="C53" s="26" t="s">
        <v>312</v>
      </c>
      <c r="D53" s="50">
        <v>94350</v>
      </c>
      <c r="E53" s="73">
        <v>0.36346796749290428</v>
      </c>
      <c r="F53" s="50">
        <v>18211</v>
      </c>
      <c r="G53" s="73">
        <v>0.23624125900206847</v>
      </c>
      <c r="H53" s="50">
        <v>2214</v>
      </c>
      <c r="I53" s="73">
        <v>0.10698381036322309</v>
      </c>
      <c r="J53" s="50">
        <v>913</v>
      </c>
      <c r="K53" s="73">
        <v>0.6329333305603505</v>
      </c>
      <c r="L53" s="50">
        <v>4817</v>
      </c>
      <c r="M53" s="73">
        <v>0.11404660166223454</v>
      </c>
      <c r="N53" s="50">
        <v>10266</v>
      </c>
      <c r="O53" s="87">
        <v>0.80757512706367851</v>
      </c>
      <c r="P53" s="117">
        <v>38</v>
      </c>
    </row>
    <row r="54" spans="1:16" s="4" customFormat="1" ht="8.1" customHeight="1" x14ac:dyDescent="0.2">
      <c r="A54" s="115"/>
      <c r="B54" s="11"/>
      <c r="C54" s="26" t="s">
        <v>16</v>
      </c>
      <c r="D54" s="50"/>
      <c r="E54" s="73"/>
      <c r="F54" s="50"/>
      <c r="G54" s="73"/>
      <c r="H54" s="50"/>
      <c r="I54" s="73"/>
      <c r="J54" s="50"/>
      <c r="K54" s="73"/>
      <c r="L54" s="50"/>
      <c r="M54" s="73"/>
      <c r="N54" s="50"/>
      <c r="O54" s="87"/>
      <c r="P54" s="117"/>
    </row>
    <row r="55" spans="1:16" s="4" customFormat="1" x14ac:dyDescent="0.2">
      <c r="A55" s="209">
        <v>39</v>
      </c>
      <c r="B55" s="219"/>
      <c r="C55" s="45" t="s">
        <v>27</v>
      </c>
      <c r="D55" s="165">
        <v>25958271</v>
      </c>
      <c r="E55" s="166">
        <v>100</v>
      </c>
      <c r="F55" s="165">
        <v>7708645</v>
      </c>
      <c r="G55" s="166">
        <v>100</v>
      </c>
      <c r="H55" s="165">
        <v>2069472</v>
      </c>
      <c r="I55" s="166">
        <v>100</v>
      </c>
      <c r="J55" s="165">
        <v>144249</v>
      </c>
      <c r="K55" s="166">
        <v>100</v>
      </c>
      <c r="L55" s="165">
        <v>4223712</v>
      </c>
      <c r="M55" s="166">
        <v>100</v>
      </c>
      <c r="N55" s="165">
        <v>1271213</v>
      </c>
      <c r="O55" s="167">
        <v>100</v>
      </c>
      <c r="P55" s="123">
        <v>39</v>
      </c>
    </row>
    <row r="56" spans="1:16" s="4" customFormat="1" x14ac:dyDescent="0.2">
      <c r="A56" s="31" t="s">
        <v>28</v>
      </c>
      <c r="B56" s="32"/>
      <c r="C56" s="174"/>
      <c r="D56" s="176"/>
      <c r="E56" s="175"/>
      <c r="F56" s="176"/>
      <c r="G56" s="175"/>
      <c r="H56" s="176"/>
      <c r="I56" s="175"/>
      <c r="J56" s="176"/>
      <c r="K56" s="175"/>
      <c r="L56" s="176"/>
      <c r="M56" s="175"/>
      <c r="N56" s="176"/>
      <c r="P56" s="118"/>
    </row>
    <row r="57" spans="1:16" s="4" customFormat="1" x14ac:dyDescent="0.2">
      <c r="A57" s="126" t="s">
        <v>304</v>
      </c>
      <c r="B57" s="219"/>
      <c r="C57" s="32"/>
      <c r="D57" s="176"/>
      <c r="E57" s="175"/>
      <c r="F57" s="176"/>
      <c r="G57" s="175"/>
      <c r="H57" s="25" t="s">
        <v>159</v>
      </c>
      <c r="I57" s="175"/>
      <c r="J57" s="176"/>
      <c r="K57" s="175"/>
      <c r="L57" s="176"/>
      <c r="M57" s="175"/>
      <c r="N57" s="176"/>
      <c r="O57" s="175"/>
      <c r="P57" s="119"/>
    </row>
    <row r="58" spans="1:16" x14ac:dyDescent="0.2">
      <c r="A58" s="126" t="s">
        <v>325</v>
      </c>
      <c r="B58" s="219"/>
      <c r="C58" s="32"/>
      <c r="D58" s="176"/>
      <c r="E58" s="175"/>
      <c r="F58" s="176"/>
      <c r="G58" s="175"/>
      <c r="I58" s="175"/>
      <c r="J58" s="176"/>
      <c r="K58" s="175"/>
      <c r="L58" s="176"/>
      <c r="M58" s="175"/>
      <c r="N58" s="176"/>
      <c r="O58" s="175"/>
      <c r="P58" s="119"/>
    </row>
    <row r="59" spans="1:16" s="4" customFormat="1" x14ac:dyDescent="0.2">
      <c r="A59" s="31"/>
      <c r="B59" s="32"/>
      <c r="C59" s="174"/>
      <c r="D59" s="176"/>
      <c r="E59" s="175"/>
      <c r="F59" s="176"/>
      <c r="G59" s="175"/>
      <c r="H59" s="176"/>
      <c r="I59" s="175"/>
      <c r="J59" s="176"/>
      <c r="K59" s="175"/>
      <c r="L59" s="176"/>
      <c r="M59" s="175"/>
      <c r="N59" s="176"/>
      <c r="P59" s="118"/>
    </row>
    <row r="62" spans="1:16" x14ac:dyDescent="0.2">
      <c r="D62" s="2"/>
      <c r="E62" s="40"/>
      <c r="F62" s="2"/>
      <c r="G62" s="33" t="s">
        <v>299</v>
      </c>
      <c r="H62" s="2" t="s">
        <v>396</v>
      </c>
      <c r="J62" s="2"/>
      <c r="K62" s="196"/>
      <c r="L62" s="2"/>
      <c r="M62" s="196"/>
      <c r="N62" s="2"/>
      <c r="O62" s="196"/>
    </row>
    <row r="63" spans="1:16" x14ac:dyDescent="0.2">
      <c r="D63" s="2"/>
      <c r="E63" s="40"/>
      <c r="F63" s="2"/>
      <c r="G63" s="96"/>
      <c r="H63" s="2"/>
      <c r="I63" s="196"/>
      <c r="J63" s="2"/>
      <c r="K63" s="196"/>
      <c r="L63" s="2"/>
      <c r="M63" s="196"/>
      <c r="N63" s="2"/>
      <c r="O63" s="196"/>
    </row>
    <row r="64" spans="1:16" x14ac:dyDescent="0.2">
      <c r="D64" s="2"/>
      <c r="E64" s="40"/>
      <c r="F64" s="2"/>
      <c r="G64" s="33" t="s">
        <v>152</v>
      </c>
      <c r="H64" s="2" t="s">
        <v>184</v>
      </c>
      <c r="I64" s="196"/>
      <c r="J64" s="2"/>
      <c r="K64" s="196"/>
      <c r="L64" s="2"/>
      <c r="M64" s="196"/>
      <c r="N64" s="2"/>
      <c r="O64" s="196"/>
    </row>
    <row r="65" spans="1:16" ht="12.75" thickBot="1" x14ac:dyDescent="0.25">
      <c r="A65" s="114"/>
      <c r="B65" s="6"/>
      <c r="C65" s="7"/>
      <c r="D65" s="7"/>
      <c r="E65" s="42"/>
      <c r="F65" s="7"/>
      <c r="G65" s="42"/>
      <c r="H65" s="7"/>
      <c r="I65" s="42"/>
      <c r="J65" s="7"/>
      <c r="K65" s="42"/>
      <c r="L65" s="7"/>
      <c r="M65" s="42"/>
      <c r="N65" s="7"/>
      <c r="O65" s="42"/>
      <c r="P65" s="114"/>
    </row>
    <row r="66" spans="1:16" ht="12.75" customHeight="1" x14ac:dyDescent="0.2">
      <c r="A66" s="115"/>
      <c r="B66" s="11"/>
      <c r="C66" s="256" t="s">
        <v>216</v>
      </c>
      <c r="D66" s="279" t="s">
        <v>124</v>
      </c>
      <c r="E66" s="258"/>
      <c r="F66" s="302" t="s">
        <v>57</v>
      </c>
      <c r="G66" s="303"/>
      <c r="H66" s="299" t="s">
        <v>77</v>
      </c>
      <c r="I66" s="299"/>
      <c r="J66" s="302" t="s">
        <v>259</v>
      </c>
      <c r="K66" s="303"/>
      <c r="L66" s="302" t="s">
        <v>182</v>
      </c>
      <c r="M66" s="303"/>
      <c r="N66" s="302" t="s">
        <v>155</v>
      </c>
      <c r="O66" s="303"/>
      <c r="P66" s="124"/>
    </row>
    <row r="67" spans="1:16" ht="12" customHeight="1" x14ac:dyDescent="0.2">
      <c r="A67" s="247" t="s">
        <v>131</v>
      </c>
      <c r="B67" s="11"/>
      <c r="C67" s="252"/>
      <c r="D67" s="259"/>
      <c r="E67" s="260"/>
      <c r="F67" s="304"/>
      <c r="G67" s="305"/>
      <c r="H67" s="300"/>
      <c r="I67" s="300"/>
      <c r="J67" s="304"/>
      <c r="K67" s="305"/>
      <c r="L67" s="304"/>
      <c r="M67" s="305"/>
      <c r="N67" s="304"/>
      <c r="O67" s="305"/>
      <c r="P67" s="269" t="s">
        <v>131</v>
      </c>
    </row>
    <row r="68" spans="1:16" ht="12" customHeight="1" x14ac:dyDescent="0.2">
      <c r="A68" s="289"/>
      <c r="B68" s="11"/>
      <c r="C68" s="252"/>
      <c r="D68" s="261"/>
      <c r="E68" s="262"/>
      <c r="F68" s="306"/>
      <c r="G68" s="307"/>
      <c r="H68" s="301"/>
      <c r="I68" s="301"/>
      <c r="J68" s="306"/>
      <c r="K68" s="307"/>
      <c r="L68" s="306"/>
      <c r="M68" s="307"/>
      <c r="N68" s="306"/>
      <c r="O68" s="307"/>
      <c r="P68" s="278"/>
    </row>
    <row r="69" spans="1:16" ht="15" customHeight="1" thickBot="1" x14ac:dyDescent="0.25">
      <c r="A69" s="116"/>
      <c r="B69" s="6"/>
      <c r="C69" s="254"/>
      <c r="D69" s="179" t="s">
        <v>291</v>
      </c>
      <c r="E69" s="20" t="s">
        <v>219</v>
      </c>
      <c r="F69" s="179" t="s">
        <v>291</v>
      </c>
      <c r="G69" s="9" t="s">
        <v>219</v>
      </c>
      <c r="H69" s="181" t="s">
        <v>291</v>
      </c>
      <c r="I69" s="20" t="s">
        <v>219</v>
      </c>
      <c r="J69" s="179" t="s">
        <v>291</v>
      </c>
      <c r="K69" s="20" t="s">
        <v>220</v>
      </c>
      <c r="L69" s="179" t="s">
        <v>291</v>
      </c>
      <c r="M69" s="20" t="s">
        <v>219</v>
      </c>
      <c r="N69" s="179" t="s">
        <v>291</v>
      </c>
      <c r="O69" s="20" t="s">
        <v>219</v>
      </c>
      <c r="P69" s="121"/>
    </row>
    <row r="70" spans="1:16" ht="8.1" customHeight="1" x14ac:dyDescent="0.2">
      <c r="A70" s="117"/>
      <c r="B70" s="11"/>
      <c r="C70" s="10"/>
      <c r="D70" s="10"/>
      <c r="E70" s="43"/>
      <c r="F70" s="10"/>
      <c r="G70" s="43"/>
      <c r="H70" s="10"/>
      <c r="I70" s="43"/>
      <c r="J70" s="10"/>
      <c r="K70" s="43"/>
      <c r="L70" s="10"/>
      <c r="M70" s="43"/>
      <c r="N70" s="10"/>
      <c r="O70" s="43"/>
      <c r="P70" s="117"/>
    </row>
    <row r="71" spans="1:16" x14ac:dyDescent="0.2">
      <c r="A71" s="117"/>
      <c r="B71" s="11"/>
      <c r="C71" s="24" t="s">
        <v>6</v>
      </c>
      <c r="D71" s="23"/>
      <c r="E71" s="44"/>
      <c r="F71" s="23"/>
      <c r="G71" s="44"/>
      <c r="H71" s="24" t="s">
        <v>6</v>
      </c>
      <c r="I71" s="44"/>
      <c r="J71" s="23"/>
      <c r="K71" s="44"/>
      <c r="L71" s="23"/>
      <c r="M71" s="44"/>
      <c r="N71" s="23"/>
      <c r="O71" s="44"/>
      <c r="P71" s="117"/>
    </row>
    <row r="72" spans="1:16" ht="8.1" customHeight="1" x14ac:dyDescent="0.2">
      <c r="A72" s="117"/>
      <c r="B72" s="11"/>
      <c r="C72" s="10"/>
      <c r="D72" s="27"/>
      <c r="P72" s="117"/>
    </row>
    <row r="73" spans="1:16" x14ac:dyDescent="0.2">
      <c r="A73" s="115">
        <v>1</v>
      </c>
      <c r="B73" s="11"/>
      <c r="C73" s="26" t="s">
        <v>156</v>
      </c>
      <c r="D73" s="50">
        <v>2879854</v>
      </c>
      <c r="E73" s="73">
        <v>84.361512092722691</v>
      </c>
      <c r="F73" s="50">
        <v>3743488</v>
      </c>
      <c r="G73" s="73">
        <v>89.503833721977514</v>
      </c>
      <c r="H73" s="50">
        <v>537864</v>
      </c>
      <c r="I73" s="73">
        <v>75.537816377031817</v>
      </c>
      <c r="J73" s="50">
        <v>836997</v>
      </c>
      <c r="K73" s="73">
        <v>64.7504237415977</v>
      </c>
      <c r="L73" s="50">
        <v>386319</v>
      </c>
      <c r="M73" s="73">
        <v>75.297041281721434</v>
      </c>
      <c r="N73" s="50">
        <v>6944619</v>
      </c>
      <c r="O73" s="87">
        <v>85.360094320396811</v>
      </c>
      <c r="P73" s="117">
        <v>1</v>
      </c>
    </row>
    <row r="74" spans="1:16" x14ac:dyDescent="0.2">
      <c r="A74" s="115">
        <v>2</v>
      </c>
      <c r="B74" s="11"/>
      <c r="C74" s="26" t="s">
        <v>8</v>
      </c>
      <c r="D74" s="50">
        <v>24157</v>
      </c>
      <c r="E74" s="73">
        <v>0.70764734865861323</v>
      </c>
      <c r="F74" s="50">
        <v>3118</v>
      </c>
      <c r="G74" s="73">
        <v>7.4548910947524305E-2</v>
      </c>
      <c r="H74" s="50">
        <v>4292</v>
      </c>
      <c r="I74" s="73">
        <v>0.60277004575547088</v>
      </c>
      <c r="J74" s="50">
        <v>6859</v>
      </c>
      <c r="K74" s="73">
        <v>0.53061499198159445</v>
      </c>
      <c r="L74" s="50">
        <v>2650</v>
      </c>
      <c r="M74" s="73">
        <v>0.51650879039488562</v>
      </c>
      <c r="N74" s="50">
        <v>42300</v>
      </c>
      <c r="O74" s="87">
        <v>0.51993233750516554</v>
      </c>
      <c r="P74" s="117">
        <v>2</v>
      </c>
    </row>
    <row r="75" spans="1:16" x14ac:dyDescent="0.2">
      <c r="A75" s="115">
        <v>3</v>
      </c>
      <c r="B75" s="11"/>
      <c r="C75" s="26" t="s">
        <v>9</v>
      </c>
      <c r="D75" s="50">
        <v>2807773</v>
      </c>
      <c r="E75" s="73">
        <v>82.249994580669807</v>
      </c>
      <c r="F75" s="50">
        <v>3715132</v>
      </c>
      <c r="G75" s="73">
        <v>88.825864216259745</v>
      </c>
      <c r="H75" s="50">
        <v>524378</v>
      </c>
      <c r="I75" s="73">
        <v>73.643837617232592</v>
      </c>
      <c r="J75" s="50">
        <v>796137</v>
      </c>
      <c r="K75" s="73">
        <v>61.589477747667388</v>
      </c>
      <c r="L75" s="50">
        <v>315727</v>
      </c>
      <c r="M75" s="73">
        <v>61.538026741511715</v>
      </c>
      <c r="N75" s="50">
        <v>3285589</v>
      </c>
      <c r="O75" s="87">
        <v>40.384963802630246</v>
      </c>
      <c r="P75" s="117">
        <v>3</v>
      </c>
    </row>
    <row r="76" spans="1:16" ht="13.5" x14ac:dyDescent="0.2">
      <c r="A76" s="115">
        <v>4</v>
      </c>
      <c r="B76" s="11"/>
      <c r="C76" s="26" t="s">
        <v>171</v>
      </c>
      <c r="D76" s="50">
        <v>517380</v>
      </c>
      <c r="E76" s="73">
        <v>15.15596246425439</v>
      </c>
      <c r="F76" s="50">
        <v>3542086</v>
      </c>
      <c r="G76" s="73">
        <v>84.688471386296527</v>
      </c>
      <c r="H76" s="50">
        <v>187903</v>
      </c>
      <c r="I76" s="73">
        <v>26.389165868497258</v>
      </c>
      <c r="J76" s="50">
        <v>636277</v>
      </c>
      <c r="K76" s="73">
        <v>49.222644008320884</v>
      </c>
      <c r="L76" s="50">
        <v>231940</v>
      </c>
      <c r="M76" s="73">
        <v>45.207188243090478</v>
      </c>
      <c r="N76" s="50">
        <v>1338219</v>
      </c>
      <c r="O76" s="87">
        <v>16.448778552336289</v>
      </c>
      <c r="P76" s="117">
        <v>4</v>
      </c>
    </row>
    <row r="77" spans="1:16" ht="13.5" x14ac:dyDescent="0.2">
      <c r="A77" s="115">
        <v>5</v>
      </c>
      <c r="B77" s="11"/>
      <c r="C77" s="26" t="s">
        <v>247</v>
      </c>
      <c r="D77" s="50">
        <v>2143144</v>
      </c>
      <c r="E77" s="73">
        <v>62.780567512257939</v>
      </c>
      <c r="F77" s="50">
        <v>5254</v>
      </c>
      <c r="G77" s="73">
        <v>0.12561897951196047</v>
      </c>
      <c r="H77" s="50">
        <v>64220</v>
      </c>
      <c r="I77" s="73">
        <v>9.0190802279627995</v>
      </c>
      <c r="J77" s="50">
        <v>29189</v>
      </c>
      <c r="K77" s="73">
        <v>2.258072751268517</v>
      </c>
      <c r="L77" s="50">
        <v>20495</v>
      </c>
      <c r="M77" s="73">
        <v>3.9946594940162945</v>
      </c>
      <c r="N77" s="50">
        <v>451256</v>
      </c>
      <c r="O77" s="87">
        <v>5.5466332598872574</v>
      </c>
      <c r="P77" s="117">
        <v>5</v>
      </c>
    </row>
    <row r="78" spans="1:16" ht="13.5" x14ac:dyDescent="0.2">
      <c r="A78" s="115">
        <v>6</v>
      </c>
      <c r="B78" s="11"/>
      <c r="C78" s="26" t="s">
        <v>181</v>
      </c>
      <c r="D78" s="50">
        <v>40619</v>
      </c>
      <c r="E78" s="73">
        <v>1.1898798549142779</v>
      </c>
      <c r="F78" s="50">
        <v>8236</v>
      </c>
      <c r="G78" s="73">
        <v>0.19691623815388395</v>
      </c>
      <c r="H78" s="50">
        <v>15939</v>
      </c>
      <c r="I78" s="73">
        <v>2.2384789746729847</v>
      </c>
      <c r="J78" s="50">
        <v>77008</v>
      </c>
      <c r="K78" s="73">
        <v>5.9573697773026133</v>
      </c>
      <c r="L78" s="50">
        <v>25962</v>
      </c>
      <c r="M78" s="73">
        <v>5.0602268740498184</v>
      </c>
      <c r="N78" s="50">
        <v>1317869</v>
      </c>
      <c r="O78" s="87">
        <v>16.198645619281205</v>
      </c>
      <c r="P78" s="117">
        <v>6</v>
      </c>
    </row>
    <row r="79" spans="1:16" ht="13.5" x14ac:dyDescent="0.2">
      <c r="A79" s="115">
        <v>7</v>
      </c>
      <c r="B79" s="11"/>
      <c r="C79" s="26" t="s">
        <v>173</v>
      </c>
      <c r="D79" s="50">
        <v>99829</v>
      </c>
      <c r="E79" s="73">
        <v>2.9243584538328724</v>
      </c>
      <c r="F79" s="50">
        <v>95281</v>
      </c>
      <c r="G79" s="73">
        <v>2.2780932597790455</v>
      </c>
      <c r="H79" s="50">
        <v>51194</v>
      </c>
      <c r="I79" s="73">
        <v>7.189704035975204</v>
      </c>
      <c r="J79" s="50">
        <v>53663</v>
      </c>
      <c r="K79" s="73">
        <v>4.1513912107753752</v>
      </c>
      <c r="L79" s="50">
        <v>32809</v>
      </c>
      <c r="M79" s="73">
        <v>6.3947686430436983</v>
      </c>
      <c r="N79" s="50">
        <v>98196</v>
      </c>
      <c r="O79" s="87">
        <v>1.2069805156892963</v>
      </c>
      <c r="P79" s="117">
        <v>7</v>
      </c>
    </row>
    <row r="80" spans="1:16" x14ac:dyDescent="0.2">
      <c r="A80" s="115">
        <v>8</v>
      </c>
      <c r="B80" s="11"/>
      <c r="C80" s="26" t="s">
        <v>10</v>
      </c>
      <c r="D80" s="50">
        <v>47923</v>
      </c>
      <c r="E80" s="73">
        <v>1.4038408697175444</v>
      </c>
      <c r="F80" s="50">
        <v>25238</v>
      </c>
      <c r="G80" s="73">
        <v>0.60342059477024323</v>
      </c>
      <c r="H80" s="50">
        <v>9195</v>
      </c>
      <c r="I80" s="73">
        <v>1.2913491544085636</v>
      </c>
      <c r="J80" s="50">
        <v>34000</v>
      </c>
      <c r="K80" s="73">
        <v>2.6302536415474864</v>
      </c>
      <c r="L80" s="50">
        <v>67942</v>
      </c>
      <c r="M80" s="73">
        <v>13.242505749814837</v>
      </c>
      <c r="N80" s="50">
        <v>3616731</v>
      </c>
      <c r="O80" s="87">
        <v>44.455210471806026</v>
      </c>
      <c r="P80" s="117">
        <v>8</v>
      </c>
    </row>
    <row r="81" spans="1:16" x14ac:dyDescent="0.2">
      <c r="A81" s="115">
        <v>9</v>
      </c>
      <c r="B81" s="11"/>
      <c r="C81" s="26" t="s">
        <v>11</v>
      </c>
      <c r="D81" s="50">
        <v>524850</v>
      </c>
      <c r="E81" s="73">
        <v>15.374786229394095</v>
      </c>
      <c r="F81" s="50">
        <v>427594</v>
      </c>
      <c r="G81" s="73">
        <v>10.223433940890221</v>
      </c>
      <c r="H81" s="50">
        <v>171297</v>
      </c>
      <c r="I81" s="73">
        <v>24.057013170497413</v>
      </c>
      <c r="J81" s="50">
        <v>356885</v>
      </c>
      <c r="K81" s="73">
        <v>27.608766790108081</v>
      </c>
      <c r="L81" s="50">
        <v>124678</v>
      </c>
      <c r="M81" s="73">
        <v>24.300861497680582</v>
      </c>
      <c r="N81" s="50">
        <v>1164787</v>
      </c>
      <c r="O81" s="87">
        <v>14.317031385475868</v>
      </c>
      <c r="P81" s="117">
        <v>9</v>
      </c>
    </row>
    <row r="82" spans="1:16" x14ac:dyDescent="0.2">
      <c r="A82" s="115">
        <v>10</v>
      </c>
      <c r="B82" s="11"/>
      <c r="C82" s="26" t="s">
        <v>12</v>
      </c>
      <c r="D82" s="50">
        <v>3804</v>
      </c>
      <c r="E82" s="73">
        <v>0.11143314626391376</v>
      </c>
      <c r="F82" s="50">
        <v>201427</v>
      </c>
      <c r="G82" s="73">
        <v>4.8159600658842141</v>
      </c>
      <c r="H82" s="50">
        <v>14434</v>
      </c>
      <c r="I82" s="73">
        <v>2.0271162256371076</v>
      </c>
      <c r="J82" s="50">
        <v>21279</v>
      </c>
      <c r="K82" s="73">
        <v>1.6461519776026166</v>
      </c>
      <c r="L82" s="50">
        <v>2404</v>
      </c>
      <c r="M82" s="73">
        <v>0.46856118192803958</v>
      </c>
      <c r="N82" s="50">
        <v>213111</v>
      </c>
      <c r="O82" s="87">
        <v>2.6194633659116628</v>
      </c>
      <c r="P82" s="117">
        <v>10</v>
      </c>
    </row>
    <row r="83" spans="1:16" x14ac:dyDescent="0.2">
      <c r="A83" s="115">
        <v>11</v>
      </c>
      <c r="B83" s="11"/>
      <c r="C83" s="26" t="s">
        <v>13</v>
      </c>
      <c r="D83" s="50">
        <v>308284</v>
      </c>
      <c r="E83" s="73">
        <v>9.0307718356531002</v>
      </c>
      <c r="F83" s="50">
        <v>61876</v>
      </c>
      <c r="G83" s="73">
        <v>1.4794061622158481</v>
      </c>
      <c r="H83" s="50">
        <v>73931</v>
      </c>
      <c r="I83" s="73">
        <v>10.382896610612235</v>
      </c>
      <c r="J83" s="50">
        <v>161487</v>
      </c>
      <c r="K83" s="73">
        <v>12.492699112134675</v>
      </c>
      <c r="L83" s="50">
        <v>45185</v>
      </c>
      <c r="M83" s="73">
        <v>8.8069621486765683</v>
      </c>
      <c r="N83" s="50">
        <v>401332</v>
      </c>
      <c r="O83" s="87">
        <v>4.9329901861849432</v>
      </c>
      <c r="P83" s="117">
        <v>11</v>
      </c>
    </row>
    <row r="84" spans="1:16" x14ac:dyDescent="0.2">
      <c r="A84" s="115">
        <v>12</v>
      </c>
      <c r="B84" s="11"/>
      <c r="C84" s="26" t="s">
        <v>15</v>
      </c>
      <c r="D84" s="50">
        <v>59887</v>
      </c>
      <c r="E84" s="73">
        <v>1.7543104180617781</v>
      </c>
      <c r="F84" s="50">
        <v>8931</v>
      </c>
      <c r="G84" s="73">
        <v>0.21353313780382924</v>
      </c>
      <c r="H84" s="50">
        <v>14855</v>
      </c>
      <c r="I84" s="73">
        <v>2.0862416192212301</v>
      </c>
      <c r="J84" s="50">
        <v>101727</v>
      </c>
      <c r="K84" s="73">
        <v>7.8696415351088573</v>
      </c>
      <c r="L84" s="50">
        <v>5406</v>
      </c>
      <c r="M84" s="73">
        <v>1.0536779324055665</v>
      </c>
      <c r="N84" s="50">
        <v>83734</v>
      </c>
      <c r="O84" s="87">
        <v>1.0292201973677904</v>
      </c>
      <c r="P84" s="117">
        <v>12</v>
      </c>
    </row>
    <row r="85" spans="1:16" ht="24" x14ac:dyDescent="0.2">
      <c r="A85" s="159">
        <v>13</v>
      </c>
      <c r="B85" s="11"/>
      <c r="C85" s="158" t="s">
        <v>278</v>
      </c>
      <c r="D85" s="50">
        <v>29880</v>
      </c>
      <c r="E85" s="73">
        <v>0.87529506055881789</v>
      </c>
      <c r="F85" s="50">
        <v>28701</v>
      </c>
      <c r="G85" s="73">
        <v>0.68621818252241673</v>
      </c>
      <c r="H85" s="50">
        <v>36824</v>
      </c>
      <c r="I85" s="73">
        <v>5.171575993685801</v>
      </c>
      <c r="J85" s="50">
        <v>9109</v>
      </c>
      <c r="K85" s="73">
        <v>0.7046758947310604</v>
      </c>
      <c r="L85" s="50">
        <v>29147</v>
      </c>
      <c r="M85" s="73">
        <v>5.6810119674112194</v>
      </c>
      <c r="N85" s="50">
        <v>182864</v>
      </c>
      <c r="O85" s="87">
        <v>2.2476810157339147</v>
      </c>
      <c r="P85" s="117">
        <v>13</v>
      </c>
    </row>
    <row r="86" spans="1:16" ht="24" x14ac:dyDescent="0.2">
      <c r="A86" s="159">
        <v>14</v>
      </c>
      <c r="B86" s="11"/>
      <c r="C86" s="158" t="s">
        <v>293</v>
      </c>
      <c r="D86" s="50">
        <v>84572</v>
      </c>
      <c r="E86" s="73">
        <v>2.4774248280314706</v>
      </c>
      <c r="F86" s="50">
        <v>666</v>
      </c>
      <c r="G86" s="73">
        <v>1.592353261419217E-2</v>
      </c>
      <c r="H86" s="50">
        <v>1171</v>
      </c>
      <c r="I86" s="73">
        <v>0.16445566719004109</v>
      </c>
      <c r="J86" s="50">
        <v>44774</v>
      </c>
      <c r="K86" s="73">
        <v>3.4637346043131516</v>
      </c>
      <c r="L86" s="50">
        <v>2668</v>
      </c>
      <c r="M86" s="73">
        <v>0.52001715199002063</v>
      </c>
      <c r="N86" s="50">
        <v>50838</v>
      </c>
      <c r="O86" s="87">
        <v>0.6248775454867046</v>
      </c>
      <c r="P86" s="117">
        <v>14</v>
      </c>
    </row>
    <row r="87" spans="1:16" x14ac:dyDescent="0.2">
      <c r="A87" s="159">
        <v>15</v>
      </c>
      <c r="B87" s="11"/>
      <c r="C87" s="158" t="s">
        <v>307</v>
      </c>
      <c r="D87" s="50">
        <v>133945</v>
      </c>
      <c r="E87" s="73">
        <v>3.9237415290010329</v>
      </c>
      <c r="F87" s="50">
        <v>23578</v>
      </c>
      <c r="G87" s="73">
        <v>0.56373130927540993</v>
      </c>
      <c r="H87" s="50">
        <v>21081</v>
      </c>
      <c r="I87" s="73">
        <v>2.9606233305151632</v>
      </c>
      <c r="J87" s="50">
        <v>5878</v>
      </c>
      <c r="K87" s="73">
        <v>0.45472443838282722</v>
      </c>
      <c r="L87" s="50">
        <v>7965</v>
      </c>
      <c r="M87" s="73">
        <v>1.5524500058472692</v>
      </c>
      <c r="N87" s="50">
        <v>83895</v>
      </c>
      <c r="O87" s="87">
        <v>1.0311991360519117</v>
      </c>
      <c r="P87" s="117">
        <v>15</v>
      </c>
    </row>
    <row r="88" spans="1:16" x14ac:dyDescent="0.2">
      <c r="A88" s="159">
        <v>16</v>
      </c>
      <c r="B88" s="11"/>
      <c r="C88" s="26" t="s">
        <v>174</v>
      </c>
      <c r="D88" s="50">
        <v>2500</v>
      </c>
      <c r="E88" s="73">
        <v>7.3234191813823457E-2</v>
      </c>
      <c r="F88" s="50" t="s">
        <v>366</v>
      </c>
      <c r="G88" s="73" t="s">
        <v>366</v>
      </c>
      <c r="H88" s="50">
        <v>550</v>
      </c>
      <c r="I88" s="73">
        <v>7.7242200644340397E-2</v>
      </c>
      <c r="J88" s="50">
        <v>20851</v>
      </c>
      <c r="K88" s="73">
        <v>1.613041725879607</v>
      </c>
      <c r="L88" s="50">
        <v>5300</v>
      </c>
      <c r="M88" s="73">
        <v>1.0330175807897712</v>
      </c>
      <c r="N88" s="50">
        <v>2208</v>
      </c>
      <c r="O88" s="87">
        <v>2.7139730525092328E-2</v>
      </c>
      <c r="P88" s="117">
        <v>16</v>
      </c>
    </row>
    <row r="89" spans="1:16" x14ac:dyDescent="0.2">
      <c r="A89" s="159">
        <v>17</v>
      </c>
      <c r="B89" s="11"/>
      <c r="C89" s="26" t="s">
        <v>175</v>
      </c>
      <c r="D89" s="50">
        <v>210262</v>
      </c>
      <c r="E89" s="73">
        <v>6.1593470556632584</v>
      </c>
      <c r="F89" s="50">
        <v>164291</v>
      </c>
      <c r="G89" s="73">
        <v>3.9280677127901593</v>
      </c>
      <c r="H89" s="50">
        <v>82382</v>
      </c>
      <c r="I89" s="73">
        <v>11.569758133603727</v>
      </c>
      <c r="J89" s="50">
        <v>153268</v>
      </c>
      <c r="K89" s="73">
        <v>11.856873974491181</v>
      </c>
      <c r="L89" s="50">
        <v>71788</v>
      </c>
      <c r="M89" s="73">
        <v>13.992125677308698</v>
      </c>
      <c r="N89" s="50">
        <v>548137</v>
      </c>
      <c r="O89" s="87">
        <v>6.7374503943987927</v>
      </c>
      <c r="P89" s="117">
        <v>17</v>
      </c>
    </row>
    <row r="90" spans="1:16" x14ac:dyDescent="0.2">
      <c r="A90" s="159">
        <v>18</v>
      </c>
      <c r="B90" s="11"/>
      <c r="C90" s="26" t="s">
        <v>176</v>
      </c>
      <c r="D90" s="50">
        <v>9003</v>
      </c>
      <c r="E90" s="73">
        <v>0.26373097155994102</v>
      </c>
      <c r="F90" s="50">
        <v>11406</v>
      </c>
      <c r="G90" s="73">
        <v>0.27270842792413802</v>
      </c>
      <c r="H90" s="50">
        <v>2884</v>
      </c>
      <c r="I90" s="73">
        <v>0.40503001210595946</v>
      </c>
      <c r="J90" s="50">
        <v>98769</v>
      </c>
      <c r="K90" s="73">
        <v>7.6408094682942265</v>
      </c>
      <c r="L90" s="50">
        <v>2063</v>
      </c>
      <c r="M90" s="73">
        <v>0.40209722059798075</v>
      </c>
      <c r="N90" s="50">
        <v>26267</v>
      </c>
      <c r="O90" s="87">
        <v>0.32286200258269937</v>
      </c>
      <c r="P90" s="117">
        <v>18</v>
      </c>
    </row>
    <row r="91" spans="1:16" ht="8.1" customHeight="1" x14ac:dyDescent="0.2">
      <c r="A91" s="117"/>
      <c r="B91" s="11"/>
      <c r="C91" s="28" t="s">
        <v>16</v>
      </c>
      <c r="E91" s="29"/>
      <c r="F91" s="49"/>
      <c r="G91" s="29"/>
      <c r="H91" s="49"/>
      <c r="I91" s="29"/>
      <c r="J91" s="49"/>
      <c r="K91" s="29"/>
      <c r="L91" s="49"/>
      <c r="M91" s="29"/>
      <c r="N91" s="49"/>
      <c r="O91" s="29"/>
      <c r="P91" s="117"/>
    </row>
    <row r="92" spans="1:16" x14ac:dyDescent="0.2">
      <c r="A92" s="117"/>
      <c r="B92" s="11"/>
      <c r="C92" s="255" t="s">
        <v>17</v>
      </c>
      <c r="D92" s="255"/>
      <c r="E92" s="255"/>
      <c r="F92" s="255"/>
      <c r="G92" s="255"/>
      <c r="H92" s="298" t="s">
        <v>17</v>
      </c>
      <c r="I92" s="298"/>
      <c r="J92" s="298"/>
      <c r="K92" s="298"/>
      <c r="L92" s="298"/>
      <c r="M92" s="298"/>
      <c r="N92" s="298"/>
      <c r="O92" s="298"/>
      <c r="P92" s="117"/>
    </row>
    <row r="93" spans="1:16" ht="8.1" customHeight="1" x14ac:dyDescent="0.2">
      <c r="A93" s="117"/>
      <c r="B93" s="11"/>
      <c r="C93" s="28"/>
      <c r="D93" s="188"/>
      <c r="E93" s="33"/>
      <c r="F93" s="188"/>
      <c r="G93" s="33"/>
      <c r="H93" s="188"/>
      <c r="I93" s="33"/>
      <c r="J93" s="188"/>
      <c r="K93" s="33"/>
      <c r="L93" s="188"/>
      <c r="M93" s="33"/>
      <c r="N93" s="188"/>
      <c r="O93" s="33"/>
      <c r="P93" s="117"/>
    </row>
    <row r="94" spans="1:16" x14ac:dyDescent="0.2">
      <c r="A94" s="115">
        <v>19</v>
      </c>
      <c r="B94" s="11"/>
      <c r="C94" s="26" t="s">
        <v>18</v>
      </c>
      <c r="D94" s="50">
        <v>1266605</v>
      </c>
      <c r="E94" s="73">
        <v>37.10351740893914</v>
      </c>
      <c r="F94" s="50">
        <v>2208891</v>
      </c>
      <c r="G94" s="73">
        <v>52.812834654197538</v>
      </c>
      <c r="H94" s="50">
        <v>272013</v>
      </c>
      <c r="I94" s="73">
        <v>38.201604952489028</v>
      </c>
      <c r="J94" s="50">
        <v>515956</v>
      </c>
      <c r="K94" s="73">
        <v>39.914563172890439</v>
      </c>
      <c r="L94" s="50">
        <v>283218</v>
      </c>
      <c r="M94" s="73">
        <v>55.201730791720266</v>
      </c>
      <c r="N94" s="50">
        <v>4194321</v>
      </c>
      <c r="O94" s="87">
        <v>51.554683729952799</v>
      </c>
      <c r="P94" s="117">
        <v>19</v>
      </c>
    </row>
    <row r="95" spans="1:16" x14ac:dyDescent="0.2">
      <c r="A95" s="115">
        <v>20</v>
      </c>
      <c r="B95" s="11"/>
      <c r="C95" s="26" t="s">
        <v>19</v>
      </c>
      <c r="D95" s="50">
        <v>38048</v>
      </c>
      <c r="E95" s="73">
        <v>1.1145658120529418</v>
      </c>
      <c r="F95" s="50">
        <v>233524</v>
      </c>
      <c r="G95" s="73">
        <v>5.5833739192141332</v>
      </c>
      <c r="H95" s="50">
        <v>70323</v>
      </c>
      <c r="I95" s="73">
        <v>9.8761877743853628</v>
      </c>
      <c r="J95" s="50">
        <v>30172</v>
      </c>
      <c r="K95" s="73">
        <v>2.3341180256697283</v>
      </c>
      <c r="L95" s="50">
        <v>37852</v>
      </c>
      <c r="M95" s="73">
        <v>7.3776946166140416</v>
      </c>
      <c r="N95" s="50">
        <v>358343</v>
      </c>
      <c r="O95" s="87">
        <v>4.4045889744353079</v>
      </c>
      <c r="P95" s="117">
        <v>20</v>
      </c>
    </row>
    <row r="96" spans="1:16" x14ac:dyDescent="0.2">
      <c r="A96" s="115">
        <v>21</v>
      </c>
      <c r="B96" s="11"/>
      <c r="C96" s="26" t="s">
        <v>20</v>
      </c>
      <c r="D96" s="50">
        <v>1163828</v>
      </c>
      <c r="E96" s="73">
        <v>34.09280119611941</v>
      </c>
      <c r="F96" s="50">
        <v>1971401</v>
      </c>
      <c r="G96" s="73">
        <v>47.13463681554213</v>
      </c>
      <c r="H96" s="50">
        <v>213973</v>
      </c>
      <c r="I96" s="73">
        <v>30.050446179038996</v>
      </c>
      <c r="J96" s="50">
        <v>514827</v>
      </c>
      <c r="K96" s="73">
        <v>39.827223279910818</v>
      </c>
      <c r="L96" s="50">
        <v>253833</v>
      </c>
      <c r="M96" s="73">
        <v>49.474330487662264</v>
      </c>
      <c r="N96" s="50">
        <v>3767540</v>
      </c>
      <c r="O96" s="87">
        <v>46.308886024685847</v>
      </c>
      <c r="P96" s="117">
        <v>21</v>
      </c>
    </row>
    <row r="97" spans="1:16" x14ac:dyDescent="0.2">
      <c r="A97" s="115">
        <v>22</v>
      </c>
      <c r="B97" s="11"/>
      <c r="C97" s="26" t="s">
        <v>308</v>
      </c>
      <c r="D97" s="50">
        <v>620168</v>
      </c>
      <c r="E97" s="73">
        <v>18.167000907518105</v>
      </c>
      <c r="F97" s="50">
        <v>840614</v>
      </c>
      <c r="G97" s="73">
        <v>20.09841508250231</v>
      </c>
      <c r="H97" s="50">
        <v>148841</v>
      </c>
      <c r="I97" s="73">
        <v>20.903284338371396</v>
      </c>
      <c r="J97" s="50">
        <v>210597</v>
      </c>
      <c r="K97" s="73">
        <v>16.291868416146354</v>
      </c>
      <c r="L97" s="50">
        <v>165941</v>
      </c>
      <c r="M97" s="73">
        <v>32.343390636572721</v>
      </c>
      <c r="N97" s="50">
        <v>2863257</v>
      </c>
      <c r="O97" s="87">
        <v>35.193851179385994</v>
      </c>
      <c r="P97" s="117">
        <v>22</v>
      </c>
    </row>
    <row r="98" spans="1:16" x14ac:dyDescent="0.2">
      <c r="A98" s="115">
        <v>23</v>
      </c>
      <c r="B98" s="11"/>
      <c r="C98" s="26" t="s">
        <v>309</v>
      </c>
      <c r="D98" s="50">
        <v>61033</v>
      </c>
      <c r="E98" s="73">
        <v>1.7878809715892348</v>
      </c>
      <c r="F98" s="50">
        <v>885619</v>
      </c>
      <c r="G98" s="73">
        <v>21.174448994366752</v>
      </c>
      <c r="H98" s="50">
        <v>65132</v>
      </c>
      <c r="I98" s="73">
        <v>9.1471618406675965</v>
      </c>
      <c r="J98" s="50">
        <v>304230</v>
      </c>
      <c r="K98" s="73">
        <v>23.535354863764464</v>
      </c>
      <c r="L98" s="50">
        <v>22844</v>
      </c>
      <c r="M98" s="73">
        <v>4.4525006821814213</v>
      </c>
      <c r="N98" s="50">
        <v>901161</v>
      </c>
      <c r="O98" s="87">
        <v>11.076660642990365</v>
      </c>
      <c r="P98" s="117">
        <v>23</v>
      </c>
    </row>
    <row r="99" spans="1:16" x14ac:dyDescent="0.2">
      <c r="A99" s="115">
        <v>24</v>
      </c>
      <c r="B99" s="11"/>
      <c r="C99" s="26" t="s">
        <v>324</v>
      </c>
      <c r="D99" s="50">
        <v>482627</v>
      </c>
      <c r="E99" s="73">
        <v>14.137919317012068</v>
      </c>
      <c r="F99" s="50">
        <v>245168</v>
      </c>
      <c r="G99" s="73">
        <v>5.8617727386730722</v>
      </c>
      <c r="H99" s="50" t="s">
        <v>366</v>
      </c>
      <c r="I99" s="73" t="s">
        <v>366</v>
      </c>
      <c r="J99" s="50" t="s">
        <v>366</v>
      </c>
      <c r="K99" s="73" t="s">
        <v>366</v>
      </c>
      <c r="L99" s="50">
        <v>65048</v>
      </c>
      <c r="M99" s="73">
        <v>12.67843916890812</v>
      </c>
      <c r="N99" s="50">
        <v>3123</v>
      </c>
      <c r="O99" s="87">
        <v>3.8386493854104774E-2</v>
      </c>
      <c r="P99" s="117">
        <v>24</v>
      </c>
    </row>
    <row r="100" spans="1:16" x14ac:dyDescent="0.2">
      <c r="A100" s="115">
        <v>25</v>
      </c>
      <c r="B100" s="11"/>
      <c r="C100" s="26" t="s">
        <v>311</v>
      </c>
      <c r="D100" s="50">
        <v>64730</v>
      </c>
      <c r="E100" s="73">
        <v>1.8961796944435168</v>
      </c>
      <c r="F100" s="50">
        <v>-2280</v>
      </c>
      <c r="G100" s="73">
        <v>-5.4512994535072301E-2</v>
      </c>
      <c r="H100" s="50">
        <v>-12692</v>
      </c>
      <c r="I100" s="73">
        <v>-1.7824691101417605</v>
      </c>
      <c r="J100" s="50">
        <v>-31932</v>
      </c>
      <c r="K100" s="73">
        <v>-2.4702723318204218</v>
      </c>
      <c r="L100" s="50">
        <v>-8749</v>
      </c>
      <c r="M100" s="73">
        <v>-1.7052586442131525</v>
      </c>
      <c r="N100" s="50">
        <v>55173</v>
      </c>
      <c r="O100" s="87">
        <v>0.67816139142251763</v>
      </c>
      <c r="P100" s="117">
        <v>25</v>
      </c>
    </row>
    <row r="101" spans="1:16" x14ac:dyDescent="0.2">
      <c r="A101" s="115">
        <v>26</v>
      </c>
      <c r="B101" s="11"/>
      <c r="C101" s="26" t="s">
        <v>241</v>
      </c>
      <c r="D101" s="50" t="s">
        <v>366</v>
      </c>
      <c r="E101" s="73" t="s">
        <v>366</v>
      </c>
      <c r="F101" s="50">
        <v>6247</v>
      </c>
      <c r="G101" s="73">
        <v>0.14936082318447222</v>
      </c>
      <c r="H101" s="50">
        <v>409</v>
      </c>
      <c r="I101" s="73">
        <v>5.7440109206427677E-2</v>
      </c>
      <c r="J101" s="50">
        <v>2890</v>
      </c>
      <c r="K101" s="73">
        <v>0.22357155953153635</v>
      </c>
      <c r="L101" s="50">
        <v>281</v>
      </c>
      <c r="M101" s="73">
        <v>5.4769422679608624E-2</v>
      </c>
      <c r="N101" s="50">
        <v>13264</v>
      </c>
      <c r="O101" s="87">
        <v>0.1630350478645039</v>
      </c>
      <c r="P101" s="117">
        <v>26</v>
      </c>
    </row>
    <row r="102" spans="1:16" ht="24" x14ac:dyDescent="0.2">
      <c r="A102" s="115">
        <v>27</v>
      </c>
      <c r="B102" s="11"/>
      <c r="C102" s="158" t="s">
        <v>279</v>
      </c>
      <c r="D102" s="50">
        <v>239005</v>
      </c>
      <c r="E102" s="73">
        <v>7.0013352057851499</v>
      </c>
      <c r="F102" s="50">
        <v>36199</v>
      </c>
      <c r="G102" s="73">
        <v>0.86548942507679039</v>
      </c>
      <c r="H102" s="50">
        <v>207878</v>
      </c>
      <c r="I102" s="73">
        <v>29.194462155534897</v>
      </c>
      <c r="J102" s="50">
        <v>518081</v>
      </c>
      <c r="K102" s="73">
        <v>40.078954025487157</v>
      </c>
      <c r="L102" s="50">
        <v>81623</v>
      </c>
      <c r="M102" s="73">
        <v>15.909055471094998</v>
      </c>
      <c r="N102" s="50">
        <v>133132</v>
      </c>
      <c r="O102" s="87">
        <v>1.6363979185989999</v>
      </c>
      <c r="P102" s="117">
        <v>27</v>
      </c>
    </row>
    <row r="103" spans="1:16" x14ac:dyDescent="0.2">
      <c r="A103" s="115">
        <v>28</v>
      </c>
      <c r="B103" s="11"/>
      <c r="C103" s="26" t="s">
        <v>21</v>
      </c>
      <c r="D103" s="50">
        <v>733499</v>
      </c>
      <c r="E103" s="73">
        <v>21.486882584499075</v>
      </c>
      <c r="F103" s="50">
        <v>106268</v>
      </c>
      <c r="G103" s="73">
        <v>2.5407837294969573</v>
      </c>
      <c r="H103" s="50" t="s">
        <v>366</v>
      </c>
      <c r="I103" s="73" t="s">
        <v>366</v>
      </c>
      <c r="J103" s="50" t="s">
        <v>366</v>
      </c>
      <c r="K103" s="73" t="s">
        <v>366</v>
      </c>
      <c r="L103" s="50">
        <v>4</v>
      </c>
      <c r="M103" s="73">
        <v>7.7963591003001596E-4</v>
      </c>
      <c r="N103" s="50">
        <v>64</v>
      </c>
      <c r="O103" s="87">
        <v>7.8665885579977759E-4</v>
      </c>
      <c r="P103" s="117">
        <v>28</v>
      </c>
    </row>
    <row r="104" spans="1:16" x14ac:dyDescent="0.2">
      <c r="A104" s="115">
        <v>29</v>
      </c>
      <c r="B104" s="11"/>
      <c r="C104" s="26" t="s">
        <v>260</v>
      </c>
      <c r="D104" s="50">
        <v>6180</v>
      </c>
      <c r="E104" s="73">
        <v>0.18103492216377157</v>
      </c>
      <c r="F104" s="50">
        <v>32003</v>
      </c>
      <c r="G104" s="73">
        <v>0.76516638776575385</v>
      </c>
      <c r="H104" s="50">
        <v>1674</v>
      </c>
      <c r="I104" s="73">
        <v>0.23509717068841057</v>
      </c>
      <c r="J104" s="50" t="s">
        <v>366</v>
      </c>
      <c r="K104" s="73" t="s">
        <v>366</v>
      </c>
      <c r="L104" s="50">
        <v>1580</v>
      </c>
      <c r="M104" s="73">
        <v>0.3079561844618563</v>
      </c>
      <c r="N104" s="50">
        <v>412667</v>
      </c>
      <c r="O104" s="87">
        <v>5.0723148444738566</v>
      </c>
      <c r="P104" s="117">
        <v>29</v>
      </c>
    </row>
    <row r="105" spans="1:16" x14ac:dyDescent="0.2">
      <c r="A105" s="115">
        <v>30</v>
      </c>
      <c r="B105" s="11"/>
      <c r="C105" s="26" t="s">
        <v>22</v>
      </c>
      <c r="D105" s="50">
        <v>300265</v>
      </c>
      <c r="E105" s="73">
        <v>8.7958658419910787</v>
      </c>
      <c r="F105" s="50">
        <v>61165</v>
      </c>
      <c r="G105" s="73">
        <v>1.462406715235832</v>
      </c>
      <c r="H105" s="50">
        <v>40284</v>
      </c>
      <c r="I105" s="73">
        <v>5.6574996559211064</v>
      </c>
      <c r="J105" s="50">
        <v>105830</v>
      </c>
      <c r="K105" s="73">
        <v>8.1870512613226616</v>
      </c>
      <c r="L105" s="50">
        <v>29198</v>
      </c>
      <c r="M105" s="73">
        <v>5.6909523252641021</v>
      </c>
      <c r="N105" s="50">
        <v>2004112</v>
      </c>
      <c r="O105" s="87">
        <v>24.633632075228185</v>
      </c>
      <c r="P105" s="117">
        <v>30</v>
      </c>
    </row>
    <row r="106" spans="1:16" x14ac:dyDescent="0.2">
      <c r="A106" s="115">
        <v>31</v>
      </c>
      <c r="B106" s="11"/>
      <c r="C106" s="26" t="s">
        <v>23</v>
      </c>
      <c r="D106" s="50">
        <v>19239</v>
      </c>
      <c r="E106" s="73">
        <v>0.56358104652245977</v>
      </c>
      <c r="F106" s="50">
        <v>6331</v>
      </c>
      <c r="G106" s="73">
        <v>0.1513691966673433</v>
      </c>
      <c r="H106" s="50">
        <v>1212</v>
      </c>
      <c r="I106" s="73">
        <v>0.17021372214716465</v>
      </c>
      <c r="J106" s="50">
        <v>48425</v>
      </c>
      <c r="K106" s="73">
        <v>3.7461774291746188</v>
      </c>
      <c r="L106" s="50">
        <v>8504</v>
      </c>
      <c r="M106" s="73">
        <v>1.6575059447238141</v>
      </c>
      <c r="N106" s="50">
        <v>23797</v>
      </c>
      <c r="O106" s="87">
        <v>0.2925018873666767</v>
      </c>
      <c r="P106" s="117">
        <v>31</v>
      </c>
    </row>
    <row r="107" spans="1:16" x14ac:dyDescent="0.2">
      <c r="A107" s="115">
        <v>32</v>
      </c>
      <c r="B107" s="11"/>
      <c r="C107" s="26" t="s">
        <v>24</v>
      </c>
      <c r="D107" s="50">
        <v>867</v>
      </c>
      <c r="E107" s="73">
        <v>2.5397617721033973E-2</v>
      </c>
      <c r="F107" s="50">
        <v>1281</v>
      </c>
      <c r="G107" s="73">
        <v>3.0627695613784041E-2</v>
      </c>
      <c r="H107" s="50">
        <v>4307</v>
      </c>
      <c r="I107" s="73">
        <v>0.60487665122758927</v>
      </c>
      <c r="J107" s="50">
        <v>1434</v>
      </c>
      <c r="K107" s="73">
        <v>0.11093481535232634</v>
      </c>
      <c r="L107" s="50">
        <v>1180</v>
      </c>
      <c r="M107" s="73">
        <v>0.22999259345885473</v>
      </c>
      <c r="N107" s="50">
        <v>14929</v>
      </c>
      <c r="O107" s="87">
        <v>0.18350046965992001</v>
      </c>
      <c r="P107" s="117">
        <v>32</v>
      </c>
    </row>
    <row r="108" spans="1:16" x14ac:dyDescent="0.2">
      <c r="A108" s="115">
        <v>33</v>
      </c>
      <c r="B108" s="11"/>
      <c r="C108" s="26" t="s">
        <v>25</v>
      </c>
      <c r="D108" s="50">
        <v>280158</v>
      </c>
      <c r="E108" s="73">
        <v>8.2068578840708604</v>
      </c>
      <c r="F108" s="50">
        <v>53553</v>
      </c>
      <c r="G108" s="73">
        <v>1.2804098229547047</v>
      </c>
      <c r="H108" s="50">
        <v>34765</v>
      </c>
      <c r="I108" s="73">
        <v>4.8824092825463525</v>
      </c>
      <c r="J108" s="50">
        <v>55971</v>
      </c>
      <c r="K108" s="73">
        <v>4.3299390167957164</v>
      </c>
      <c r="L108" s="50">
        <v>19513</v>
      </c>
      <c r="M108" s="73">
        <v>3.8032588781039256</v>
      </c>
      <c r="N108" s="50">
        <v>1965385</v>
      </c>
      <c r="O108" s="87">
        <v>24.157617426656969</v>
      </c>
      <c r="P108" s="117">
        <v>33</v>
      </c>
    </row>
    <row r="109" spans="1:16" x14ac:dyDescent="0.2">
      <c r="A109" s="115">
        <v>34</v>
      </c>
      <c r="B109" s="11"/>
      <c r="C109" s="26" t="s">
        <v>26</v>
      </c>
      <c r="D109" s="50">
        <v>856693</v>
      </c>
      <c r="E109" s="73">
        <v>25.095687795023942</v>
      </c>
      <c r="F109" s="50">
        <v>1723102</v>
      </c>
      <c r="G109" s="73">
        <v>41.198004346215853</v>
      </c>
      <c r="H109" s="50">
        <v>184296</v>
      </c>
      <c r="I109" s="73">
        <v>25.882597472635194</v>
      </c>
      <c r="J109" s="50">
        <v>151678</v>
      </c>
      <c r="K109" s="73">
        <v>11.733870936548225</v>
      </c>
      <c r="L109" s="50">
        <v>110360</v>
      </c>
      <c r="M109" s="73">
        <v>21.510154757728142</v>
      </c>
      <c r="N109" s="50">
        <v>1355643</v>
      </c>
      <c r="O109" s="87">
        <v>16.66294642582778</v>
      </c>
      <c r="P109" s="117">
        <v>34</v>
      </c>
    </row>
    <row r="110" spans="1:16" x14ac:dyDescent="0.2">
      <c r="A110" s="115"/>
      <c r="B110" s="11"/>
      <c r="C110" s="26" t="s">
        <v>313</v>
      </c>
      <c r="D110" s="50"/>
      <c r="E110" s="73"/>
      <c r="F110" s="50"/>
      <c r="G110" s="73"/>
      <c r="H110" s="50"/>
      <c r="I110" s="73"/>
      <c r="J110" s="50"/>
      <c r="K110" s="73"/>
      <c r="L110" s="50"/>
      <c r="M110" s="73"/>
      <c r="N110" s="50"/>
      <c r="O110" s="87">
        <v>0</v>
      </c>
      <c r="P110" s="117"/>
    </row>
    <row r="111" spans="1:16" x14ac:dyDescent="0.2">
      <c r="A111" s="115">
        <v>35</v>
      </c>
      <c r="B111" s="11"/>
      <c r="C111" s="26" t="s">
        <v>314</v>
      </c>
      <c r="D111" s="50">
        <v>139866</v>
      </c>
      <c r="E111" s="73">
        <v>4.0971893888928923</v>
      </c>
      <c r="F111" s="50">
        <v>362756</v>
      </c>
      <c r="G111" s="73">
        <v>8.6732087041950372</v>
      </c>
      <c r="H111" s="50">
        <v>61895</v>
      </c>
      <c r="I111" s="73">
        <v>8.6925563797844525</v>
      </c>
      <c r="J111" s="50">
        <v>108229</v>
      </c>
      <c r="K111" s="73">
        <v>8.3726388638542026</v>
      </c>
      <c r="L111" s="50">
        <v>47171</v>
      </c>
      <c r="M111" s="73">
        <v>9.1940513780064705</v>
      </c>
      <c r="N111" s="50">
        <v>505279</v>
      </c>
      <c r="O111" s="87">
        <v>6.2106593749946226</v>
      </c>
      <c r="P111" s="117">
        <v>35</v>
      </c>
    </row>
    <row r="112" spans="1:16" x14ac:dyDescent="0.2">
      <c r="A112" s="115">
        <v>36</v>
      </c>
      <c r="B112" s="11"/>
      <c r="C112" s="26" t="s">
        <v>177</v>
      </c>
      <c r="D112" s="50">
        <v>172439</v>
      </c>
      <c r="E112" s="73">
        <v>5.0513723208735613</v>
      </c>
      <c r="F112" s="50">
        <v>412707</v>
      </c>
      <c r="G112" s="73">
        <v>9.86749755946758</v>
      </c>
      <c r="H112" s="50">
        <v>69408</v>
      </c>
      <c r="I112" s="73">
        <v>9.7476848405861425</v>
      </c>
      <c r="J112" s="50">
        <v>21040</v>
      </c>
      <c r="K112" s="73">
        <v>1.6276628417105623</v>
      </c>
      <c r="L112" s="50">
        <v>37201</v>
      </c>
      <c r="M112" s="73">
        <v>7.2508088722566564</v>
      </c>
      <c r="N112" s="50">
        <v>438241</v>
      </c>
      <c r="O112" s="87">
        <v>5.3866588066335988</v>
      </c>
      <c r="P112" s="117">
        <v>36</v>
      </c>
    </row>
    <row r="113" spans="1:16" x14ac:dyDescent="0.2">
      <c r="A113" s="115">
        <v>37</v>
      </c>
      <c r="B113" s="11"/>
      <c r="C113" s="26" t="s">
        <v>178</v>
      </c>
      <c r="D113" s="50">
        <v>544388</v>
      </c>
      <c r="E113" s="73">
        <v>15.947126085257489</v>
      </c>
      <c r="F113" s="50">
        <v>947640</v>
      </c>
      <c r="G113" s="73">
        <v>22.657321991761364</v>
      </c>
      <c r="H113" s="50">
        <v>52993</v>
      </c>
      <c r="I113" s="73">
        <v>7.4423562522646005</v>
      </c>
      <c r="J113" s="50">
        <v>22409</v>
      </c>
      <c r="K113" s="73">
        <v>1.7335692309834596</v>
      </c>
      <c r="L113" s="50">
        <v>25987</v>
      </c>
      <c r="M113" s="73">
        <v>5.0650995984875067</v>
      </c>
      <c r="N113" s="50">
        <v>412122</v>
      </c>
      <c r="O113" s="87">
        <v>5.0656159526549365</v>
      </c>
      <c r="P113" s="117">
        <v>37</v>
      </c>
    </row>
    <row r="114" spans="1:16" x14ac:dyDescent="0.2">
      <c r="A114" s="115">
        <v>38</v>
      </c>
      <c r="B114" s="11"/>
      <c r="C114" s="26" t="s">
        <v>312</v>
      </c>
      <c r="D114" s="50">
        <v>11460</v>
      </c>
      <c r="E114" s="73">
        <v>0.3357055352745667</v>
      </c>
      <c r="F114" s="50">
        <v>14861</v>
      </c>
      <c r="G114" s="73">
        <v>0.35531474201127605</v>
      </c>
      <c r="H114" s="50">
        <v>5900</v>
      </c>
      <c r="I114" s="73">
        <v>0.82859815236656054</v>
      </c>
      <c r="J114" s="50">
        <v>1106</v>
      </c>
      <c r="K114" s="73">
        <v>8.5560603751515293E-2</v>
      </c>
      <c r="L114" s="50">
        <v>7077</v>
      </c>
      <c r="M114" s="73">
        <v>1.3793708338206059</v>
      </c>
      <c r="N114" s="50">
        <v>35735</v>
      </c>
      <c r="O114" s="87">
        <v>0.43923834706257897</v>
      </c>
      <c r="P114" s="117">
        <v>38</v>
      </c>
    </row>
    <row r="115" spans="1:16" ht="8.1" customHeight="1" x14ac:dyDescent="0.2">
      <c r="A115" s="115"/>
      <c r="B115" s="11"/>
      <c r="C115" s="26" t="s">
        <v>16</v>
      </c>
      <c r="D115" s="50"/>
      <c r="E115" s="73"/>
      <c r="F115" s="50"/>
      <c r="G115" s="73"/>
      <c r="H115" s="50"/>
      <c r="I115" s="73"/>
      <c r="J115" s="50"/>
      <c r="K115" s="73">
        <v>0</v>
      </c>
      <c r="L115" s="50"/>
      <c r="M115" s="73"/>
      <c r="N115" s="50"/>
      <c r="O115" s="87"/>
      <c r="P115" s="117"/>
    </row>
    <row r="116" spans="1:16" x14ac:dyDescent="0.2">
      <c r="A116" s="209">
        <v>39</v>
      </c>
      <c r="B116" s="219"/>
      <c r="C116" s="45" t="s">
        <v>27</v>
      </c>
      <c r="D116" s="165">
        <v>3413706</v>
      </c>
      <c r="E116" s="166">
        <v>100</v>
      </c>
      <c r="F116" s="165">
        <v>4182489</v>
      </c>
      <c r="G116" s="166">
        <v>100</v>
      </c>
      <c r="H116" s="165">
        <v>712046</v>
      </c>
      <c r="I116" s="166">
        <v>100</v>
      </c>
      <c r="J116" s="165">
        <v>1292651</v>
      </c>
      <c r="K116" s="166">
        <v>100</v>
      </c>
      <c r="L116" s="165">
        <v>513060</v>
      </c>
      <c r="M116" s="166">
        <v>100</v>
      </c>
      <c r="N116" s="165">
        <v>8135674</v>
      </c>
      <c r="O116" s="167">
        <v>100</v>
      </c>
      <c r="P116" s="123">
        <v>39</v>
      </c>
    </row>
    <row r="117" spans="1:16" x14ac:dyDescent="0.2">
      <c r="A117" s="118" t="s">
        <v>28</v>
      </c>
      <c r="B117" s="32"/>
      <c r="C117" s="174"/>
      <c r="D117" s="176"/>
      <c r="E117" s="175"/>
      <c r="F117" s="176"/>
      <c r="G117" s="175"/>
      <c r="H117" s="176"/>
      <c r="I117" s="175"/>
      <c r="J117" s="176"/>
      <c r="K117" s="175"/>
      <c r="L117" s="176"/>
      <c r="M117" s="175"/>
      <c r="N117" s="176"/>
      <c r="O117" s="4"/>
      <c r="P117" s="118"/>
    </row>
    <row r="118" spans="1:16" x14ac:dyDescent="0.2">
      <c r="A118" s="126" t="s">
        <v>306</v>
      </c>
      <c r="B118" s="219"/>
      <c r="C118" s="32"/>
      <c r="D118" s="176"/>
      <c r="E118" s="175"/>
      <c r="F118" s="176"/>
      <c r="G118" s="175"/>
      <c r="H118" s="25" t="s">
        <v>159</v>
      </c>
      <c r="I118" s="175"/>
      <c r="J118" s="176"/>
      <c r="K118" s="175"/>
      <c r="L118" s="176"/>
      <c r="M118" s="175"/>
      <c r="N118" s="176"/>
      <c r="O118" s="175"/>
      <c r="P118" s="119"/>
    </row>
    <row r="119" spans="1:16" x14ac:dyDescent="0.2">
      <c r="A119" s="126" t="s">
        <v>325</v>
      </c>
      <c r="B119" s="219"/>
      <c r="C119" s="32"/>
      <c r="D119" s="176"/>
      <c r="E119" s="175"/>
      <c r="F119" s="176"/>
      <c r="G119" s="175"/>
      <c r="I119" s="175"/>
      <c r="J119" s="176"/>
      <c r="K119" s="175"/>
      <c r="L119" s="176"/>
      <c r="M119" s="175"/>
      <c r="N119" s="176"/>
      <c r="O119" s="175"/>
      <c r="P119" s="119"/>
    </row>
  </sheetData>
  <customSheetViews>
    <customSheetView guid="{08A8D61F-AA66-4754-9836-B58A6A6822D3}" scale="75" showRuler="0" topLeftCell="A95">
      <selection activeCell="F78" sqref="F78"/>
      <rowBreaks count="1" manualBreakCount="1">
        <brk id="119" max="15" man="1"/>
      </rowBreaks>
      <pageMargins left="0.59055118110236227" right="0.59055118110236227" top="0.78740157480314965" bottom="0.62992125984251968" header="0.47244094488188981" footer="0.47244094488188981"/>
      <printOptions horizontalCentered="1"/>
      <pageSetup paperSize="9" pageOrder="overThenDown" orientation="portrait" r:id="rId1"/>
      <headerFooter alignWithMargins="0">
        <oddHeader>&amp;C- &amp;P -</oddHeader>
      </headerFooter>
    </customSheetView>
  </customSheetViews>
  <mergeCells count="23">
    <mergeCell ref="C92:G92"/>
    <mergeCell ref="H92:O92"/>
    <mergeCell ref="H66:I68"/>
    <mergeCell ref="J66:K68"/>
    <mergeCell ref="L66:M68"/>
    <mergeCell ref="N66:O68"/>
    <mergeCell ref="F66:G68"/>
    <mergeCell ref="A67:A68"/>
    <mergeCell ref="F5:G7"/>
    <mergeCell ref="H5:O5"/>
    <mergeCell ref="A6:A7"/>
    <mergeCell ref="H6:I7"/>
    <mergeCell ref="C31:G31"/>
    <mergeCell ref="P67:P68"/>
    <mergeCell ref="C66:C69"/>
    <mergeCell ref="C5:C8"/>
    <mergeCell ref="D66:E68"/>
    <mergeCell ref="L6:M7"/>
    <mergeCell ref="H31:O31"/>
    <mergeCell ref="N6:O7"/>
    <mergeCell ref="P6:P7"/>
    <mergeCell ref="J6:K7"/>
    <mergeCell ref="D5:E7"/>
  </mergeCells>
  <phoneticPr fontId="0" type="noConversion"/>
  <printOptions horizontalCentered="1"/>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zoomScaleNormal="100" workbookViewId="0"/>
  </sheetViews>
  <sheetFormatPr baseColWidth="10" defaultRowHeight="12" x14ac:dyDescent="0.2"/>
  <cols>
    <col min="1" max="1" width="4" style="113" customWidth="1"/>
    <col min="2" max="2" width="0.85546875" style="1" customWidth="1"/>
    <col min="3" max="3" width="42.7109375" style="2" customWidth="1"/>
    <col min="4" max="4" width="12.7109375" style="25" customWidth="1"/>
    <col min="5" max="5" width="8.7109375" style="41" customWidth="1"/>
    <col min="6" max="6" width="12.7109375" style="25" customWidth="1"/>
    <col min="7" max="7" width="9.42578125" style="41" customWidth="1"/>
    <col min="8" max="8" width="12.7109375" style="25" customWidth="1"/>
    <col min="9" max="9" width="8.7109375" style="41" customWidth="1"/>
    <col min="10" max="10" width="12.7109375" style="25" customWidth="1"/>
    <col min="11" max="11" width="8.7109375" style="41" customWidth="1"/>
    <col min="12" max="12" width="12.7109375" style="25" customWidth="1"/>
    <col min="13" max="13" width="8.7109375" style="41" customWidth="1"/>
    <col min="14" max="14" width="12.7109375" style="25" customWidth="1"/>
    <col min="15" max="15" width="8.7109375" style="41" customWidth="1"/>
    <col min="16" max="16" width="4.42578125" style="113" customWidth="1"/>
    <col min="17" max="16384" width="11.42578125" style="2"/>
  </cols>
  <sheetData>
    <row r="1" spans="1:16" x14ac:dyDescent="0.2">
      <c r="B1" s="219"/>
      <c r="C1" s="171"/>
      <c r="D1" s="2"/>
      <c r="G1" s="33" t="s">
        <v>300</v>
      </c>
      <c r="H1" s="25" t="s">
        <v>396</v>
      </c>
    </row>
    <row r="2" spans="1:16" x14ac:dyDescent="0.2">
      <c r="B2" s="219"/>
      <c r="C2" s="171"/>
      <c r="D2" s="2"/>
      <c r="G2" s="96"/>
    </row>
    <row r="3" spans="1:16" s="10" customFormat="1" x14ac:dyDescent="0.2">
      <c r="A3" s="113"/>
      <c r="B3" s="219"/>
      <c r="C3" s="171"/>
      <c r="D3" s="2"/>
      <c r="E3" s="41"/>
      <c r="F3" s="25"/>
      <c r="G3" s="33" t="s">
        <v>58</v>
      </c>
      <c r="H3" s="25" t="s">
        <v>30</v>
      </c>
      <c r="I3" s="41"/>
      <c r="J3" s="25"/>
      <c r="K3" s="41"/>
      <c r="L3" s="25"/>
      <c r="M3" s="41"/>
      <c r="N3" s="25"/>
      <c r="O3" s="41"/>
      <c r="P3" s="113"/>
    </row>
    <row r="4" spans="1:16" s="10" customFormat="1" ht="12.75" thickBot="1" x14ac:dyDescent="0.25">
      <c r="A4" s="114"/>
      <c r="B4" s="6"/>
      <c r="C4" s="7"/>
      <c r="D4" s="7"/>
      <c r="E4" s="42"/>
      <c r="F4" s="7"/>
      <c r="G4" s="42"/>
      <c r="H4" s="7"/>
      <c r="I4" s="42"/>
      <c r="J4" s="7"/>
      <c r="K4" s="42"/>
      <c r="L4" s="7"/>
      <c r="M4" s="42"/>
      <c r="N4" s="7"/>
      <c r="O4" s="42"/>
      <c r="P4" s="114"/>
    </row>
    <row r="5" spans="1:16" s="10" customFormat="1" ht="12" customHeight="1" x14ac:dyDescent="0.2">
      <c r="A5" s="115"/>
      <c r="B5" s="308" t="s">
        <v>199</v>
      </c>
      <c r="C5" s="250"/>
      <c r="D5" s="279" t="s">
        <v>4</v>
      </c>
      <c r="E5" s="241"/>
      <c r="F5" s="290" t="s">
        <v>127</v>
      </c>
      <c r="G5" s="299"/>
      <c r="H5" s="295" t="s">
        <v>153</v>
      </c>
      <c r="I5" s="295"/>
      <c r="J5" s="295"/>
      <c r="K5" s="295"/>
      <c r="L5" s="295"/>
      <c r="M5" s="295"/>
      <c r="N5" s="295"/>
      <c r="O5" s="296"/>
      <c r="P5" s="117"/>
    </row>
    <row r="6" spans="1:16" s="10" customFormat="1" ht="12" customHeight="1" x14ac:dyDescent="0.2">
      <c r="A6" s="247" t="s">
        <v>131</v>
      </c>
      <c r="B6" s="251"/>
      <c r="C6" s="252"/>
      <c r="D6" s="309"/>
      <c r="E6" s="310"/>
      <c r="F6" s="318"/>
      <c r="G6" s="300"/>
      <c r="H6" s="297" t="s">
        <v>74</v>
      </c>
      <c r="I6" s="286"/>
      <c r="J6" s="280" t="s">
        <v>73</v>
      </c>
      <c r="K6" s="313"/>
      <c r="L6" s="280" t="s">
        <v>76</v>
      </c>
      <c r="M6" s="313"/>
      <c r="N6" s="316" t="s">
        <v>249</v>
      </c>
      <c r="O6" s="286"/>
      <c r="P6" s="269" t="s">
        <v>131</v>
      </c>
    </row>
    <row r="7" spans="1:16" s="10" customFormat="1" ht="11.25" customHeight="1" x14ac:dyDescent="0.2">
      <c r="A7" s="289"/>
      <c r="B7" s="251"/>
      <c r="C7" s="252"/>
      <c r="D7" s="311"/>
      <c r="E7" s="312"/>
      <c r="F7" s="314"/>
      <c r="G7" s="301"/>
      <c r="H7" s="246"/>
      <c r="I7" s="262"/>
      <c r="J7" s="314"/>
      <c r="K7" s="315"/>
      <c r="L7" s="314"/>
      <c r="M7" s="315"/>
      <c r="N7" s="317"/>
      <c r="O7" s="312"/>
      <c r="P7" s="278"/>
    </row>
    <row r="8" spans="1:16" ht="15" customHeight="1" thickBot="1" x14ac:dyDescent="0.25">
      <c r="A8" s="116"/>
      <c r="B8" s="253"/>
      <c r="C8" s="254"/>
      <c r="D8" s="179" t="s">
        <v>291</v>
      </c>
      <c r="E8" s="20" t="s">
        <v>220</v>
      </c>
      <c r="F8" s="179" t="s">
        <v>291</v>
      </c>
      <c r="G8" s="9" t="s">
        <v>220</v>
      </c>
      <c r="H8" s="181" t="s">
        <v>291</v>
      </c>
      <c r="I8" s="20" t="s">
        <v>220</v>
      </c>
      <c r="J8" s="179" t="s">
        <v>291</v>
      </c>
      <c r="K8" s="20" t="s">
        <v>220</v>
      </c>
      <c r="L8" s="179" t="s">
        <v>291</v>
      </c>
      <c r="M8" s="20" t="s">
        <v>220</v>
      </c>
      <c r="N8" s="179" t="s">
        <v>291</v>
      </c>
      <c r="O8" s="20" t="s">
        <v>220</v>
      </c>
      <c r="P8" s="121"/>
    </row>
    <row r="9" spans="1:16" x14ac:dyDescent="0.2">
      <c r="A9" s="115"/>
      <c r="C9" s="34"/>
      <c r="D9" s="10"/>
      <c r="E9" s="43"/>
      <c r="F9" s="10"/>
      <c r="G9" s="43"/>
      <c r="H9" s="10"/>
      <c r="I9" s="43"/>
      <c r="J9" s="10"/>
      <c r="K9" s="43"/>
      <c r="L9" s="10"/>
      <c r="M9" s="43"/>
      <c r="N9" s="10"/>
      <c r="O9" s="54"/>
      <c r="P9" s="117"/>
    </row>
    <row r="10" spans="1:16" x14ac:dyDescent="0.2">
      <c r="A10" s="115">
        <v>1</v>
      </c>
      <c r="C10" s="34" t="s">
        <v>31</v>
      </c>
      <c r="D10" s="50">
        <v>8642783</v>
      </c>
      <c r="E10" s="73">
        <v>92.621454445185918</v>
      </c>
      <c r="F10" s="50">
        <v>4437578</v>
      </c>
      <c r="G10" s="73">
        <v>97.14141110989253</v>
      </c>
      <c r="H10" s="50">
        <v>2563991</v>
      </c>
      <c r="I10" s="73">
        <v>98.438795157132134</v>
      </c>
      <c r="J10" s="50">
        <v>110485</v>
      </c>
      <c r="K10" s="73">
        <v>96.83512130136026</v>
      </c>
      <c r="L10" s="50">
        <v>448197</v>
      </c>
      <c r="M10" s="73">
        <v>89.27604649078252</v>
      </c>
      <c r="N10" s="50">
        <v>1314905</v>
      </c>
      <c r="O10" s="87">
        <v>97.590056524682055</v>
      </c>
      <c r="P10" s="117">
        <v>1</v>
      </c>
    </row>
    <row r="11" spans="1:16" ht="24" x14ac:dyDescent="0.2">
      <c r="A11" s="159">
        <v>2</v>
      </c>
      <c r="C11" s="160" t="s">
        <v>297</v>
      </c>
      <c r="D11" s="50">
        <v>846294</v>
      </c>
      <c r="E11" s="73">
        <v>9.0694144661776388</v>
      </c>
      <c r="F11" s="50">
        <v>45994</v>
      </c>
      <c r="G11" s="73">
        <v>1.0068379784171448</v>
      </c>
      <c r="H11" s="50">
        <v>16830</v>
      </c>
      <c r="I11" s="73">
        <v>0.64615083379564664</v>
      </c>
      <c r="J11" s="50">
        <v>611</v>
      </c>
      <c r="K11" s="73">
        <v>0.53551395316224937</v>
      </c>
      <c r="L11" s="50">
        <v>20682</v>
      </c>
      <c r="M11" s="73">
        <v>4.1196330933102274</v>
      </c>
      <c r="N11" s="50">
        <v>7871</v>
      </c>
      <c r="O11" s="87">
        <v>0.58417249527971404</v>
      </c>
      <c r="P11" s="117">
        <v>2</v>
      </c>
    </row>
    <row r="12" spans="1:16" x14ac:dyDescent="0.2">
      <c r="A12" s="115">
        <v>3</v>
      </c>
      <c r="C12" s="34" t="s">
        <v>243</v>
      </c>
      <c r="D12" s="50">
        <v>29824</v>
      </c>
      <c r="E12" s="73">
        <v>0.3196125897611018</v>
      </c>
      <c r="F12" s="50">
        <v>-278</v>
      </c>
      <c r="G12" s="73">
        <v>-6.0855972083307883E-3</v>
      </c>
      <c r="H12" s="50">
        <v>-238</v>
      </c>
      <c r="I12" s="73">
        <v>-9.1374865385242966E-3</v>
      </c>
      <c r="J12" s="50">
        <v>-43</v>
      </c>
      <c r="K12" s="73">
        <v>-3.7687561351844062E-2</v>
      </c>
      <c r="L12" s="50">
        <v>21</v>
      </c>
      <c r="M12" s="73">
        <v>4.1829752905673907E-3</v>
      </c>
      <c r="N12" s="50">
        <v>-19</v>
      </c>
      <c r="O12" s="87">
        <v>-1.4101483179157117E-3</v>
      </c>
      <c r="P12" s="117">
        <v>3</v>
      </c>
    </row>
    <row r="13" spans="1:16" x14ac:dyDescent="0.2">
      <c r="A13" s="115">
        <v>4</v>
      </c>
      <c r="C13" s="34" t="s">
        <v>32</v>
      </c>
      <c r="D13" s="50">
        <v>26107</v>
      </c>
      <c r="E13" s="73">
        <v>0.27977889890333574</v>
      </c>
      <c r="F13" s="50">
        <v>13359</v>
      </c>
      <c r="G13" s="73">
        <v>0.29243702556147844</v>
      </c>
      <c r="H13" s="50">
        <v>749</v>
      </c>
      <c r="I13" s="73">
        <v>2.8756207635944109E-2</v>
      </c>
      <c r="J13" s="50">
        <v>1099</v>
      </c>
      <c r="K13" s="73">
        <v>0.96322395175992148</v>
      </c>
      <c r="L13" s="50">
        <v>6130</v>
      </c>
      <c r="M13" s="73">
        <v>1.2210304062465764</v>
      </c>
      <c r="N13" s="50">
        <v>5381</v>
      </c>
      <c r="O13" s="87">
        <v>0.39936884730023392</v>
      </c>
      <c r="P13" s="117">
        <v>4</v>
      </c>
    </row>
    <row r="14" spans="1:16" x14ac:dyDescent="0.2">
      <c r="A14" s="115">
        <v>5</v>
      </c>
      <c r="C14" s="34" t="s">
        <v>33</v>
      </c>
      <c r="D14" s="50">
        <v>592574</v>
      </c>
      <c r="E14" s="73">
        <v>6.3503926624562483</v>
      </c>
      <c r="F14" s="50">
        <v>117504</v>
      </c>
      <c r="G14" s="73">
        <v>2.57223746175432</v>
      </c>
      <c r="H14" s="50">
        <v>40153</v>
      </c>
      <c r="I14" s="73">
        <v>1.5415861217704456</v>
      </c>
      <c r="J14" s="50">
        <v>2555</v>
      </c>
      <c r="K14" s="73">
        <v>2.2393423082316644</v>
      </c>
      <c r="L14" s="50">
        <v>47687</v>
      </c>
      <c r="M14" s="73">
        <v>9.4987401276803407</v>
      </c>
      <c r="N14" s="50">
        <v>27109</v>
      </c>
      <c r="O14" s="87">
        <v>2.0119847763356331</v>
      </c>
      <c r="P14" s="117">
        <v>5</v>
      </c>
    </row>
    <row r="15" spans="1:16" x14ac:dyDescent="0.2">
      <c r="A15" s="115">
        <v>6</v>
      </c>
      <c r="C15" s="34" t="s">
        <v>315</v>
      </c>
      <c r="D15" s="50">
        <v>40009</v>
      </c>
      <c r="E15" s="73">
        <v>0.42876140369339866</v>
      </c>
      <c r="F15" s="50" t="s">
        <v>366</v>
      </c>
      <c r="G15" s="73" t="s">
        <v>366</v>
      </c>
      <c r="H15" s="50" t="s">
        <v>366</v>
      </c>
      <c r="I15" s="73" t="s">
        <v>366</v>
      </c>
      <c r="J15" s="50" t="s">
        <v>366</v>
      </c>
      <c r="K15" s="73" t="s">
        <v>366</v>
      </c>
      <c r="L15" s="50" t="s">
        <v>366</v>
      </c>
      <c r="M15" s="73" t="s">
        <v>366</v>
      </c>
      <c r="N15" s="202" t="s">
        <v>366</v>
      </c>
      <c r="O15" s="87" t="s">
        <v>366</v>
      </c>
      <c r="P15" s="117">
        <v>6</v>
      </c>
    </row>
    <row r="16" spans="1:16" s="4" customFormat="1" x14ac:dyDescent="0.2">
      <c r="A16" s="115"/>
      <c r="B16" s="1"/>
      <c r="C16" s="34"/>
      <c r="D16" s="25"/>
      <c r="E16" s="73"/>
      <c r="F16" s="25"/>
      <c r="G16" s="73"/>
      <c r="H16" s="25"/>
      <c r="I16" s="73"/>
      <c r="J16" s="25"/>
      <c r="K16" s="73"/>
      <c r="L16" s="25"/>
      <c r="M16" s="73"/>
      <c r="N16" s="25"/>
      <c r="O16" s="87"/>
      <c r="P16" s="117"/>
    </row>
    <row r="17" spans="1:16" s="4" customFormat="1" x14ac:dyDescent="0.2">
      <c r="A17" s="209">
        <v>7</v>
      </c>
      <c r="B17" s="35"/>
      <c r="C17" s="36" t="s">
        <v>34</v>
      </c>
      <c r="D17" s="51">
        <v>9331297</v>
      </c>
      <c r="E17" s="166">
        <v>100.00000000000001</v>
      </c>
      <c r="F17" s="51">
        <v>4568163</v>
      </c>
      <c r="G17" s="166">
        <v>100</v>
      </c>
      <c r="H17" s="51">
        <v>2604655</v>
      </c>
      <c r="I17" s="166">
        <v>100</v>
      </c>
      <c r="J17" s="51">
        <v>114096</v>
      </c>
      <c r="K17" s="166">
        <v>100</v>
      </c>
      <c r="L17" s="51">
        <v>502035</v>
      </c>
      <c r="M17" s="166">
        <v>100</v>
      </c>
      <c r="N17" s="51">
        <v>1347376</v>
      </c>
      <c r="O17" s="167">
        <v>100</v>
      </c>
      <c r="P17" s="123">
        <v>7</v>
      </c>
    </row>
    <row r="18" spans="1:16" x14ac:dyDescent="0.2">
      <c r="A18" s="209"/>
      <c r="B18" s="35"/>
      <c r="C18" s="36"/>
      <c r="D18" s="50"/>
      <c r="E18" s="73"/>
      <c r="F18" s="50"/>
      <c r="G18" s="73"/>
      <c r="H18" s="50"/>
      <c r="I18" s="73"/>
      <c r="J18" s="50"/>
      <c r="K18" s="73"/>
      <c r="L18" s="50"/>
      <c r="M18" s="73"/>
      <c r="N18" s="50"/>
      <c r="O18" s="87"/>
      <c r="P18" s="123"/>
    </row>
    <row r="19" spans="1:16" x14ac:dyDescent="0.2">
      <c r="A19" s="115">
        <v>8</v>
      </c>
      <c r="C19" s="34" t="s">
        <v>35</v>
      </c>
      <c r="D19" s="50">
        <v>4933954</v>
      </c>
      <c r="E19" s="73">
        <v>52.875329120914273</v>
      </c>
      <c r="F19" s="50">
        <v>3377322</v>
      </c>
      <c r="G19" s="73">
        <v>73.931731420266743</v>
      </c>
      <c r="H19" s="50">
        <v>2233702</v>
      </c>
      <c r="I19" s="73">
        <v>85.758075445692427</v>
      </c>
      <c r="J19" s="50">
        <v>70240</v>
      </c>
      <c r="K19" s="73">
        <v>61.562193240779692</v>
      </c>
      <c r="L19" s="50">
        <v>128283</v>
      </c>
      <c r="M19" s="73">
        <v>25.552600914278884</v>
      </c>
      <c r="N19" s="50">
        <v>945098</v>
      </c>
      <c r="O19" s="87">
        <v>70.143597629763335</v>
      </c>
      <c r="P19" s="117">
        <v>8</v>
      </c>
    </row>
    <row r="20" spans="1:16" x14ac:dyDescent="0.2">
      <c r="A20" s="115">
        <v>9</v>
      </c>
      <c r="C20" s="34" t="s">
        <v>139</v>
      </c>
      <c r="D20" s="50">
        <v>2632769</v>
      </c>
      <c r="E20" s="73">
        <v>28.214395062122662</v>
      </c>
      <c r="F20" s="50">
        <v>2130513</v>
      </c>
      <c r="G20" s="73">
        <v>46.638287644289399</v>
      </c>
      <c r="H20" s="50">
        <v>1390376</v>
      </c>
      <c r="I20" s="73">
        <v>53.380428502047295</v>
      </c>
      <c r="J20" s="50">
        <v>49205</v>
      </c>
      <c r="K20" s="73">
        <v>43.125964100406676</v>
      </c>
      <c r="L20" s="50">
        <v>67980</v>
      </c>
      <c r="M20" s="73">
        <v>13.540888583465296</v>
      </c>
      <c r="N20" s="50">
        <v>622952</v>
      </c>
      <c r="O20" s="87">
        <v>46.234458681169919</v>
      </c>
      <c r="P20" s="117">
        <v>9</v>
      </c>
    </row>
    <row r="21" spans="1:16" x14ac:dyDescent="0.2">
      <c r="A21" s="115">
        <v>10</v>
      </c>
      <c r="C21" s="34" t="s">
        <v>36</v>
      </c>
      <c r="D21" s="50">
        <v>2301185</v>
      </c>
      <c r="E21" s="73">
        <v>24.660934058791614</v>
      </c>
      <c r="F21" s="50">
        <v>1246809</v>
      </c>
      <c r="G21" s="73">
        <v>27.293443775977345</v>
      </c>
      <c r="H21" s="50">
        <v>843326</v>
      </c>
      <c r="I21" s="73">
        <v>32.377646943645125</v>
      </c>
      <c r="J21" s="50">
        <v>21035</v>
      </c>
      <c r="K21" s="73">
        <v>18.436229140373019</v>
      </c>
      <c r="L21" s="50">
        <v>60303</v>
      </c>
      <c r="M21" s="73">
        <v>12.011712330813589</v>
      </c>
      <c r="N21" s="50">
        <v>322146</v>
      </c>
      <c r="O21" s="87">
        <v>23.909138948593416</v>
      </c>
      <c r="P21" s="117">
        <v>10</v>
      </c>
    </row>
    <row r="22" spans="1:16" x14ac:dyDescent="0.2">
      <c r="A22" s="115">
        <v>11</v>
      </c>
      <c r="C22" s="34" t="s">
        <v>37</v>
      </c>
      <c r="D22" s="50">
        <v>2072213</v>
      </c>
      <c r="E22" s="73">
        <v>22.207127262158732</v>
      </c>
      <c r="F22" s="50">
        <v>344328</v>
      </c>
      <c r="G22" s="73">
        <v>7.5375594084536823</v>
      </c>
      <c r="H22" s="50">
        <v>113548</v>
      </c>
      <c r="I22" s="73">
        <v>4.3594257204888942</v>
      </c>
      <c r="J22" s="50">
        <v>9098</v>
      </c>
      <c r="K22" s="73">
        <v>7.9739868181180764</v>
      </c>
      <c r="L22" s="50">
        <v>109097</v>
      </c>
      <c r="M22" s="73">
        <v>21.730955013096697</v>
      </c>
      <c r="N22" s="50">
        <v>112586</v>
      </c>
      <c r="O22" s="87">
        <v>8.3559451853083324</v>
      </c>
      <c r="P22" s="117">
        <v>11</v>
      </c>
    </row>
    <row r="23" spans="1:16" x14ac:dyDescent="0.2">
      <c r="A23" s="115">
        <v>12</v>
      </c>
      <c r="C23" s="34" t="s">
        <v>38</v>
      </c>
      <c r="D23" s="50">
        <v>1700209</v>
      </c>
      <c r="E23" s="73">
        <v>18.220500322731127</v>
      </c>
      <c r="F23" s="50">
        <v>280156</v>
      </c>
      <c r="G23" s="73">
        <v>6.1327934226515124</v>
      </c>
      <c r="H23" s="50">
        <v>91605</v>
      </c>
      <c r="I23" s="73">
        <v>3.5169724973173029</v>
      </c>
      <c r="J23" s="50">
        <v>7596</v>
      </c>
      <c r="K23" s="73">
        <v>6.6575515355490111</v>
      </c>
      <c r="L23" s="50">
        <v>88318</v>
      </c>
      <c r="M23" s="73">
        <v>17.592000557730039</v>
      </c>
      <c r="N23" s="50">
        <v>92637</v>
      </c>
      <c r="O23" s="87">
        <v>6.8753636698293574</v>
      </c>
      <c r="P23" s="117">
        <v>12</v>
      </c>
    </row>
    <row r="24" spans="1:16" x14ac:dyDescent="0.2">
      <c r="A24" s="115">
        <v>13</v>
      </c>
      <c r="C24" s="34" t="s">
        <v>39</v>
      </c>
      <c r="D24" s="50">
        <v>372004</v>
      </c>
      <c r="E24" s="73">
        <v>3.9866269394276057</v>
      </c>
      <c r="F24" s="50">
        <v>64172</v>
      </c>
      <c r="G24" s="73">
        <v>1.4047659858021704</v>
      </c>
      <c r="H24" s="50">
        <v>21943</v>
      </c>
      <c r="I24" s="73">
        <v>0.84245322317159088</v>
      </c>
      <c r="J24" s="50">
        <v>1502</v>
      </c>
      <c r="K24" s="73">
        <v>1.3164352825690646</v>
      </c>
      <c r="L24" s="50">
        <v>20779</v>
      </c>
      <c r="M24" s="73">
        <v>4.1389544553666573</v>
      </c>
      <c r="N24" s="50">
        <v>19947</v>
      </c>
      <c r="O24" s="87">
        <v>1.4804330788139317</v>
      </c>
      <c r="P24" s="117">
        <v>13</v>
      </c>
    </row>
    <row r="25" spans="1:16" x14ac:dyDescent="0.2">
      <c r="A25" s="115">
        <v>14</v>
      </c>
      <c r="C25" s="34" t="s">
        <v>40</v>
      </c>
      <c r="D25" s="50">
        <v>819366</v>
      </c>
      <c r="E25" s="73">
        <v>8.7808372190918362</v>
      </c>
      <c r="F25" s="50">
        <v>307503</v>
      </c>
      <c r="G25" s="73">
        <v>6.7314366847242537</v>
      </c>
      <c r="H25" s="50">
        <v>79692</v>
      </c>
      <c r="I25" s="73">
        <v>3.059599063983522</v>
      </c>
      <c r="J25" s="50">
        <v>9947</v>
      </c>
      <c r="K25" s="73">
        <v>8.7180970410882068</v>
      </c>
      <c r="L25" s="50">
        <v>148918</v>
      </c>
      <c r="M25" s="73">
        <v>29.662872110510225</v>
      </c>
      <c r="N25" s="50">
        <v>68947</v>
      </c>
      <c r="O25" s="87">
        <v>5.1171313723860301</v>
      </c>
      <c r="P25" s="117">
        <v>14</v>
      </c>
    </row>
    <row r="26" spans="1:16" ht="24" x14ac:dyDescent="0.2">
      <c r="A26" s="159">
        <v>15</v>
      </c>
      <c r="C26" s="160" t="s">
        <v>272</v>
      </c>
      <c r="D26" s="50">
        <v>819183</v>
      </c>
      <c r="E26" s="73">
        <v>8.7788760769269274</v>
      </c>
      <c r="F26" s="50">
        <v>307501</v>
      </c>
      <c r="G26" s="73">
        <v>6.7313929034493736</v>
      </c>
      <c r="H26" s="50">
        <v>79691</v>
      </c>
      <c r="I26" s="73">
        <v>3.0595606711829397</v>
      </c>
      <c r="J26" s="50">
        <v>9947</v>
      </c>
      <c r="K26" s="73">
        <v>8.7180970410882068</v>
      </c>
      <c r="L26" s="50">
        <v>148918</v>
      </c>
      <c r="M26" s="73">
        <v>29.662872110510225</v>
      </c>
      <c r="N26" s="50">
        <v>68945</v>
      </c>
      <c r="O26" s="87">
        <v>5.1169829357209862</v>
      </c>
      <c r="P26" s="117">
        <v>15</v>
      </c>
    </row>
    <row r="27" spans="1:16" ht="24" x14ac:dyDescent="0.2">
      <c r="A27" s="159">
        <v>16</v>
      </c>
      <c r="C27" s="160" t="s">
        <v>273</v>
      </c>
      <c r="D27" s="50">
        <v>182</v>
      </c>
      <c r="E27" s="73">
        <v>1.950425541058226E-3</v>
      </c>
      <c r="F27" s="50">
        <v>2</v>
      </c>
      <c r="G27" s="73">
        <v>4.3781274880077616E-5</v>
      </c>
      <c r="H27" s="50">
        <v>1</v>
      </c>
      <c r="I27" s="73">
        <v>3.8392800582034857E-5</v>
      </c>
      <c r="J27" s="50" t="s">
        <v>366</v>
      </c>
      <c r="K27" s="73" t="s">
        <v>366</v>
      </c>
      <c r="L27" s="50" t="s">
        <v>366</v>
      </c>
      <c r="M27" s="73" t="s">
        <v>366</v>
      </c>
      <c r="N27" s="202">
        <v>2</v>
      </c>
      <c r="O27" s="87">
        <v>1.4843666504375913E-4</v>
      </c>
      <c r="P27" s="117">
        <v>16</v>
      </c>
    </row>
    <row r="28" spans="1:16" x14ac:dyDescent="0.2">
      <c r="A28" s="115">
        <v>17</v>
      </c>
      <c r="C28" s="34" t="s">
        <v>41</v>
      </c>
      <c r="D28" s="50">
        <v>904237</v>
      </c>
      <c r="E28" s="73">
        <v>9.6903678020322364</v>
      </c>
      <c r="F28" s="50">
        <v>212304</v>
      </c>
      <c r="G28" s="73">
        <v>4.6474698910699992</v>
      </c>
      <c r="H28" s="50">
        <v>45252</v>
      </c>
      <c r="I28" s="73">
        <v>1.7373510119382414</v>
      </c>
      <c r="J28" s="50">
        <v>8298</v>
      </c>
      <c r="K28" s="73">
        <v>7.2728228859907444</v>
      </c>
      <c r="L28" s="50">
        <v>62131</v>
      </c>
      <c r="M28" s="73">
        <v>12.375830370392503</v>
      </c>
      <c r="N28" s="50">
        <v>96622</v>
      </c>
      <c r="O28" s="87">
        <v>7.1711237249290471</v>
      </c>
      <c r="P28" s="117">
        <v>17</v>
      </c>
    </row>
    <row r="29" spans="1:16" x14ac:dyDescent="0.2">
      <c r="A29" s="115"/>
      <c r="C29" s="34"/>
      <c r="D29" s="50"/>
      <c r="E29" s="73"/>
      <c r="F29" s="50"/>
      <c r="G29" s="73"/>
      <c r="H29" s="50"/>
      <c r="I29" s="73"/>
      <c r="J29" s="50"/>
      <c r="K29" s="73"/>
      <c r="L29" s="50"/>
      <c r="M29" s="73"/>
      <c r="N29" s="50"/>
      <c r="O29" s="87"/>
      <c r="P29" s="117"/>
    </row>
    <row r="30" spans="1:16" s="4" customFormat="1" x14ac:dyDescent="0.2">
      <c r="A30" s="209">
        <v>18</v>
      </c>
      <c r="B30" s="35"/>
      <c r="C30" s="36" t="s">
        <v>179</v>
      </c>
      <c r="D30" s="51">
        <v>8729770</v>
      </c>
      <c r="E30" s="86" t="s">
        <v>65</v>
      </c>
      <c r="F30" s="51">
        <v>4241457</v>
      </c>
      <c r="G30" s="86" t="s">
        <v>65</v>
      </c>
      <c r="H30" s="51">
        <v>2472194</v>
      </c>
      <c r="I30" s="86" t="s">
        <v>65</v>
      </c>
      <c r="J30" s="51">
        <v>97583</v>
      </c>
      <c r="K30" s="86" t="s">
        <v>65</v>
      </c>
      <c r="L30" s="51">
        <v>448429</v>
      </c>
      <c r="M30" s="86" t="s">
        <v>65</v>
      </c>
      <c r="N30" s="51">
        <v>1223253</v>
      </c>
      <c r="O30" s="88" t="s">
        <v>65</v>
      </c>
      <c r="P30" s="123">
        <v>18</v>
      </c>
    </row>
    <row r="31" spans="1:16" x14ac:dyDescent="0.2">
      <c r="A31" s="115"/>
      <c r="C31" s="34"/>
      <c r="D31" s="50"/>
      <c r="E31" s="73"/>
      <c r="F31" s="50"/>
      <c r="G31" s="73"/>
      <c r="H31" s="50"/>
      <c r="I31" s="73"/>
      <c r="J31" s="50"/>
      <c r="K31" s="73"/>
      <c r="L31" s="50"/>
      <c r="M31" s="73"/>
      <c r="N31" s="50"/>
      <c r="O31" s="87"/>
      <c r="P31" s="117"/>
    </row>
    <row r="32" spans="1:16" x14ac:dyDescent="0.2">
      <c r="A32" s="115">
        <v>19</v>
      </c>
      <c r="C32" s="34" t="s">
        <v>42</v>
      </c>
      <c r="D32" s="50">
        <v>131996</v>
      </c>
      <c r="E32" s="73">
        <v>1.4145514819644043</v>
      </c>
      <c r="F32" s="50">
        <v>52938</v>
      </c>
      <c r="G32" s="73">
        <v>1.1588465648007744</v>
      </c>
      <c r="H32" s="50">
        <v>46303</v>
      </c>
      <c r="I32" s="73">
        <v>1.77770184534996</v>
      </c>
      <c r="J32" s="50">
        <v>279</v>
      </c>
      <c r="K32" s="73">
        <v>0.24453092132940682</v>
      </c>
      <c r="L32" s="50">
        <v>308</v>
      </c>
      <c r="M32" s="73">
        <v>6.1350304261655067E-2</v>
      </c>
      <c r="N32" s="50">
        <v>6048</v>
      </c>
      <c r="O32" s="87">
        <v>0.44887247509232758</v>
      </c>
      <c r="P32" s="117">
        <v>19</v>
      </c>
    </row>
    <row r="33" spans="1:16" ht="24" x14ac:dyDescent="0.2">
      <c r="A33" s="159">
        <v>20</v>
      </c>
      <c r="C33" s="160" t="s">
        <v>274</v>
      </c>
      <c r="D33" s="50">
        <v>74557</v>
      </c>
      <c r="E33" s="73">
        <v>0.7989993245311986</v>
      </c>
      <c r="F33" s="50">
        <v>1699</v>
      </c>
      <c r="G33" s="73">
        <v>3.7192193010625936E-2</v>
      </c>
      <c r="H33" s="50">
        <v>1527</v>
      </c>
      <c r="I33" s="73">
        <v>5.8625806488767224E-2</v>
      </c>
      <c r="J33" s="50">
        <v>1</v>
      </c>
      <c r="K33" s="73">
        <v>8.764549151591642E-4</v>
      </c>
      <c r="L33" s="50" t="s">
        <v>366</v>
      </c>
      <c r="M33" s="73" t="s">
        <v>366</v>
      </c>
      <c r="N33" s="50">
        <v>171</v>
      </c>
      <c r="O33" s="87">
        <v>1.2691334861241405E-2</v>
      </c>
      <c r="P33" s="117">
        <v>20</v>
      </c>
    </row>
    <row r="34" spans="1:16" x14ac:dyDescent="0.2">
      <c r="A34" s="115">
        <v>21</v>
      </c>
      <c r="C34" s="172" t="s">
        <v>268</v>
      </c>
      <c r="D34" s="50">
        <v>12196</v>
      </c>
      <c r="E34" s="73">
        <v>0.13069994449860506</v>
      </c>
      <c r="F34" s="50">
        <v>3231</v>
      </c>
      <c r="G34" s="73">
        <v>7.0728649568765387E-2</v>
      </c>
      <c r="H34" s="50">
        <v>1511</v>
      </c>
      <c r="I34" s="73">
        <v>5.801152167945467E-2</v>
      </c>
      <c r="J34" s="50">
        <v>38</v>
      </c>
      <c r="K34" s="73">
        <v>3.3305286776048243E-2</v>
      </c>
      <c r="L34" s="50">
        <v>1250</v>
      </c>
      <c r="M34" s="73">
        <v>0.24898662443853517</v>
      </c>
      <c r="N34" s="50">
        <v>433</v>
      </c>
      <c r="O34" s="87">
        <v>3.2136537981973849E-2</v>
      </c>
      <c r="P34" s="117">
        <v>21</v>
      </c>
    </row>
    <row r="35" spans="1:16" ht="24" x14ac:dyDescent="0.2">
      <c r="A35" s="159">
        <v>22</v>
      </c>
      <c r="C35" s="160" t="s">
        <v>275</v>
      </c>
      <c r="D35" s="50">
        <v>9206</v>
      </c>
      <c r="E35" s="73">
        <v>9.8657239181219936E-2</v>
      </c>
      <c r="F35" s="50">
        <v>539</v>
      </c>
      <c r="G35" s="73">
        <v>1.1799053580180918E-2</v>
      </c>
      <c r="H35" s="50">
        <v>446</v>
      </c>
      <c r="I35" s="73">
        <v>1.7123189059587547E-2</v>
      </c>
      <c r="J35" s="50">
        <v>43</v>
      </c>
      <c r="K35" s="73">
        <v>3.7687561351844062E-2</v>
      </c>
      <c r="L35" s="50" t="s">
        <v>366</v>
      </c>
      <c r="M35" s="73" t="s">
        <v>366</v>
      </c>
      <c r="N35" s="50">
        <v>51</v>
      </c>
      <c r="O35" s="87">
        <v>3.7851349586158576E-3</v>
      </c>
      <c r="P35" s="117">
        <v>22</v>
      </c>
    </row>
    <row r="36" spans="1:16" x14ac:dyDescent="0.2">
      <c r="A36" s="115">
        <v>23</v>
      </c>
      <c r="C36" s="172" t="s">
        <v>264</v>
      </c>
      <c r="D36" s="50">
        <v>160940</v>
      </c>
      <c r="E36" s="73">
        <v>1.7247334427357741</v>
      </c>
      <c r="F36" s="50">
        <v>65749</v>
      </c>
      <c r="G36" s="73">
        <v>1.4392875210451115</v>
      </c>
      <c r="H36" s="50">
        <v>37047</v>
      </c>
      <c r="I36" s="73">
        <v>1.4223380831626453</v>
      </c>
      <c r="J36" s="50">
        <v>764</v>
      </c>
      <c r="K36" s="73">
        <v>0.66961155518160143</v>
      </c>
      <c r="L36" s="50">
        <v>21803</v>
      </c>
      <c r="M36" s="73">
        <v>4.3429242981067055</v>
      </c>
      <c r="N36" s="50">
        <v>6135</v>
      </c>
      <c r="O36" s="87">
        <v>0.45532947002173113</v>
      </c>
      <c r="P36" s="117">
        <v>23</v>
      </c>
    </row>
    <row r="37" spans="1:16" ht="24" x14ac:dyDescent="0.2">
      <c r="A37" s="159">
        <v>24</v>
      </c>
      <c r="C37" s="160" t="s">
        <v>276</v>
      </c>
      <c r="D37" s="50">
        <v>122304</v>
      </c>
      <c r="E37" s="73">
        <v>1.3106859635911279</v>
      </c>
      <c r="F37" s="50">
        <v>35734</v>
      </c>
      <c r="G37" s="73">
        <v>0.78224003828234678</v>
      </c>
      <c r="H37" s="50">
        <v>23224</v>
      </c>
      <c r="I37" s="73">
        <v>0.89163440071717748</v>
      </c>
      <c r="J37" s="50">
        <v>79</v>
      </c>
      <c r="K37" s="73">
        <v>6.9239938297573966E-2</v>
      </c>
      <c r="L37" s="50" t="s">
        <v>366</v>
      </c>
      <c r="M37" s="73" t="s">
        <v>366</v>
      </c>
      <c r="N37" s="50">
        <v>12431</v>
      </c>
      <c r="O37" s="87">
        <v>0.92260809157948487</v>
      </c>
      <c r="P37" s="117">
        <v>24</v>
      </c>
    </row>
    <row r="38" spans="1:16" s="4" customFormat="1" x14ac:dyDescent="0.2">
      <c r="A38" s="115">
        <v>25</v>
      </c>
      <c r="B38" s="1"/>
      <c r="C38" s="34" t="s">
        <v>266</v>
      </c>
      <c r="D38" s="50">
        <v>50070</v>
      </c>
      <c r="E38" s="73">
        <v>0.53658135626805148</v>
      </c>
      <c r="F38" s="50">
        <v>7502</v>
      </c>
      <c r="G38" s="73">
        <v>0.16422356207517114</v>
      </c>
      <c r="H38" s="50">
        <v>4</v>
      </c>
      <c r="I38" s="73">
        <v>1.5357120232813943E-4</v>
      </c>
      <c r="J38" s="50" t="s">
        <v>366</v>
      </c>
      <c r="K38" s="73" t="s">
        <v>366</v>
      </c>
      <c r="L38" s="50">
        <v>837</v>
      </c>
      <c r="M38" s="73">
        <v>0.16672144372404316</v>
      </c>
      <c r="N38" s="50">
        <v>6661</v>
      </c>
      <c r="O38" s="87">
        <v>0.49436831292823979</v>
      </c>
      <c r="P38" s="117">
        <v>25</v>
      </c>
    </row>
    <row r="39" spans="1:16" x14ac:dyDescent="0.2">
      <c r="A39" s="159">
        <v>26</v>
      </c>
      <c r="C39" s="34" t="s">
        <v>43</v>
      </c>
      <c r="D39" s="50">
        <v>102949</v>
      </c>
      <c r="E39" s="73">
        <v>1.1032657089362818</v>
      </c>
      <c r="F39" s="50">
        <v>66854</v>
      </c>
      <c r="G39" s="73">
        <v>1.4634766754163544</v>
      </c>
      <c r="H39" s="50">
        <v>28798</v>
      </c>
      <c r="I39" s="73">
        <v>1.1056358711614398</v>
      </c>
      <c r="J39" s="50">
        <v>3555</v>
      </c>
      <c r="K39" s="73">
        <v>3.1157972233908287</v>
      </c>
      <c r="L39" s="50">
        <v>6406</v>
      </c>
      <c r="M39" s="73">
        <v>1.2760066529226051</v>
      </c>
      <c r="N39" s="50">
        <v>28095</v>
      </c>
      <c r="O39" s="87">
        <v>2.0851640522022064</v>
      </c>
      <c r="P39" s="117">
        <v>26</v>
      </c>
    </row>
    <row r="40" spans="1:16" s="157" customFormat="1" ht="36" customHeight="1" x14ac:dyDescent="0.2">
      <c r="A40" s="210">
        <v>27</v>
      </c>
      <c r="B40" s="153"/>
      <c r="C40" s="173" t="s">
        <v>265</v>
      </c>
      <c r="D40" s="168">
        <v>619417</v>
      </c>
      <c r="E40" s="169">
        <v>6.6380589965146326</v>
      </c>
      <c r="F40" s="168">
        <v>279663</v>
      </c>
      <c r="G40" s="169">
        <v>6.1220013383935727</v>
      </c>
      <c r="H40" s="168">
        <v>138731</v>
      </c>
      <c r="I40" s="169">
        <v>5.3262716175462774</v>
      </c>
      <c r="J40" s="168">
        <v>12549</v>
      </c>
      <c r="K40" s="169">
        <v>10.998632730332352</v>
      </c>
      <c r="L40" s="168">
        <v>26117</v>
      </c>
      <c r="M40" s="169">
        <v>5.2022269363689784</v>
      </c>
      <c r="N40" s="168">
        <v>102266</v>
      </c>
      <c r="O40" s="170">
        <v>7.5900119936825359</v>
      </c>
      <c r="P40" s="211">
        <v>27</v>
      </c>
    </row>
    <row r="41" spans="1:16" x14ac:dyDescent="0.2">
      <c r="A41" s="115">
        <v>28</v>
      </c>
      <c r="C41" s="34" t="s">
        <v>44</v>
      </c>
      <c r="D41" s="50">
        <v>37216</v>
      </c>
      <c r="E41" s="73">
        <v>0.39882987327485131</v>
      </c>
      <c r="F41" s="50">
        <v>4766</v>
      </c>
      <c r="G41" s="73">
        <v>0.10433077803922496</v>
      </c>
      <c r="H41" s="50">
        <v>265</v>
      </c>
      <c r="I41" s="73">
        <v>1.0174092154239237E-2</v>
      </c>
      <c r="J41" s="50">
        <v>77</v>
      </c>
      <c r="K41" s="73">
        <v>6.7487028467255641E-2</v>
      </c>
      <c r="L41" s="50">
        <v>445</v>
      </c>
      <c r="M41" s="73">
        <v>8.8639238300118522E-2</v>
      </c>
      <c r="N41" s="50">
        <v>3979</v>
      </c>
      <c r="O41" s="87">
        <v>0.2953147451045588</v>
      </c>
      <c r="P41" s="117">
        <v>28</v>
      </c>
    </row>
    <row r="42" spans="1:16" x14ac:dyDescent="0.2">
      <c r="A42" s="115">
        <v>29</v>
      </c>
      <c r="C42" s="34" t="s">
        <v>267</v>
      </c>
      <c r="D42" s="50">
        <v>50605</v>
      </c>
      <c r="E42" s="73">
        <v>0.54231475002885454</v>
      </c>
      <c r="F42" s="50">
        <v>3000</v>
      </c>
      <c r="G42" s="73">
        <v>6.5671912320116418E-2</v>
      </c>
      <c r="H42" s="50" t="s">
        <v>366</v>
      </c>
      <c r="I42" s="73" t="s">
        <v>366</v>
      </c>
      <c r="J42" s="50" t="s">
        <v>366</v>
      </c>
      <c r="K42" s="73" t="s">
        <v>366</v>
      </c>
      <c r="L42" s="50" t="s">
        <v>366</v>
      </c>
      <c r="M42" s="73" t="s">
        <v>366</v>
      </c>
      <c r="N42" s="50">
        <v>3000</v>
      </c>
      <c r="O42" s="87">
        <v>0.2226549975656387</v>
      </c>
      <c r="P42" s="117">
        <v>29</v>
      </c>
    </row>
    <row r="43" spans="1:16" x14ac:dyDescent="0.2">
      <c r="A43" s="115">
        <v>30</v>
      </c>
      <c r="C43" s="34" t="s">
        <v>285</v>
      </c>
      <c r="D43" s="50">
        <v>187630</v>
      </c>
      <c r="E43" s="73">
        <v>2.0107601333448071</v>
      </c>
      <c r="F43" s="50">
        <v>140139</v>
      </c>
      <c r="G43" s="73">
        <v>3.0677320402095987</v>
      </c>
      <c r="H43" s="50">
        <v>54199</v>
      </c>
      <c r="I43" s="73">
        <v>2.0808513987457071</v>
      </c>
      <c r="J43" s="50">
        <v>4143</v>
      </c>
      <c r="K43" s="73">
        <v>3.6311527135044175</v>
      </c>
      <c r="L43" s="50">
        <v>949</v>
      </c>
      <c r="M43" s="73">
        <v>0.18903064527373589</v>
      </c>
      <c r="N43" s="50">
        <v>80849</v>
      </c>
      <c r="O43" s="87">
        <v>6.0004779660614407</v>
      </c>
      <c r="P43" s="117">
        <v>30</v>
      </c>
    </row>
    <row r="44" spans="1:16" s="4" customFormat="1" ht="24" x14ac:dyDescent="0.2">
      <c r="A44" s="213">
        <v>31</v>
      </c>
      <c r="B44" s="35"/>
      <c r="C44" s="161" t="s">
        <v>277</v>
      </c>
      <c r="D44" s="165">
        <v>445175</v>
      </c>
      <c r="E44" s="166">
        <v>4.7707730232999763</v>
      </c>
      <c r="F44" s="165">
        <v>137757</v>
      </c>
      <c r="G44" s="166">
        <v>3.0155885418274262</v>
      </c>
      <c r="H44" s="165">
        <v>84267</v>
      </c>
      <c r="I44" s="166">
        <v>3.2352461266463313</v>
      </c>
      <c r="J44" s="165">
        <v>8330</v>
      </c>
      <c r="K44" s="166">
        <v>7.3008694432758379</v>
      </c>
      <c r="L44" s="165">
        <v>24723</v>
      </c>
      <c r="M44" s="166">
        <v>4.9245570527951239</v>
      </c>
      <c r="N44" s="165">
        <v>20438</v>
      </c>
      <c r="O44" s="167">
        <v>1.5168742800821746</v>
      </c>
      <c r="P44" s="123">
        <v>31</v>
      </c>
    </row>
    <row r="45" spans="1:16" s="4" customFormat="1" x14ac:dyDescent="0.2">
      <c r="A45" s="213"/>
      <c r="B45" s="35"/>
      <c r="C45" s="161"/>
      <c r="D45" s="165"/>
      <c r="E45" s="166"/>
      <c r="F45" s="50"/>
      <c r="G45" s="166"/>
      <c r="H45" s="50"/>
      <c r="I45" s="166"/>
      <c r="J45" s="50"/>
      <c r="K45" s="166"/>
      <c r="L45" s="50"/>
      <c r="M45" s="166"/>
      <c r="N45" s="50"/>
      <c r="O45" s="167"/>
      <c r="P45" s="123"/>
    </row>
    <row r="46" spans="1:16" x14ac:dyDescent="0.2">
      <c r="A46" s="209">
        <v>32</v>
      </c>
      <c r="B46" s="35"/>
      <c r="C46" s="36" t="s">
        <v>316</v>
      </c>
      <c r="D46" s="51">
        <v>686751</v>
      </c>
      <c r="E46" s="86">
        <v>7.3596521469630645</v>
      </c>
      <c r="F46" s="51">
        <v>19183</v>
      </c>
      <c r="G46" s="86">
        <v>0.41992809801226444</v>
      </c>
      <c r="H46" s="51">
        <v>449</v>
      </c>
      <c r="I46" s="86">
        <v>1.7238367461333649E-2</v>
      </c>
      <c r="J46" s="51">
        <v>49</v>
      </c>
      <c r="K46" s="86">
        <v>4.2946290842799044E-2</v>
      </c>
      <c r="L46" s="51">
        <v>17524</v>
      </c>
      <c r="M46" s="86">
        <v>3.4905932853287123</v>
      </c>
      <c r="N46" s="51">
        <v>1162</v>
      </c>
      <c r="O46" s="88">
        <v>8.6241702390424058E-2</v>
      </c>
      <c r="P46" s="123">
        <v>32</v>
      </c>
    </row>
    <row r="47" spans="1:16" x14ac:dyDescent="0.2">
      <c r="A47" s="115">
        <v>33</v>
      </c>
      <c r="C47" s="34" t="s">
        <v>317</v>
      </c>
      <c r="D47" s="50">
        <v>146936</v>
      </c>
      <c r="E47" s="73">
        <v>1.5746578423128104</v>
      </c>
      <c r="F47" s="50">
        <v>17145</v>
      </c>
      <c r="G47" s="73">
        <v>0.37531497890946536</v>
      </c>
      <c r="H47" s="50">
        <v>449</v>
      </c>
      <c r="I47" s="73">
        <v>1.7238367461333649E-2</v>
      </c>
      <c r="J47" s="50">
        <v>47</v>
      </c>
      <c r="K47" s="73">
        <v>4.1193381012480719E-2</v>
      </c>
      <c r="L47" s="50">
        <v>15513</v>
      </c>
      <c r="M47" s="73">
        <v>3.0900236039319968</v>
      </c>
      <c r="N47" s="50">
        <v>1137</v>
      </c>
      <c r="O47" s="87">
        <v>8.4386244077377062E-2</v>
      </c>
      <c r="P47" s="117">
        <v>33</v>
      </c>
    </row>
    <row r="48" spans="1:16" s="4" customFormat="1" x14ac:dyDescent="0.2">
      <c r="A48" s="115">
        <v>34</v>
      </c>
      <c r="B48" s="1"/>
      <c r="C48" s="34" t="s">
        <v>318</v>
      </c>
      <c r="D48" s="50">
        <v>539815</v>
      </c>
      <c r="E48" s="73">
        <v>5.7849943046502537</v>
      </c>
      <c r="F48" s="50">
        <v>2038</v>
      </c>
      <c r="G48" s="73">
        <v>4.4613119102799088E-2</v>
      </c>
      <c r="H48" s="50" t="s">
        <v>366</v>
      </c>
      <c r="I48" s="73" t="s">
        <v>366</v>
      </c>
      <c r="J48" s="50">
        <v>2</v>
      </c>
      <c r="K48" s="73">
        <v>1.7529098303183284E-3</v>
      </c>
      <c r="L48" s="50">
        <v>2012</v>
      </c>
      <c r="M48" s="73">
        <v>0.40076887069626621</v>
      </c>
      <c r="N48" s="50">
        <v>25</v>
      </c>
      <c r="O48" s="87">
        <v>1.8554583130469891E-3</v>
      </c>
      <c r="P48" s="117">
        <v>34</v>
      </c>
    </row>
    <row r="49" spans="1:16" x14ac:dyDescent="0.2">
      <c r="A49" s="95" t="s">
        <v>28</v>
      </c>
      <c r="B49" s="32"/>
      <c r="C49" s="174"/>
      <c r="D49" s="30"/>
      <c r="E49" s="175"/>
      <c r="F49" s="27"/>
      <c r="G49" s="175"/>
      <c r="H49" s="27"/>
      <c r="I49" s="175"/>
      <c r="J49" s="27"/>
      <c r="K49" s="175"/>
      <c r="L49" s="27"/>
      <c r="M49" s="175"/>
      <c r="N49" s="27"/>
      <c r="O49" s="4"/>
      <c r="P49" s="118"/>
    </row>
    <row r="50" spans="1:16" x14ac:dyDescent="0.2">
      <c r="A50" s="126" t="s">
        <v>301</v>
      </c>
      <c r="B50" s="219"/>
      <c r="C50" s="32"/>
      <c r="D50" s="27"/>
      <c r="E50" s="175"/>
      <c r="F50" s="27"/>
      <c r="G50" s="175"/>
      <c r="H50" s="27"/>
      <c r="I50" s="175"/>
      <c r="J50" s="27"/>
      <c r="K50" s="175"/>
      <c r="L50" s="27"/>
      <c r="M50" s="175"/>
      <c r="N50" s="27"/>
      <c r="O50" s="4"/>
      <c r="P50" s="119"/>
    </row>
    <row r="51" spans="1:16" x14ac:dyDescent="0.2">
      <c r="A51" s="123"/>
      <c r="D51" s="176"/>
      <c r="F51" s="46"/>
      <c r="G51" s="29"/>
      <c r="H51" s="46"/>
      <c r="J51" s="46"/>
      <c r="L51" s="46"/>
      <c r="N51" s="46"/>
      <c r="P51" s="123"/>
    </row>
    <row r="52" spans="1:16" x14ac:dyDescent="0.2">
      <c r="B52" s="219"/>
      <c r="C52" s="171"/>
      <c r="D52" s="2"/>
      <c r="G52" s="33" t="s">
        <v>300</v>
      </c>
      <c r="H52" s="25" t="s">
        <v>396</v>
      </c>
    </row>
    <row r="53" spans="1:16" x14ac:dyDescent="0.2">
      <c r="B53" s="219"/>
      <c r="C53" s="171"/>
      <c r="D53" s="2"/>
      <c r="G53" s="96"/>
    </row>
    <row r="54" spans="1:16" x14ac:dyDescent="0.2">
      <c r="B54" s="219"/>
      <c r="C54" s="171"/>
      <c r="D54" s="2"/>
      <c r="G54" s="33" t="s">
        <v>154</v>
      </c>
      <c r="H54" s="25" t="s">
        <v>30</v>
      </c>
    </row>
    <row r="55" spans="1:16" x14ac:dyDescent="0.2">
      <c r="B55" s="219"/>
      <c r="C55" s="171"/>
      <c r="D55" s="2"/>
      <c r="G55" s="33"/>
    </row>
    <row r="56" spans="1:16" ht="12.75" thickBot="1" x14ac:dyDescent="0.25">
      <c r="A56" s="114"/>
      <c r="B56" s="6"/>
      <c r="C56" s="7"/>
      <c r="D56" s="7"/>
      <c r="E56" s="42"/>
      <c r="F56" s="7"/>
      <c r="G56" s="42"/>
      <c r="H56" s="7"/>
      <c r="I56" s="42"/>
      <c r="J56" s="7"/>
      <c r="K56" s="42"/>
      <c r="L56" s="7"/>
      <c r="M56" s="42"/>
      <c r="N56" s="7"/>
      <c r="O56" s="42"/>
      <c r="P56" s="114"/>
    </row>
    <row r="57" spans="1:16" ht="12" customHeight="1" x14ac:dyDescent="0.2">
      <c r="A57" s="115"/>
      <c r="B57" s="308" t="s">
        <v>199</v>
      </c>
      <c r="C57" s="256"/>
      <c r="D57" s="329" t="s">
        <v>124</v>
      </c>
      <c r="E57" s="319"/>
      <c r="F57" s="302" t="s">
        <v>57</v>
      </c>
      <c r="G57" s="303"/>
      <c r="H57" s="299" t="s">
        <v>77</v>
      </c>
      <c r="I57" s="319"/>
      <c r="J57" s="302" t="s">
        <v>259</v>
      </c>
      <c r="K57" s="303"/>
      <c r="L57" s="302" t="s">
        <v>182</v>
      </c>
      <c r="M57" s="303"/>
      <c r="N57" s="302" t="s">
        <v>155</v>
      </c>
      <c r="O57" s="321"/>
      <c r="P57" s="117"/>
    </row>
    <row r="58" spans="1:16" ht="12" customHeight="1" x14ac:dyDescent="0.2">
      <c r="A58" s="247" t="s">
        <v>131</v>
      </c>
      <c r="B58" s="325"/>
      <c r="C58" s="326"/>
      <c r="D58" s="330"/>
      <c r="E58" s="320"/>
      <c r="F58" s="304"/>
      <c r="G58" s="305"/>
      <c r="H58" s="300" t="s">
        <v>134</v>
      </c>
      <c r="I58" s="320"/>
      <c r="J58" s="304" t="s">
        <v>135</v>
      </c>
      <c r="K58" s="305"/>
      <c r="L58" s="304" t="s">
        <v>136</v>
      </c>
      <c r="M58" s="305"/>
      <c r="N58" s="304" t="s">
        <v>77</v>
      </c>
      <c r="O58" s="322"/>
      <c r="P58" s="324" t="s">
        <v>131</v>
      </c>
    </row>
    <row r="59" spans="1:16" ht="12" customHeight="1" x14ac:dyDescent="0.2">
      <c r="A59" s="247"/>
      <c r="B59" s="325"/>
      <c r="C59" s="326"/>
      <c r="D59" s="331"/>
      <c r="E59" s="315"/>
      <c r="F59" s="306"/>
      <c r="G59" s="307"/>
      <c r="H59" s="301"/>
      <c r="I59" s="315"/>
      <c r="J59" s="306"/>
      <c r="K59" s="307"/>
      <c r="L59" s="306"/>
      <c r="M59" s="307"/>
      <c r="N59" s="306"/>
      <c r="O59" s="323"/>
      <c r="P59" s="324"/>
    </row>
    <row r="60" spans="1:16" ht="15" customHeight="1" thickBot="1" x14ac:dyDescent="0.25">
      <c r="A60" s="116"/>
      <c r="B60" s="327"/>
      <c r="C60" s="328"/>
      <c r="D60" s="180" t="s">
        <v>291</v>
      </c>
      <c r="E60" s="80" t="s">
        <v>5</v>
      </c>
      <c r="F60" s="180" t="s">
        <v>291</v>
      </c>
      <c r="G60" s="81" t="s">
        <v>220</v>
      </c>
      <c r="H60" s="182" t="s">
        <v>291</v>
      </c>
      <c r="I60" s="80" t="s">
        <v>220</v>
      </c>
      <c r="J60" s="180" t="s">
        <v>291</v>
      </c>
      <c r="K60" s="80" t="s">
        <v>220</v>
      </c>
      <c r="L60" s="180" t="s">
        <v>291</v>
      </c>
      <c r="M60" s="80" t="s">
        <v>220</v>
      </c>
      <c r="N60" s="180" t="s">
        <v>291</v>
      </c>
      <c r="O60" s="80" t="s">
        <v>220</v>
      </c>
      <c r="P60" s="121"/>
    </row>
    <row r="61" spans="1:16" x14ac:dyDescent="0.2">
      <c r="A61" s="115"/>
      <c r="C61" s="34"/>
      <c r="D61" s="10"/>
      <c r="E61" s="43"/>
      <c r="F61" s="10"/>
      <c r="G61" s="43"/>
      <c r="H61" s="10"/>
      <c r="I61" s="43"/>
      <c r="J61" s="10"/>
      <c r="K61" s="43"/>
      <c r="L61" s="10"/>
      <c r="M61" s="43"/>
      <c r="N61" s="10"/>
      <c r="O61" s="54"/>
      <c r="P61" s="117"/>
    </row>
    <row r="62" spans="1:16" x14ac:dyDescent="0.2">
      <c r="A62" s="115">
        <v>1</v>
      </c>
      <c r="C62" s="34" t="s">
        <v>31</v>
      </c>
      <c r="D62" s="50">
        <v>530535</v>
      </c>
      <c r="E62" s="73">
        <v>89.837287550101522</v>
      </c>
      <c r="F62" s="50">
        <v>632907</v>
      </c>
      <c r="G62" s="73">
        <v>92.62478377057289</v>
      </c>
      <c r="H62" s="50">
        <v>404706</v>
      </c>
      <c r="I62" s="73">
        <v>87.028307972853241</v>
      </c>
      <c r="J62" s="50">
        <v>898767</v>
      </c>
      <c r="K62" s="73">
        <v>90.23592923428167</v>
      </c>
      <c r="L62" s="50">
        <v>182231</v>
      </c>
      <c r="M62" s="73">
        <v>62.864939267344425</v>
      </c>
      <c r="N62" s="50">
        <v>1556059</v>
      </c>
      <c r="O62" s="87">
        <v>89.512943794215474</v>
      </c>
      <c r="P62" s="117">
        <v>1</v>
      </c>
    </row>
    <row r="63" spans="1:16" ht="24" x14ac:dyDescent="0.2">
      <c r="A63" s="159">
        <v>2</v>
      </c>
      <c r="C63" s="160" t="s">
        <v>297</v>
      </c>
      <c r="D63" s="50">
        <v>118915</v>
      </c>
      <c r="E63" s="73">
        <v>20.136279508459051</v>
      </c>
      <c r="F63" s="50">
        <v>52876</v>
      </c>
      <c r="G63" s="73">
        <v>7.7383060491554243</v>
      </c>
      <c r="H63" s="50">
        <v>194410</v>
      </c>
      <c r="I63" s="73">
        <v>41.806084794894069</v>
      </c>
      <c r="J63" s="50">
        <v>2037</v>
      </c>
      <c r="K63" s="73">
        <v>0.20451417091441026</v>
      </c>
      <c r="L63" s="50">
        <v>79647</v>
      </c>
      <c r="M63" s="73">
        <v>27.476136430279048</v>
      </c>
      <c r="N63" s="50">
        <v>352414</v>
      </c>
      <c r="O63" s="87">
        <v>20.272762520119514</v>
      </c>
      <c r="P63" s="117">
        <v>2</v>
      </c>
    </row>
    <row r="64" spans="1:16" x14ac:dyDescent="0.2">
      <c r="A64" s="115">
        <v>3</v>
      </c>
      <c r="C64" s="34" t="s">
        <v>243</v>
      </c>
      <c r="D64" s="50">
        <v>76</v>
      </c>
      <c r="E64" s="73">
        <v>1.28693372799301E-2</v>
      </c>
      <c r="F64" s="50">
        <v>10434</v>
      </c>
      <c r="G64" s="73">
        <v>1.5269968476603317</v>
      </c>
      <c r="H64" s="50">
        <v>-19</v>
      </c>
      <c r="I64" s="73">
        <v>-4.0857754801861389E-3</v>
      </c>
      <c r="J64" s="50">
        <v>202</v>
      </c>
      <c r="K64" s="73">
        <v>2.0280737616451092E-2</v>
      </c>
      <c r="L64" s="50">
        <v>140</v>
      </c>
      <c r="M64" s="73">
        <v>4.8296346381396245E-2</v>
      </c>
      <c r="N64" s="50">
        <v>19272</v>
      </c>
      <c r="O64" s="87">
        <v>1.1086298480983823</v>
      </c>
      <c r="P64" s="117">
        <v>3</v>
      </c>
    </row>
    <row r="65" spans="1:16" x14ac:dyDescent="0.2">
      <c r="A65" s="159">
        <v>4</v>
      </c>
      <c r="C65" s="34" t="s">
        <v>32</v>
      </c>
      <c r="D65" s="50">
        <v>4414</v>
      </c>
      <c r="E65" s="73">
        <v>0.74743756254751914</v>
      </c>
      <c r="F65" s="50">
        <v>2283</v>
      </c>
      <c r="G65" s="73">
        <v>0.33411288127358035</v>
      </c>
      <c r="H65" s="50">
        <v>434</v>
      </c>
      <c r="I65" s="73">
        <v>9.3327713600041287E-2</v>
      </c>
      <c r="J65" s="50">
        <v>36</v>
      </c>
      <c r="K65" s="73">
        <v>3.6143888821397983E-3</v>
      </c>
      <c r="L65" s="50">
        <v>431</v>
      </c>
      <c r="M65" s="73">
        <v>0.1486837520741556</v>
      </c>
      <c r="N65" s="50">
        <v>5151</v>
      </c>
      <c r="O65" s="87">
        <v>0.2963134260873167</v>
      </c>
      <c r="P65" s="117">
        <v>4</v>
      </c>
    </row>
    <row r="66" spans="1:16" x14ac:dyDescent="0.2">
      <c r="A66" s="115">
        <v>5</v>
      </c>
      <c r="C66" s="34" t="s">
        <v>33</v>
      </c>
      <c r="D66" s="50">
        <v>55526</v>
      </c>
      <c r="E66" s="73">
        <v>9.4024055500710357</v>
      </c>
      <c r="F66" s="50">
        <v>37678</v>
      </c>
      <c r="G66" s="73">
        <v>5.5141065004931935</v>
      </c>
      <c r="H66" s="50">
        <v>59907</v>
      </c>
      <c r="I66" s="73">
        <v>12.882450089026896</v>
      </c>
      <c r="J66" s="50">
        <v>59650</v>
      </c>
      <c r="K66" s="73">
        <v>5.9888415783233047</v>
      </c>
      <c r="L66" s="50">
        <v>107075</v>
      </c>
      <c r="M66" s="73">
        <v>36.93808063420002</v>
      </c>
      <c r="N66" s="50">
        <v>155234</v>
      </c>
      <c r="O66" s="87">
        <v>8.9299006766139613</v>
      </c>
      <c r="P66" s="117">
        <v>5</v>
      </c>
    </row>
    <row r="67" spans="1:16" x14ac:dyDescent="0.2">
      <c r="A67" s="159">
        <v>6</v>
      </c>
      <c r="C67" s="34" t="s">
        <v>305</v>
      </c>
      <c r="D67" s="50" t="s">
        <v>366</v>
      </c>
      <c r="E67" s="73" t="s">
        <v>366</v>
      </c>
      <c r="F67" s="50" t="s">
        <v>366</v>
      </c>
      <c r="G67" s="73" t="s">
        <v>366</v>
      </c>
      <c r="H67" s="50" t="s">
        <v>366</v>
      </c>
      <c r="I67" s="73" t="s">
        <v>366</v>
      </c>
      <c r="J67" s="50">
        <v>37364</v>
      </c>
      <c r="K67" s="73">
        <v>3.7513340608964287</v>
      </c>
      <c r="L67" s="202" t="s">
        <v>366</v>
      </c>
      <c r="M67" s="73" t="s">
        <v>366</v>
      </c>
      <c r="N67" s="50">
        <v>2646</v>
      </c>
      <c r="O67" s="87">
        <v>0.15221225498486507</v>
      </c>
      <c r="P67" s="117">
        <v>6</v>
      </c>
    </row>
    <row r="68" spans="1:16" x14ac:dyDescent="0.2">
      <c r="A68" s="115"/>
      <c r="C68" s="34"/>
      <c r="D68" s="50"/>
      <c r="E68" s="73"/>
      <c r="F68" s="50"/>
      <c r="G68" s="73"/>
      <c r="H68" s="50"/>
      <c r="I68" s="73"/>
      <c r="J68" s="50"/>
      <c r="K68" s="73"/>
      <c r="L68" s="50"/>
      <c r="M68" s="73"/>
      <c r="N68" s="50"/>
      <c r="O68" s="87"/>
      <c r="P68" s="117"/>
    </row>
    <row r="69" spans="1:16" x14ac:dyDescent="0.2">
      <c r="A69" s="209">
        <v>7</v>
      </c>
      <c r="B69" s="35"/>
      <c r="C69" s="36" t="s">
        <v>34</v>
      </c>
      <c r="D69" s="51">
        <v>590551</v>
      </c>
      <c r="E69" s="166">
        <v>100</v>
      </c>
      <c r="F69" s="51">
        <v>683302</v>
      </c>
      <c r="G69" s="166">
        <v>99.999999999999986</v>
      </c>
      <c r="H69" s="51">
        <v>465028</v>
      </c>
      <c r="I69" s="166">
        <v>99.999999999999986</v>
      </c>
      <c r="J69" s="51">
        <v>996019</v>
      </c>
      <c r="K69" s="166">
        <v>99.999999999999986</v>
      </c>
      <c r="L69" s="51">
        <v>289877</v>
      </c>
      <c r="M69" s="166">
        <v>100</v>
      </c>
      <c r="N69" s="51">
        <v>1738362</v>
      </c>
      <c r="O69" s="167">
        <v>100</v>
      </c>
      <c r="P69" s="123">
        <v>7</v>
      </c>
    </row>
    <row r="70" spans="1:16" x14ac:dyDescent="0.2">
      <c r="A70" s="209"/>
      <c r="B70" s="35"/>
      <c r="C70" s="36"/>
      <c r="D70" s="50"/>
      <c r="E70" s="73"/>
      <c r="F70" s="50"/>
      <c r="G70" s="73"/>
      <c r="H70" s="50"/>
      <c r="I70" s="73"/>
      <c r="J70" s="50"/>
      <c r="K70" s="73"/>
      <c r="L70" s="50"/>
      <c r="M70" s="73"/>
      <c r="N70" s="50"/>
      <c r="O70" s="87"/>
      <c r="P70" s="123"/>
    </row>
    <row r="71" spans="1:16" x14ac:dyDescent="0.2">
      <c r="A71" s="115">
        <v>8</v>
      </c>
      <c r="C71" s="34" t="s">
        <v>35</v>
      </c>
      <c r="D71" s="50">
        <v>210713</v>
      </c>
      <c r="E71" s="73">
        <v>35.680745608761988</v>
      </c>
      <c r="F71" s="50">
        <v>322818</v>
      </c>
      <c r="G71" s="73">
        <v>47.243824838797487</v>
      </c>
      <c r="H71" s="50">
        <v>193275</v>
      </c>
      <c r="I71" s="73">
        <v>41.562013470156636</v>
      </c>
      <c r="J71" s="50">
        <v>219913</v>
      </c>
      <c r="K71" s="73">
        <v>22.079197284389153</v>
      </c>
      <c r="L71" s="50">
        <v>63388</v>
      </c>
      <c r="M71" s="73">
        <v>21.867205745885325</v>
      </c>
      <c r="N71" s="50">
        <v>546526</v>
      </c>
      <c r="O71" s="87">
        <v>31.439136382410567</v>
      </c>
      <c r="P71" s="117">
        <v>8</v>
      </c>
    </row>
    <row r="72" spans="1:16" x14ac:dyDescent="0.2">
      <c r="A72" s="115">
        <v>9</v>
      </c>
      <c r="C72" s="34" t="s">
        <v>139</v>
      </c>
      <c r="D72" s="50">
        <v>49267</v>
      </c>
      <c r="E72" s="73">
        <v>8.3425478917146876</v>
      </c>
      <c r="F72" s="50">
        <v>44930</v>
      </c>
      <c r="G72" s="73">
        <v>6.5754234584415094</v>
      </c>
      <c r="H72" s="50">
        <v>66267</v>
      </c>
      <c r="I72" s="73">
        <v>14.250109670815521</v>
      </c>
      <c r="J72" s="50">
        <v>147604</v>
      </c>
      <c r="K72" s="73">
        <v>14.819396015537857</v>
      </c>
      <c r="L72" s="50">
        <v>18184</v>
      </c>
      <c r="M72" s="73">
        <v>6.2730054471379244</v>
      </c>
      <c r="N72" s="50">
        <v>176004</v>
      </c>
      <c r="O72" s="87">
        <v>10.124703600285786</v>
      </c>
      <c r="P72" s="117">
        <v>9</v>
      </c>
    </row>
    <row r="73" spans="1:16" x14ac:dyDescent="0.2">
      <c r="A73" s="115">
        <v>10</v>
      </c>
      <c r="C73" s="34" t="s">
        <v>36</v>
      </c>
      <c r="D73" s="50">
        <v>161446</v>
      </c>
      <c r="E73" s="73">
        <v>27.338197717047301</v>
      </c>
      <c r="F73" s="50">
        <v>277888</v>
      </c>
      <c r="G73" s="73">
        <v>40.668401380355981</v>
      </c>
      <c r="H73" s="50">
        <v>127008</v>
      </c>
      <c r="I73" s="73">
        <v>27.311903799341113</v>
      </c>
      <c r="J73" s="50">
        <v>72309</v>
      </c>
      <c r="K73" s="73">
        <v>7.2598012688512972</v>
      </c>
      <c r="L73" s="50">
        <v>45203</v>
      </c>
      <c r="M73" s="73">
        <v>15.593855324844675</v>
      </c>
      <c r="N73" s="50">
        <v>370521</v>
      </c>
      <c r="O73" s="87">
        <v>21.314375256707176</v>
      </c>
      <c r="P73" s="117">
        <v>10</v>
      </c>
    </row>
    <row r="74" spans="1:16" x14ac:dyDescent="0.2">
      <c r="A74" s="115">
        <v>11</v>
      </c>
      <c r="C74" s="34" t="s">
        <v>37</v>
      </c>
      <c r="D74" s="50">
        <v>136015</v>
      </c>
      <c r="E74" s="73">
        <v>23.03188039644332</v>
      </c>
      <c r="F74" s="50">
        <v>80486</v>
      </c>
      <c r="G74" s="73">
        <v>11.77897913367735</v>
      </c>
      <c r="H74" s="50">
        <v>173991</v>
      </c>
      <c r="I74" s="73">
        <v>37.41516639858245</v>
      </c>
      <c r="J74" s="50">
        <v>591945</v>
      </c>
      <c r="K74" s="73">
        <v>59.431095189951193</v>
      </c>
      <c r="L74" s="50">
        <v>162625</v>
      </c>
      <c r="M74" s="73">
        <v>56.101380930532606</v>
      </c>
      <c r="N74" s="50">
        <v>582822</v>
      </c>
      <c r="O74" s="87">
        <v>33.527078939829565</v>
      </c>
      <c r="P74" s="117">
        <v>11</v>
      </c>
    </row>
    <row r="75" spans="1:16" x14ac:dyDescent="0.2">
      <c r="A75" s="115">
        <v>12</v>
      </c>
      <c r="C75" s="34" t="s">
        <v>38</v>
      </c>
      <c r="D75" s="50">
        <v>109481</v>
      </c>
      <c r="E75" s="73">
        <v>18.538788351895093</v>
      </c>
      <c r="F75" s="50">
        <v>65517</v>
      </c>
      <c r="G75" s="73">
        <v>9.5882933168642861</v>
      </c>
      <c r="H75" s="50">
        <v>142326</v>
      </c>
      <c r="I75" s="73">
        <v>30.605898999630131</v>
      </c>
      <c r="J75" s="50">
        <v>486955</v>
      </c>
      <c r="K75" s="73">
        <v>48.890131613955155</v>
      </c>
      <c r="L75" s="50">
        <v>133170</v>
      </c>
      <c r="M75" s="73">
        <v>45.94017462578956</v>
      </c>
      <c r="N75" s="50">
        <v>482605</v>
      </c>
      <c r="O75" s="87">
        <v>27.7620541636322</v>
      </c>
      <c r="P75" s="117">
        <v>12</v>
      </c>
    </row>
    <row r="76" spans="1:16" x14ac:dyDescent="0.2">
      <c r="A76" s="115">
        <v>13</v>
      </c>
      <c r="C76" s="34" t="s">
        <v>39</v>
      </c>
      <c r="D76" s="50">
        <v>26534</v>
      </c>
      <c r="E76" s="73">
        <v>4.4930920445482272</v>
      </c>
      <c r="F76" s="50">
        <v>14969</v>
      </c>
      <c r="G76" s="73">
        <v>2.1906858168130636</v>
      </c>
      <c r="H76" s="50">
        <v>31666</v>
      </c>
      <c r="I76" s="73">
        <v>6.8094824397670681</v>
      </c>
      <c r="J76" s="50">
        <v>104990</v>
      </c>
      <c r="K76" s="73">
        <v>10.54096357599604</v>
      </c>
      <c r="L76" s="50">
        <v>29455</v>
      </c>
      <c r="M76" s="73">
        <v>10.161206304743047</v>
      </c>
      <c r="N76" s="50">
        <v>100217</v>
      </c>
      <c r="O76" s="87">
        <v>5.7650247761973628</v>
      </c>
      <c r="P76" s="117">
        <v>13</v>
      </c>
    </row>
    <row r="77" spans="1:16" x14ac:dyDescent="0.2">
      <c r="A77" s="115">
        <v>14</v>
      </c>
      <c r="C77" s="34" t="s">
        <v>40</v>
      </c>
      <c r="D77" s="50">
        <v>121075</v>
      </c>
      <c r="E77" s="73">
        <v>20.502039620625485</v>
      </c>
      <c r="F77" s="50">
        <v>150561</v>
      </c>
      <c r="G77" s="73">
        <v>22.034327427696685</v>
      </c>
      <c r="H77" s="50">
        <v>58690</v>
      </c>
      <c r="I77" s="73">
        <v>12.620745417480238</v>
      </c>
      <c r="J77" s="50">
        <v>60783</v>
      </c>
      <c r="K77" s="73">
        <v>6.1025944284195379</v>
      </c>
      <c r="L77" s="50">
        <v>19778</v>
      </c>
      <c r="M77" s="73">
        <v>6.8228938480803931</v>
      </c>
      <c r="N77" s="50">
        <v>100977</v>
      </c>
      <c r="O77" s="87">
        <v>5.8087440935777472</v>
      </c>
      <c r="P77" s="117">
        <v>14</v>
      </c>
    </row>
    <row r="78" spans="1:16" ht="24" x14ac:dyDescent="0.2">
      <c r="A78" s="159">
        <v>15</v>
      </c>
      <c r="C78" s="160" t="s">
        <v>272</v>
      </c>
      <c r="D78" s="50">
        <v>121075</v>
      </c>
      <c r="E78" s="73">
        <v>20.502039620625485</v>
      </c>
      <c r="F78" s="50">
        <v>150561</v>
      </c>
      <c r="G78" s="73">
        <v>22.034327427696685</v>
      </c>
      <c r="H78" s="50">
        <v>58690</v>
      </c>
      <c r="I78" s="73">
        <v>12.620745417480238</v>
      </c>
      <c r="J78" s="50">
        <v>60783</v>
      </c>
      <c r="K78" s="73">
        <v>6.1025944284195379</v>
      </c>
      <c r="L78" s="50">
        <v>19778</v>
      </c>
      <c r="M78" s="73">
        <v>6.8228938480803931</v>
      </c>
      <c r="N78" s="50">
        <v>100796</v>
      </c>
      <c r="O78" s="87">
        <v>5.7983319929911028</v>
      </c>
      <c r="P78" s="117">
        <v>15</v>
      </c>
    </row>
    <row r="79" spans="1:16" ht="24" x14ac:dyDescent="0.2">
      <c r="A79" s="159">
        <v>16</v>
      </c>
      <c r="C79" s="160" t="s">
        <v>273</v>
      </c>
      <c r="D79" s="50" t="s">
        <v>366</v>
      </c>
      <c r="E79" s="73" t="s">
        <v>366</v>
      </c>
      <c r="F79" s="50" t="s">
        <v>366</v>
      </c>
      <c r="G79" s="73" t="s">
        <v>366</v>
      </c>
      <c r="H79" s="50" t="s">
        <v>366</v>
      </c>
      <c r="I79" s="73" t="s">
        <v>366</v>
      </c>
      <c r="J79" s="50" t="s">
        <v>366</v>
      </c>
      <c r="K79" s="73" t="s">
        <v>366</v>
      </c>
      <c r="L79" s="50" t="s">
        <v>366</v>
      </c>
      <c r="M79" s="73" t="s">
        <v>366</v>
      </c>
      <c r="N79" s="50">
        <v>179</v>
      </c>
      <c r="O79" s="87">
        <v>1.029704975143267E-2</v>
      </c>
      <c r="P79" s="117">
        <v>16</v>
      </c>
    </row>
    <row r="80" spans="1:16" x14ac:dyDescent="0.2">
      <c r="A80" s="115">
        <v>17</v>
      </c>
      <c r="C80" s="34" t="s">
        <v>41</v>
      </c>
      <c r="D80" s="50">
        <v>70519</v>
      </c>
      <c r="E80" s="73">
        <v>11.941220995307772</v>
      </c>
      <c r="F80" s="50">
        <v>38038</v>
      </c>
      <c r="G80" s="73">
        <v>5.5667918431381729</v>
      </c>
      <c r="H80" s="50">
        <v>48847</v>
      </c>
      <c r="I80" s="73">
        <v>10.50409867792907</v>
      </c>
      <c r="J80" s="50">
        <v>97613</v>
      </c>
      <c r="K80" s="73">
        <v>9.800315054230893</v>
      </c>
      <c r="L80" s="50">
        <v>61142</v>
      </c>
      <c r="M80" s="73">
        <v>21.092394360366637</v>
      </c>
      <c r="N80" s="50">
        <v>375774</v>
      </c>
      <c r="O80" s="87">
        <v>21.61655627539028</v>
      </c>
      <c r="P80" s="117">
        <v>17</v>
      </c>
    </row>
    <row r="81" spans="1:16" x14ac:dyDescent="0.2">
      <c r="A81" s="115"/>
      <c r="C81" s="34"/>
      <c r="D81" s="50"/>
      <c r="E81" s="73"/>
      <c r="F81" s="50"/>
      <c r="G81" s="73"/>
      <c r="H81" s="50"/>
      <c r="I81" s="73"/>
      <c r="J81" s="50"/>
      <c r="K81" s="73"/>
      <c r="L81" s="50"/>
      <c r="M81" s="73"/>
      <c r="N81" s="50"/>
      <c r="O81" s="87"/>
      <c r="P81" s="117"/>
    </row>
    <row r="82" spans="1:16" s="4" customFormat="1" x14ac:dyDescent="0.2">
      <c r="A82" s="209">
        <v>18</v>
      </c>
      <c r="B82" s="35"/>
      <c r="C82" s="36" t="s">
        <v>179</v>
      </c>
      <c r="D82" s="51">
        <v>538322</v>
      </c>
      <c r="E82" s="86" t="s">
        <v>65</v>
      </c>
      <c r="F82" s="51">
        <v>591903</v>
      </c>
      <c r="G82" s="86" t="s">
        <v>65</v>
      </c>
      <c r="H82" s="51">
        <v>474803</v>
      </c>
      <c r="I82" s="86" t="s">
        <v>65</v>
      </c>
      <c r="J82" s="51">
        <v>970254</v>
      </c>
      <c r="K82" s="86" t="s">
        <v>65</v>
      </c>
      <c r="L82" s="51">
        <v>306933</v>
      </c>
      <c r="M82" s="86" t="s">
        <v>65</v>
      </c>
      <c r="N82" s="51">
        <v>1606099</v>
      </c>
      <c r="O82" s="88" t="s">
        <v>65</v>
      </c>
      <c r="P82" s="123">
        <v>18</v>
      </c>
    </row>
    <row r="83" spans="1:16" x14ac:dyDescent="0.2">
      <c r="A83" s="115"/>
      <c r="C83" s="34"/>
      <c r="D83" s="50"/>
      <c r="E83" s="73"/>
      <c r="F83" s="50"/>
      <c r="G83" s="73"/>
      <c r="H83" s="50"/>
      <c r="I83" s="73"/>
      <c r="J83" s="50"/>
      <c r="K83" s="73"/>
      <c r="L83" s="50"/>
      <c r="M83" s="73"/>
      <c r="N83" s="50"/>
      <c r="O83" s="87"/>
      <c r="P83" s="117"/>
    </row>
    <row r="84" spans="1:16" x14ac:dyDescent="0.2">
      <c r="A84" s="115">
        <v>19</v>
      </c>
      <c r="C84" s="34" t="s">
        <v>42</v>
      </c>
      <c r="D84" s="50">
        <v>424</v>
      </c>
      <c r="E84" s="73">
        <v>7.1797355351188974E-2</v>
      </c>
      <c r="F84" s="50">
        <v>1747</v>
      </c>
      <c r="G84" s="73">
        <v>0.25567026000216597</v>
      </c>
      <c r="H84" s="50">
        <v>700</v>
      </c>
      <c r="I84" s="73">
        <v>0.15052857032264724</v>
      </c>
      <c r="J84" s="50">
        <v>2567</v>
      </c>
      <c r="K84" s="73">
        <v>0.25772600723480177</v>
      </c>
      <c r="L84" s="50">
        <v>4765</v>
      </c>
      <c r="M84" s="73">
        <v>1.6438006464810937</v>
      </c>
      <c r="N84" s="50">
        <v>68856</v>
      </c>
      <c r="O84" s="87">
        <v>3.9609701546628377</v>
      </c>
      <c r="P84" s="117">
        <v>19</v>
      </c>
    </row>
    <row r="85" spans="1:16" ht="24" x14ac:dyDescent="0.2">
      <c r="A85" s="159">
        <v>20</v>
      </c>
      <c r="C85" s="160" t="s">
        <v>274</v>
      </c>
      <c r="D85" s="50">
        <v>215</v>
      </c>
      <c r="E85" s="73">
        <v>3.6406677831381198E-2</v>
      </c>
      <c r="F85" s="50">
        <v>148</v>
      </c>
      <c r="G85" s="73">
        <v>2.1659529754047259E-2</v>
      </c>
      <c r="H85" s="50">
        <v>45</v>
      </c>
      <c r="I85" s="73">
        <v>9.6768366635987518E-3</v>
      </c>
      <c r="J85" s="50">
        <v>58</v>
      </c>
      <c r="K85" s="73">
        <v>5.8231820878918974E-3</v>
      </c>
      <c r="L85" s="50">
        <v>488</v>
      </c>
      <c r="M85" s="73">
        <v>0.16834726452943835</v>
      </c>
      <c r="N85" s="50">
        <v>71903</v>
      </c>
      <c r="O85" s="87">
        <v>4.1362501021076161</v>
      </c>
      <c r="P85" s="117">
        <v>20</v>
      </c>
    </row>
    <row r="86" spans="1:16" x14ac:dyDescent="0.2">
      <c r="A86" s="115">
        <v>21</v>
      </c>
      <c r="C86" s="172" t="s">
        <v>268</v>
      </c>
      <c r="D86" s="50">
        <v>3746</v>
      </c>
      <c r="E86" s="73">
        <v>0.63432286119234405</v>
      </c>
      <c r="F86" s="50">
        <v>1296</v>
      </c>
      <c r="G86" s="73">
        <v>0.18966723352192735</v>
      </c>
      <c r="H86" s="50">
        <v>149</v>
      </c>
      <c r="I86" s="73">
        <v>3.2041081397249198E-2</v>
      </c>
      <c r="J86" s="50">
        <v>494</v>
      </c>
      <c r="K86" s="73">
        <v>4.9597447438251681E-2</v>
      </c>
      <c r="L86" s="50">
        <v>497</v>
      </c>
      <c r="M86" s="73">
        <v>0.17145202965395667</v>
      </c>
      <c r="N86" s="50">
        <v>2782</v>
      </c>
      <c r="O86" s="87">
        <v>0.16003571177924966</v>
      </c>
      <c r="P86" s="117">
        <v>21</v>
      </c>
    </row>
    <row r="87" spans="1:16" ht="24" x14ac:dyDescent="0.2">
      <c r="A87" s="159">
        <v>22</v>
      </c>
      <c r="C87" s="160" t="s">
        <v>275</v>
      </c>
      <c r="D87" s="50" t="s">
        <v>366</v>
      </c>
      <c r="E87" s="73" t="s">
        <v>366</v>
      </c>
      <c r="F87" s="50" t="s">
        <v>366</v>
      </c>
      <c r="G87" s="73" t="s">
        <v>366</v>
      </c>
      <c r="H87" s="50" t="s">
        <v>366</v>
      </c>
      <c r="I87" s="73" t="s">
        <v>366</v>
      </c>
      <c r="J87" s="50">
        <v>87</v>
      </c>
      <c r="K87" s="73">
        <v>8.7347731318378457E-3</v>
      </c>
      <c r="L87" s="50">
        <v>3789</v>
      </c>
      <c r="M87" s="73">
        <v>1.3071061174222169</v>
      </c>
      <c r="N87" s="50">
        <v>4790</v>
      </c>
      <c r="O87" s="87">
        <v>0.275546750331634</v>
      </c>
      <c r="P87" s="117">
        <v>22</v>
      </c>
    </row>
    <row r="88" spans="1:16" x14ac:dyDescent="0.2">
      <c r="A88" s="115">
        <v>23</v>
      </c>
      <c r="C88" s="172" t="s">
        <v>264</v>
      </c>
      <c r="D88" s="50">
        <v>25381</v>
      </c>
      <c r="E88" s="73">
        <v>4.2978506513408661</v>
      </c>
      <c r="F88" s="50">
        <v>36991</v>
      </c>
      <c r="G88" s="73">
        <v>5.4135653049456902</v>
      </c>
      <c r="H88" s="50">
        <v>3717</v>
      </c>
      <c r="I88" s="73">
        <v>0.79930670841325679</v>
      </c>
      <c r="J88" s="50">
        <v>2543</v>
      </c>
      <c r="K88" s="73">
        <v>0.25531641464670857</v>
      </c>
      <c r="L88" s="50">
        <v>1601</v>
      </c>
      <c r="M88" s="73">
        <v>0.5523032182615385</v>
      </c>
      <c r="N88" s="50">
        <v>24958</v>
      </c>
      <c r="O88" s="87">
        <v>1.4357193726047854</v>
      </c>
      <c r="P88" s="117">
        <v>23</v>
      </c>
    </row>
    <row r="89" spans="1:16" ht="24" x14ac:dyDescent="0.2">
      <c r="A89" s="159">
        <v>24</v>
      </c>
      <c r="C89" s="160" t="s">
        <v>276</v>
      </c>
      <c r="D89" s="50" t="s">
        <v>366</v>
      </c>
      <c r="E89" s="73" t="s">
        <v>366</v>
      </c>
      <c r="F89" s="50">
        <v>489</v>
      </c>
      <c r="G89" s="73">
        <v>7.1564257092764247E-2</v>
      </c>
      <c r="H89" s="50">
        <v>2766</v>
      </c>
      <c r="I89" s="73">
        <v>0.59480289358920324</v>
      </c>
      <c r="J89" s="50" t="s">
        <v>366</v>
      </c>
      <c r="K89" s="73" t="s">
        <v>366</v>
      </c>
      <c r="L89" s="50">
        <v>9276</v>
      </c>
      <c r="M89" s="73">
        <v>3.1999779216702255</v>
      </c>
      <c r="N89" s="50">
        <v>74041</v>
      </c>
      <c r="O89" s="87">
        <v>4.2592394449487507</v>
      </c>
      <c r="P89" s="117">
        <v>24</v>
      </c>
    </row>
    <row r="90" spans="1:16" s="4" customFormat="1" x14ac:dyDescent="0.2">
      <c r="A90" s="115">
        <v>25</v>
      </c>
      <c r="B90" s="1"/>
      <c r="C90" s="34" t="s">
        <v>266</v>
      </c>
      <c r="D90" s="50" t="s">
        <v>366</v>
      </c>
      <c r="E90" s="73" t="s">
        <v>366</v>
      </c>
      <c r="F90" s="50">
        <v>78</v>
      </c>
      <c r="G90" s="73">
        <v>1.1415157573078961E-2</v>
      </c>
      <c r="H90" s="50" t="s">
        <v>366</v>
      </c>
      <c r="I90" s="73" t="s">
        <v>366</v>
      </c>
      <c r="J90" s="50" t="s">
        <v>366</v>
      </c>
      <c r="K90" s="73" t="s">
        <v>366</v>
      </c>
      <c r="L90" s="202" t="s">
        <v>366</v>
      </c>
      <c r="M90" s="73" t="s">
        <v>366</v>
      </c>
      <c r="N90" s="50">
        <v>42490</v>
      </c>
      <c r="O90" s="87">
        <v>2.4442549940691296</v>
      </c>
      <c r="P90" s="117">
        <v>25</v>
      </c>
    </row>
    <row r="91" spans="1:16" x14ac:dyDescent="0.2">
      <c r="A91" s="159">
        <v>26</v>
      </c>
      <c r="C91" s="34" t="s">
        <v>43</v>
      </c>
      <c r="D91" s="50">
        <v>3472</v>
      </c>
      <c r="E91" s="73">
        <v>0.58792551363049084</v>
      </c>
      <c r="F91" s="50">
        <v>7260</v>
      </c>
      <c r="G91" s="73">
        <v>1.0624877433404263</v>
      </c>
      <c r="H91" s="50">
        <v>3277</v>
      </c>
      <c r="I91" s="73">
        <v>0.70468874992473574</v>
      </c>
      <c r="J91" s="50">
        <v>819</v>
      </c>
      <c r="K91" s="73">
        <v>8.2227347068680415E-2</v>
      </c>
      <c r="L91" s="50">
        <v>1930</v>
      </c>
      <c r="M91" s="73">
        <v>0.66579963225781968</v>
      </c>
      <c r="N91" s="50">
        <v>19337</v>
      </c>
      <c r="O91" s="87">
        <v>1.1123690002427573</v>
      </c>
      <c r="P91" s="117">
        <v>26</v>
      </c>
    </row>
    <row r="92" spans="1:16" s="157" customFormat="1" ht="36" customHeight="1" x14ac:dyDescent="0.2">
      <c r="A92" s="210">
        <v>27</v>
      </c>
      <c r="B92" s="153"/>
      <c r="C92" s="173" t="s">
        <v>265</v>
      </c>
      <c r="D92" s="154">
        <v>27762</v>
      </c>
      <c r="E92" s="155">
        <v>4.7010334416502557</v>
      </c>
      <c r="F92" s="154">
        <v>50748</v>
      </c>
      <c r="G92" s="155">
        <v>7.4268771348539886</v>
      </c>
      <c r="H92" s="154">
        <v>-13110</v>
      </c>
      <c r="I92" s="155">
        <v>-2.819185081328436</v>
      </c>
      <c r="J92" s="154">
        <v>25433</v>
      </c>
      <c r="K92" s="155">
        <v>2.5534653455405971</v>
      </c>
      <c r="L92" s="154">
        <v>-9349</v>
      </c>
      <c r="M92" s="155">
        <v>-3.2251610165690967</v>
      </c>
      <c r="N92" s="154">
        <v>258271</v>
      </c>
      <c r="O92" s="156">
        <v>14.857147130459593</v>
      </c>
      <c r="P92" s="211">
        <v>27</v>
      </c>
    </row>
    <row r="93" spans="1:16" x14ac:dyDescent="0.2">
      <c r="A93" s="115">
        <v>28</v>
      </c>
      <c r="C93" s="34" t="s">
        <v>44</v>
      </c>
      <c r="D93" s="50">
        <v>693</v>
      </c>
      <c r="E93" s="73">
        <v>0.11734803598673103</v>
      </c>
      <c r="F93" s="50">
        <v>1620</v>
      </c>
      <c r="G93" s="73">
        <v>0.23708404190240917</v>
      </c>
      <c r="H93" s="50">
        <v>510</v>
      </c>
      <c r="I93" s="73">
        <v>0.10967081552078585</v>
      </c>
      <c r="J93" s="50">
        <v>4</v>
      </c>
      <c r="K93" s="73">
        <v>4.0159876468219986E-4</v>
      </c>
      <c r="L93" s="50">
        <v>653</v>
      </c>
      <c r="M93" s="73">
        <v>0.22526795847894107</v>
      </c>
      <c r="N93" s="50">
        <v>28970</v>
      </c>
      <c r="O93" s="87">
        <v>1.6665113480391311</v>
      </c>
      <c r="P93" s="117">
        <v>28</v>
      </c>
    </row>
    <row r="94" spans="1:16" x14ac:dyDescent="0.2">
      <c r="A94" s="115">
        <v>29</v>
      </c>
      <c r="C94" s="34" t="s">
        <v>267</v>
      </c>
      <c r="D94" s="50" t="s">
        <v>366</v>
      </c>
      <c r="E94" s="73" t="s">
        <v>366</v>
      </c>
      <c r="F94" s="50">
        <v>617</v>
      </c>
      <c r="G94" s="73">
        <v>9.0296823366534856E-2</v>
      </c>
      <c r="H94" s="50">
        <v>19835</v>
      </c>
      <c r="I94" s="73">
        <v>4.2653345604995829</v>
      </c>
      <c r="J94" s="50">
        <v>892</v>
      </c>
      <c r="K94" s="73">
        <v>8.9556524524130557E-2</v>
      </c>
      <c r="L94" s="50">
        <v>8448</v>
      </c>
      <c r="M94" s="73">
        <v>2.9143395302145394</v>
      </c>
      <c r="N94" s="50">
        <v>17812</v>
      </c>
      <c r="O94" s="87">
        <v>1.0246427383939594</v>
      </c>
      <c r="P94" s="117">
        <v>29</v>
      </c>
    </row>
    <row r="95" spans="1:16" x14ac:dyDescent="0.2">
      <c r="A95" s="115">
        <v>30</v>
      </c>
      <c r="C95" s="34" t="s">
        <v>285</v>
      </c>
      <c r="D95" s="50">
        <v>1679</v>
      </c>
      <c r="E95" s="73">
        <v>0.28431075385529786</v>
      </c>
      <c r="F95" s="50">
        <v>95</v>
      </c>
      <c r="G95" s="73">
        <v>1.3903076531314118E-2</v>
      </c>
      <c r="H95" s="50">
        <v>230</v>
      </c>
      <c r="I95" s="73">
        <v>4.945938739172695E-2</v>
      </c>
      <c r="J95" s="50" t="s">
        <v>366</v>
      </c>
      <c r="K95" s="73" t="s">
        <v>366</v>
      </c>
      <c r="L95" s="50" t="s">
        <v>366</v>
      </c>
      <c r="M95" s="73" t="s">
        <v>366</v>
      </c>
      <c r="N95" s="50">
        <v>45488</v>
      </c>
      <c r="O95" s="87">
        <v>2.6167161960512253</v>
      </c>
      <c r="P95" s="117">
        <v>30</v>
      </c>
    </row>
    <row r="96" spans="1:16" ht="24" x14ac:dyDescent="0.2">
      <c r="A96" s="213">
        <v>31</v>
      </c>
      <c r="B96" s="35"/>
      <c r="C96" s="161" t="s">
        <v>277</v>
      </c>
      <c r="D96" s="165">
        <v>25390</v>
      </c>
      <c r="E96" s="166">
        <v>4.2993746518082263</v>
      </c>
      <c r="F96" s="165">
        <v>49650</v>
      </c>
      <c r="G96" s="166">
        <v>7.2661868397868004</v>
      </c>
      <c r="H96" s="165">
        <v>5986</v>
      </c>
      <c r="I96" s="166">
        <v>1.2872343170733804</v>
      </c>
      <c r="J96" s="165">
        <v>26320</v>
      </c>
      <c r="K96" s="166">
        <v>2.6425198716088749</v>
      </c>
      <c r="L96" s="165">
        <v>-1555</v>
      </c>
      <c r="M96" s="166">
        <v>-0.53643441873622255</v>
      </c>
      <c r="N96" s="165">
        <v>201626</v>
      </c>
      <c r="O96" s="167">
        <v>11.598619850180802</v>
      </c>
      <c r="P96" s="123">
        <v>31</v>
      </c>
    </row>
    <row r="97" spans="1:16" x14ac:dyDescent="0.2">
      <c r="A97" s="213"/>
      <c r="B97" s="35"/>
      <c r="C97" s="161"/>
      <c r="D97" s="50"/>
      <c r="E97" s="166"/>
      <c r="F97" s="50"/>
      <c r="G97" s="166"/>
      <c r="H97" s="50"/>
      <c r="I97" s="166"/>
      <c r="J97" s="50"/>
      <c r="K97" s="166"/>
      <c r="L97" s="50"/>
      <c r="M97" s="166"/>
      <c r="N97" s="50"/>
      <c r="O97" s="167"/>
      <c r="P97" s="123"/>
    </row>
    <row r="98" spans="1:16" x14ac:dyDescent="0.2">
      <c r="A98" s="213">
        <v>32</v>
      </c>
      <c r="B98" s="35"/>
      <c r="C98" s="161" t="s">
        <v>316</v>
      </c>
      <c r="D98" s="51">
        <v>13907</v>
      </c>
      <c r="E98" s="86">
        <v>2.354919388841946</v>
      </c>
      <c r="F98" s="51">
        <v>18552</v>
      </c>
      <c r="G98" s="86">
        <v>2.7150513243046266</v>
      </c>
      <c r="H98" s="51">
        <v>226344</v>
      </c>
      <c r="I98" s="86">
        <v>48.67319817301324</v>
      </c>
      <c r="J98" s="51">
        <v>24644</v>
      </c>
      <c r="K98" s="86">
        <v>2.4742499892070331</v>
      </c>
      <c r="L98" s="51">
        <v>171660</v>
      </c>
      <c r="M98" s="86">
        <v>59.218220141646285</v>
      </c>
      <c r="N98" s="51">
        <v>212461</v>
      </c>
      <c r="O98" s="88">
        <v>12.221907749939311</v>
      </c>
      <c r="P98" s="123">
        <v>32</v>
      </c>
    </row>
    <row r="99" spans="1:16" x14ac:dyDescent="0.2">
      <c r="A99" s="115">
        <v>33</v>
      </c>
      <c r="C99" s="34" t="s">
        <v>317</v>
      </c>
      <c r="D99" s="50">
        <v>11287</v>
      </c>
      <c r="E99" s="73">
        <v>1.911265919454882</v>
      </c>
      <c r="F99" s="50">
        <v>18071</v>
      </c>
      <c r="G99" s="73">
        <v>2.6446578526039732</v>
      </c>
      <c r="H99" s="50">
        <v>27079</v>
      </c>
      <c r="I99" s="73">
        <v>5.8230902225242351</v>
      </c>
      <c r="J99" s="50">
        <v>20109</v>
      </c>
      <c r="K99" s="73">
        <v>2.0189373897485892</v>
      </c>
      <c r="L99" s="50">
        <v>15822</v>
      </c>
      <c r="M99" s="73">
        <v>5.4581770889032244</v>
      </c>
      <c r="N99" s="50">
        <v>37422</v>
      </c>
      <c r="O99" s="87">
        <v>2.1527161776430916</v>
      </c>
      <c r="P99" s="117">
        <v>33</v>
      </c>
    </row>
    <row r="100" spans="1:16" x14ac:dyDescent="0.2">
      <c r="A100" s="115">
        <v>34</v>
      </c>
      <c r="C100" s="34" t="s">
        <v>318</v>
      </c>
      <c r="D100" s="50">
        <v>2620</v>
      </c>
      <c r="E100" s="73">
        <v>0.44365346938706396</v>
      </c>
      <c r="F100" s="50">
        <v>481</v>
      </c>
      <c r="G100" s="73">
        <v>7.039347170065359E-2</v>
      </c>
      <c r="H100" s="50">
        <v>199264</v>
      </c>
      <c r="I100" s="73">
        <v>42.849892909674253</v>
      </c>
      <c r="J100" s="50">
        <v>4535</v>
      </c>
      <c r="K100" s="73">
        <v>0.45531259945844405</v>
      </c>
      <c r="L100" s="50">
        <v>155837</v>
      </c>
      <c r="M100" s="73">
        <v>53.759698078840337</v>
      </c>
      <c r="N100" s="50">
        <v>175039</v>
      </c>
      <c r="O100" s="87">
        <v>10.069191572296219</v>
      </c>
      <c r="P100" s="117">
        <v>34</v>
      </c>
    </row>
    <row r="101" spans="1:16" x14ac:dyDescent="0.2">
      <c r="A101" s="31" t="s">
        <v>28</v>
      </c>
      <c r="B101" s="32"/>
      <c r="C101" s="174"/>
      <c r="D101" s="30"/>
      <c r="E101" s="175"/>
      <c r="F101" s="27"/>
      <c r="G101" s="175"/>
      <c r="H101" s="27"/>
      <c r="I101" s="175"/>
      <c r="J101" s="27"/>
      <c r="K101" s="175"/>
      <c r="L101" s="27"/>
      <c r="M101" s="175"/>
      <c r="N101" s="27"/>
      <c r="O101" s="4"/>
      <c r="P101" s="118"/>
    </row>
    <row r="102" spans="1:16" x14ac:dyDescent="0.2">
      <c r="A102" s="126" t="s">
        <v>301</v>
      </c>
      <c r="B102" s="219"/>
      <c r="C102" s="32"/>
      <c r="D102" s="27"/>
      <c r="E102" s="175"/>
      <c r="F102" s="27"/>
      <c r="G102" s="175"/>
      <c r="H102" s="27"/>
      <c r="I102" s="175"/>
      <c r="J102" s="27"/>
      <c r="K102" s="175"/>
      <c r="L102" s="27"/>
      <c r="M102" s="175"/>
      <c r="N102" s="27"/>
      <c r="O102" s="4"/>
      <c r="P102" s="119"/>
    </row>
    <row r="103" spans="1:16" x14ac:dyDescent="0.2">
      <c r="A103" s="123"/>
      <c r="D103" s="176"/>
      <c r="F103" s="46"/>
      <c r="G103" s="29"/>
      <c r="H103" s="46"/>
      <c r="J103" s="46"/>
      <c r="L103" s="46"/>
      <c r="N103" s="46"/>
      <c r="P103" s="123"/>
    </row>
  </sheetData>
  <mergeCells count="19">
    <mergeCell ref="P58:P59"/>
    <mergeCell ref="B57:C60"/>
    <mergeCell ref="D57:E59"/>
    <mergeCell ref="A58:A59"/>
    <mergeCell ref="B5:C8"/>
    <mergeCell ref="D5:E7"/>
    <mergeCell ref="P6:P7"/>
    <mergeCell ref="A6:A7"/>
    <mergeCell ref="H6:I7"/>
    <mergeCell ref="J6:K7"/>
    <mergeCell ref="L6:M7"/>
    <mergeCell ref="N6:O7"/>
    <mergeCell ref="F5:G7"/>
    <mergeCell ref="H5:O5"/>
    <mergeCell ref="F57:G59"/>
    <mergeCell ref="H57:I59"/>
    <mergeCell ref="J57:K59"/>
    <mergeCell ref="L57:M59"/>
    <mergeCell ref="N57:O59"/>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zoomScaleNormal="100" workbookViewId="0"/>
  </sheetViews>
  <sheetFormatPr baseColWidth="10" defaultRowHeight="12" x14ac:dyDescent="0.2"/>
  <cols>
    <col min="1" max="1" width="4" style="113" customWidth="1"/>
    <col min="2" max="2" width="0.85546875" style="1" customWidth="1"/>
    <col min="3" max="3" width="42" style="2" customWidth="1"/>
    <col min="4" max="4" width="12.7109375" style="25" customWidth="1"/>
    <col min="5" max="5" width="8.7109375" style="41" customWidth="1"/>
    <col min="6" max="6" width="12.7109375" style="25" customWidth="1"/>
    <col min="7" max="7" width="9.42578125" style="41" customWidth="1"/>
    <col min="8" max="8" width="12.7109375" style="25" customWidth="1"/>
    <col min="9" max="9" width="8.7109375" style="41" customWidth="1"/>
    <col min="10" max="10" width="12.7109375" style="25" customWidth="1"/>
    <col min="11" max="11" width="8.7109375" style="41" customWidth="1"/>
    <col min="12" max="12" width="12.7109375" style="25" customWidth="1"/>
    <col min="13" max="13" width="8.7109375" style="41" customWidth="1"/>
    <col min="14" max="14" width="12.7109375" style="25" customWidth="1"/>
    <col min="15" max="15" width="8.7109375" style="41" customWidth="1"/>
    <col min="16" max="16" width="4.42578125" style="113" customWidth="1"/>
    <col min="17" max="16384" width="11.42578125" style="2"/>
  </cols>
  <sheetData>
    <row r="1" spans="1:16" x14ac:dyDescent="0.2">
      <c r="D1" s="2"/>
      <c r="F1" s="46"/>
      <c r="G1" s="33" t="s">
        <v>300</v>
      </c>
      <c r="H1" s="46" t="s">
        <v>397</v>
      </c>
      <c r="J1" s="46"/>
      <c r="L1" s="46"/>
      <c r="N1" s="46"/>
    </row>
    <row r="2" spans="1:16" x14ac:dyDescent="0.2">
      <c r="D2" s="2"/>
      <c r="F2" s="46"/>
      <c r="G2" s="29"/>
      <c r="H2" s="46"/>
      <c r="J2" s="46"/>
      <c r="L2" s="46"/>
      <c r="N2" s="46"/>
    </row>
    <row r="3" spans="1:16" s="10" customFormat="1" x14ac:dyDescent="0.2">
      <c r="A3" s="113"/>
      <c r="B3" s="1"/>
      <c r="C3" s="2"/>
      <c r="D3" s="2"/>
      <c r="E3" s="41"/>
      <c r="F3" s="46"/>
      <c r="G3" s="33" t="s">
        <v>211</v>
      </c>
      <c r="H3" s="46" t="s">
        <v>146</v>
      </c>
      <c r="I3" s="41"/>
      <c r="J3" s="46"/>
      <c r="K3" s="41"/>
      <c r="L3" s="46"/>
      <c r="M3" s="41"/>
      <c r="N3" s="46"/>
      <c r="O3" s="41"/>
      <c r="P3" s="113"/>
    </row>
    <row r="4" spans="1:16" s="10" customFormat="1" ht="12.75" thickBot="1" x14ac:dyDescent="0.25">
      <c r="A4" s="114"/>
      <c r="B4" s="6"/>
      <c r="C4" s="7"/>
      <c r="D4" s="7"/>
      <c r="E4" s="42"/>
      <c r="F4" s="7"/>
      <c r="G4" s="42"/>
      <c r="H4" s="7"/>
      <c r="I4" s="42"/>
      <c r="J4" s="7"/>
      <c r="K4" s="42"/>
      <c r="L4" s="7"/>
      <c r="M4" s="42"/>
      <c r="N4" s="7"/>
      <c r="O4" s="42"/>
      <c r="P4" s="114"/>
    </row>
    <row r="5" spans="1:16" s="10" customFormat="1" ht="12.75" customHeight="1" x14ac:dyDescent="0.2">
      <c r="A5" s="115"/>
      <c r="B5" s="308" t="s">
        <v>200</v>
      </c>
      <c r="C5" s="250"/>
      <c r="D5" s="279" t="s">
        <v>4</v>
      </c>
      <c r="E5" s="258"/>
      <c r="F5" s="290" t="s">
        <v>127</v>
      </c>
      <c r="G5" s="299"/>
      <c r="H5" s="332" t="s">
        <v>153</v>
      </c>
      <c r="I5" s="332"/>
      <c r="J5" s="332"/>
      <c r="K5" s="332"/>
      <c r="L5" s="332"/>
      <c r="M5" s="332"/>
      <c r="N5" s="332"/>
      <c r="O5" s="333"/>
      <c r="P5" s="117"/>
    </row>
    <row r="6" spans="1:16" s="10" customFormat="1" ht="12" customHeight="1" x14ac:dyDescent="0.2">
      <c r="A6" s="247" t="s">
        <v>131</v>
      </c>
      <c r="B6" s="251"/>
      <c r="C6" s="252"/>
      <c r="D6" s="259"/>
      <c r="E6" s="260"/>
      <c r="F6" s="318"/>
      <c r="G6" s="300"/>
      <c r="H6" s="300" t="s">
        <v>74</v>
      </c>
      <c r="I6" s="320"/>
      <c r="J6" s="280" t="s">
        <v>73</v>
      </c>
      <c r="K6" s="313"/>
      <c r="L6" s="280" t="s">
        <v>76</v>
      </c>
      <c r="M6" s="313"/>
      <c r="N6" s="316" t="s">
        <v>249</v>
      </c>
      <c r="O6" s="286"/>
      <c r="P6" s="269" t="s">
        <v>131</v>
      </c>
    </row>
    <row r="7" spans="1:16" s="10" customFormat="1" ht="12" customHeight="1" x14ac:dyDescent="0.2">
      <c r="A7" s="289"/>
      <c r="B7" s="251"/>
      <c r="C7" s="252"/>
      <c r="D7" s="261"/>
      <c r="E7" s="262"/>
      <c r="F7" s="314"/>
      <c r="G7" s="301"/>
      <c r="H7" s="301"/>
      <c r="I7" s="315"/>
      <c r="J7" s="314"/>
      <c r="K7" s="315"/>
      <c r="L7" s="314"/>
      <c r="M7" s="315"/>
      <c r="N7" s="317"/>
      <c r="O7" s="312"/>
      <c r="P7" s="278"/>
    </row>
    <row r="8" spans="1:16" ht="15" customHeight="1" thickBot="1" x14ac:dyDescent="0.25">
      <c r="A8" s="116"/>
      <c r="B8" s="253"/>
      <c r="C8" s="254"/>
      <c r="D8" s="179" t="s">
        <v>291</v>
      </c>
      <c r="E8" s="20" t="s">
        <v>220</v>
      </c>
      <c r="F8" s="179" t="s">
        <v>291</v>
      </c>
      <c r="G8" s="9" t="s">
        <v>220</v>
      </c>
      <c r="H8" s="181" t="s">
        <v>291</v>
      </c>
      <c r="I8" s="20" t="s">
        <v>220</v>
      </c>
      <c r="J8" s="179" t="s">
        <v>291</v>
      </c>
      <c r="K8" s="20" t="s">
        <v>220</v>
      </c>
      <c r="L8" s="179" t="s">
        <v>291</v>
      </c>
      <c r="M8" s="20" t="s">
        <v>220</v>
      </c>
      <c r="N8" s="179" t="s">
        <v>291</v>
      </c>
      <c r="O8" s="20" t="s">
        <v>220</v>
      </c>
      <c r="P8" s="121"/>
    </row>
    <row r="9" spans="1:16" x14ac:dyDescent="0.2">
      <c r="A9" s="117"/>
      <c r="C9" s="10"/>
      <c r="D9" s="10"/>
      <c r="E9" s="43"/>
      <c r="F9" s="10"/>
      <c r="G9" s="43"/>
      <c r="H9" s="10"/>
      <c r="I9" s="43"/>
      <c r="J9" s="10"/>
      <c r="K9" s="43"/>
      <c r="L9" s="10"/>
      <c r="M9" s="43"/>
      <c r="N9" s="10"/>
      <c r="O9" s="43"/>
      <c r="P9" s="117"/>
    </row>
    <row r="10" spans="1:16" s="10" customFormat="1" x14ac:dyDescent="0.2">
      <c r="A10" s="117"/>
      <c r="B10" s="11"/>
      <c r="C10" s="24" t="s">
        <v>142</v>
      </c>
      <c r="D10" s="23"/>
      <c r="E10" s="18"/>
      <c r="F10" s="47"/>
      <c r="G10" s="18"/>
      <c r="H10" s="24" t="s">
        <v>142</v>
      </c>
      <c r="I10" s="18"/>
      <c r="J10" s="47"/>
      <c r="K10" s="18"/>
      <c r="L10" s="47"/>
      <c r="M10" s="18"/>
      <c r="N10" s="47"/>
      <c r="O10" s="18"/>
      <c r="P10" s="117"/>
    </row>
    <row r="11" spans="1:16" x14ac:dyDescent="0.2">
      <c r="A11" s="117"/>
      <c r="C11" s="10"/>
      <c r="E11" s="43"/>
      <c r="F11" s="10"/>
      <c r="G11" s="43"/>
      <c r="H11" s="10"/>
      <c r="I11" s="43"/>
      <c r="J11" s="10"/>
      <c r="K11" s="43"/>
      <c r="L11" s="10"/>
      <c r="M11" s="43"/>
      <c r="N11" s="10"/>
      <c r="O11" s="43"/>
      <c r="P11" s="117"/>
    </row>
    <row r="12" spans="1:16" x14ac:dyDescent="0.2">
      <c r="A12" s="115">
        <v>1</v>
      </c>
      <c r="C12" s="34" t="s">
        <v>45</v>
      </c>
      <c r="D12" s="50">
        <v>141801</v>
      </c>
      <c r="E12" s="73">
        <v>0.65606798926202869</v>
      </c>
      <c r="F12" s="50">
        <v>66471</v>
      </c>
      <c r="G12" s="73">
        <v>1.0307427143930425</v>
      </c>
      <c r="H12" s="50">
        <v>7578</v>
      </c>
      <c r="I12" s="73">
        <v>0.48071006547755735</v>
      </c>
      <c r="J12" s="50">
        <v>2411</v>
      </c>
      <c r="K12" s="73">
        <v>2.0531904928168139</v>
      </c>
      <c r="L12" s="50">
        <v>30816</v>
      </c>
      <c r="M12" s="73">
        <v>0.80869154463863957</v>
      </c>
      <c r="N12" s="92">
        <v>25665</v>
      </c>
      <c r="O12" s="87">
        <v>2.7175984752223634</v>
      </c>
      <c r="P12" s="117">
        <v>1</v>
      </c>
    </row>
    <row r="13" spans="1:16" x14ac:dyDescent="0.2">
      <c r="A13" s="115"/>
      <c r="C13" s="34" t="s">
        <v>287</v>
      </c>
      <c r="D13" s="50"/>
      <c r="E13" s="73"/>
      <c r="F13" s="50"/>
      <c r="G13" s="73"/>
      <c r="H13" s="50"/>
      <c r="I13" s="73"/>
      <c r="J13" s="50"/>
      <c r="K13" s="73"/>
      <c r="L13" s="50"/>
      <c r="M13" s="73"/>
      <c r="N13" s="92"/>
      <c r="O13" s="87"/>
      <c r="P13" s="117"/>
    </row>
    <row r="14" spans="1:16" x14ac:dyDescent="0.2">
      <c r="A14" s="115">
        <v>2</v>
      </c>
      <c r="C14" s="34" t="s">
        <v>290</v>
      </c>
      <c r="D14" s="50">
        <v>31796</v>
      </c>
      <c r="E14" s="73">
        <v>0.14710994835421093</v>
      </c>
      <c r="F14" s="50">
        <v>15701</v>
      </c>
      <c r="G14" s="73">
        <v>0.24346995469731403</v>
      </c>
      <c r="H14" s="50">
        <v>4702</v>
      </c>
      <c r="I14" s="73">
        <v>0.29827114382099162</v>
      </c>
      <c r="J14" s="50">
        <v>356</v>
      </c>
      <c r="K14" s="73">
        <v>0.30316707401193932</v>
      </c>
      <c r="L14" s="50">
        <v>2614</v>
      </c>
      <c r="M14" s="73">
        <v>6.8598121030808798E-2</v>
      </c>
      <c r="N14" s="92">
        <v>8028</v>
      </c>
      <c r="O14" s="87">
        <v>0.85006353240152477</v>
      </c>
      <c r="P14" s="117">
        <v>2</v>
      </c>
    </row>
    <row r="15" spans="1:16" x14ac:dyDescent="0.2">
      <c r="A15" s="115">
        <v>3</v>
      </c>
      <c r="C15" s="34" t="s">
        <v>319</v>
      </c>
      <c r="D15" s="50">
        <v>14455</v>
      </c>
      <c r="E15" s="73">
        <v>6.687867352686247E-2</v>
      </c>
      <c r="F15" s="50">
        <v>4579</v>
      </c>
      <c r="G15" s="73">
        <v>7.1004962904209976E-2</v>
      </c>
      <c r="H15" s="50">
        <v>857</v>
      </c>
      <c r="I15" s="73">
        <v>5.4363753775965515E-2</v>
      </c>
      <c r="J15" s="50">
        <v>6</v>
      </c>
      <c r="K15" s="73">
        <v>5.1095574271675165E-3</v>
      </c>
      <c r="L15" s="50">
        <v>631</v>
      </c>
      <c r="M15" s="73">
        <v>1.6559072062142445E-2</v>
      </c>
      <c r="N15" s="92">
        <v>3085</v>
      </c>
      <c r="O15" s="87">
        <v>0.32666243117323168</v>
      </c>
      <c r="P15" s="117">
        <v>3</v>
      </c>
    </row>
    <row r="16" spans="1:16" x14ac:dyDescent="0.2">
      <c r="A16" s="115">
        <v>4</v>
      </c>
      <c r="C16" s="34" t="s">
        <v>347</v>
      </c>
      <c r="D16" s="50">
        <v>11061</v>
      </c>
      <c r="E16" s="73">
        <v>5.1175718289908384E-2</v>
      </c>
      <c r="F16" s="50">
        <v>3846</v>
      </c>
      <c r="G16" s="73">
        <v>5.963858644454937E-2</v>
      </c>
      <c r="H16" s="50">
        <v>798</v>
      </c>
      <c r="I16" s="73">
        <v>5.0621091614026226E-2</v>
      </c>
      <c r="J16" s="50">
        <v>6</v>
      </c>
      <c r="K16" s="73">
        <v>5.1095574271675165E-3</v>
      </c>
      <c r="L16" s="50">
        <v>569</v>
      </c>
      <c r="M16" s="73">
        <v>1.4932031701044455E-2</v>
      </c>
      <c r="N16" s="92">
        <v>2473</v>
      </c>
      <c r="O16" s="87">
        <v>0.26185938161795852</v>
      </c>
      <c r="P16" s="117">
        <v>4</v>
      </c>
    </row>
    <row r="17" spans="1:16" x14ac:dyDescent="0.2">
      <c r="A17" s="115">
        <v>5</v>
      </c>
      <c r="C17" s="34" t="s">
        <v>168</v>
      </c>
      <c r="D17" s="50">
        <v>17029272</v>
      </c>
      <c r="E17" s="73">
        <v>78.789008819656885</v>
      </c>
      <c r="F17" s="50">
        <v>5732645</v>
      </c>
      <c r="G17" s="73">
        <v>88.894135306399832</v>
      </c>
      <c r="H17" s="50">
        <v>1081337</v>
      </c>
      <c r="I17" s="73">
        <v>68.594560579744709</v>
      </c>
      <c r="J17" s="50">
        <v>112273</v>
      </c>
      <c r="K17" s="73">
        <v>95.610890170063101</v>
      </c>
      <c r="L17" s="50">
        <v>3761877</v>
      </c>
      <c r="M17" s="73">
        <v>98.721382459455199</v>
      </c>
      <c r="N17" s="92">
        <v>777159</v>
      </c>
      <c r="O17" s="87">
        <v>82.291296060991101</v>
      </c>
      <c r="P17" s="117">
        <v>5</v>
      </c>
    </row>
    <row r="18" spans="1:16" ht="24" x14ac:dyDescent="0.2">
      <c r="A18" s="159">
        <v>6</v>
      </c>
      <c r="C18" s="160" t="s">
        <v>327</v>
      </c>
      <c r="D18" s="50">
        <v>6898912</v>
      </c>
      <c r="E18" s="73">
        <v>31.919064914462385</v>
      </c>
      <c r="F18" s="50">
        <v>445107</v>
      </c>
      <c r="G18" s="73">
        <v>6.9021196818965258</v>
      </c>
      <c r="H18" s="50">
        <v>142639</v>
      </c>
      <c r="I18" s="73">
        <v>9.0482981036755472</v>
      </c>
      <c r="J18" s="50">
        <v>4262</v>
      </c>
      <c r="K18" s="73">
        <v>3.6294889590979929</v>
      </c>
      <c r="L18" s="50">
        <v>172772</v>
      </c>
      <c r="M18" s="73">
        <v>4.5339841494777726</v>
      </c>
      <c r="N18" s="92">
        <v>125434</v>
      </c>
      <c r="O18" s="87">
        <v>13.281872088098263</v>
      </c>
      <c r="P18" s="117">
        <v>6</v>
      </c>
    </row>
    <row r="19" spans="1:16" x14ac:dyDescent="0.2">
      <c r="A19" s="115">
        <v>7</v>
      </c>
      <c r="C19" s="34" t="s">
        <v>47</v>
      </c>
      <c r="D19" s="50">
        <v>3237570</v>
      </c>
      <c r="E19" s="73">
        <v>14.979203531675138</v>
      </c>
      <c r="F19" s="50">
        <v>441615</v>
      </c>
      <c r="G19" s="73">
        <v>6.8479704505225358</v>
      </c>
      <c r="H19" s="50">
        <v>142181</v>
      </c>
      <c r="I19" s="73">
        <v>9.0192448957065956</v>
      </c>
      <c r="J19" s="50">
        <v>4262</v>
      </c>
      <c r="K19" s="73">
        <v>3.6294889590979929</v>
      </c>
      <c r="L19" s="50">
        <v>170151</v>
      </c>
      <c r="M19" s="73">
        <v>4.4652023303416781</v>
      </c>
      <c r="N19" s="92">
        <v>125022</v>
      </c>
      <c r="O19" s="87">
        <v>13.238246505717916</v>
      </c>
      <c r="P19" s="117">
        <v>7</v>
      </c>
    </row>
    <row r="20" spans="1:16" x14ac:dyDescent="0.2">
      <c r="A20" s="115">
        <v>8</v>
      </c>
      <c r="C20" s="34" t="s">
        <v>48</v>
      </c>
      <c r="D20" s="50">
        <v>3072019</v>
      </c>
      <c r="E20" s="73">
        <v>14.213251869202248</v>
      </c>
      <c r="F20" s="50">
        <v>106</v>
      </c>
      <c r="G20" s="73">
        <v>1.6437051906194055E-3</v>
      </c>
      <c r="H20" s="50">
        <v>44</v>
      </c>
      <c r="I20" s="73">
        <v>2.7911378834801432E-3</v>
      </c>
      <c r="J20" s="50" t="s">
        <v>366</v>
      </c>
      <c r="K20" s="73" t="s">
        <v>366</v>
      </c>
      <c r="L20" s="50">
        <v>62</v>
      </c>
      <c r="M20" s="73">
        <v>1.6270403610979898E-3</v>
      </c>
      <c r="N20" s="214" t="s">
        <v>366</v>
      </c>
      <c r="O20" s="215" t="s">
        <v>366</v>
      </c>
      <c r="P20" s="117">
        <v>8</v>
      </c>
    </row>
    <row r="21" spans="1:16" x14ac:dyDescent="0.2">
      <c r="A21" s="115">
        <v>9</v>
      </c>
      <c r="C21" s="34" t="s">
        <v>269</v>
      </c>
      <c r="D21" s="50">
        <v>212659</v>
      </c>
      <c r="E21" s="73">
        <v>0.9839053499515078</v>
      </c>
      <c r="F21" s="202" t="s">
        <v>366</v>
      </c>
      <c r="G21" s="73" t="s">
        <v>366</v>
      </c>
      <c r="H21" s="50" t="s">
        <v>366</v>
      </c>
      <c r="I21" s="73" t="s">
        <v>366</v>
      </c>
      <c r="J21" s="50" t="s">
        <v>366</v>
      </c>
      <c r="K21" s="73" t="s">
        <v>366</v>
      </c>
      <c r="L21" s="50" t="s">
        <v>366</v>
      </c>
      <c r="M21" s="73" t="s">
        <v>366</v>
      </c>
      <c r="N21" s="214" t="s">
        <v>366</v>
      </c>
      <c r="O21" s="215" t="s">
        <v>366</v>
      </c>
      <c r="P21" s="117">
        <v>9</v>
      </c>
    </row>
    <row r="22" spans="1:16" x14ac:dyDescent="0.2">
      <c r="A22" s="115">
        <v>10</v>
      </c>
      <c r="C22" s="34" t="s">
        <v>242</v>
      </c>
      <c r="D22" s="50">
        <v>7717711</v>
      </c>
      <c r="E22" s="73">
        <v>35.707386671994136</v>
      </c>
      <c r="F22" s="50">
        <v>5004154</v>
      </c>
      <c r="G22" s="73">
        <v>77.597678343951515</v>
      </c>
      <c r="H22" s="50">
        <v>845063</v>
      </c>
      <c r="I22" s="73">
        <v>53.606530755167725</v>
      </c>
      <c r="J22" s="50">
        <v>100822</v>
      </c>
      <c r="K22" s="73">
        <v>85.859299820313893</v>
      </c>
      <c r="L22" s="50">
        <v>3447032</v>
      </c>
      <c r="M22" s="73">
        <v>90.459035322521387</v>
      </c>
      <c r="N22" s="92">
        <v>611237</v>
      </c>
      <c r="O22" s="87">
        <v>64.722257518000845</v>
      </c>
      <c r="P22" s="117">
        <v>10</v>
      </c>
    </row>
    <row r="23" spans="1:16" x14ac:dyDescent="0.2">
      <c r="A23" s="115">
        <v>11</v>
      </c>
      <c r="C23" s="34" t="s">
        <v>270</v>
      </c>
      <c r="D23" s="50">
        <v>1538250</v>
      </c>
      <c r="E23" s="73">
        <v>7.1169920133307629</v>
      </c>
      <c r="F23" s="50">
        <v>52617</v>
      </c>
      <c r="G23" s="73">
        <v>0.8159135473096345</v>
      </c>
      <c r="H23" s="50">
        <v>8165</v>
      </c>
      <c r="I23" s="73">
        <v>0.51794638224125833</v>
      </c>
      <c r="J23" s="50">
        <v>1670</v>
      </c>
      <c r="K23" s="73">
        <v>1.4221601505616255</v>
      </c>
      <c r="L23" s="50">
        <v>27655</v>
      </c>
      <c r="M23" s="73">
        <v>0.72573872880911139</v>
      </c>
      <c r="N23" s="92">
        <v>15126</v>
      </c>
      <c r="O23" s="87">
        <v>1.6016518424396442</v>
      </c>
      <c r="P23" s="117">
        <v>11</v>
      </c>
    </row>
    <row r="24" spans="1:16" x14ac:dyDescent="0.2">
      <c r="A24" s="115">
        <v>12</v>
      </c>
      <c r="C24" s="34" t="s">
        <v>271</v>
      </c>
      <c r="D24" s="50">
        <v>661739</v>
      </c>
      <c r="E24" s="73">
        <v>3.0616552432371109</v>
      </c>
      <c r="F24" s="50">
        <v>230767</v>
      </c>
      <c r="G24" s="73">
        <v>3.578423733242154</v>
      </c>
      <c r="H24" s="50">
        <v>85470</v>
      </c>
      <c r="I24" s="73">
        <v>5.421785338660178</v>
      </c>
      <c r="J24" s="50">
        <v>5519</v>
      </c>
      <c r="K24" s="73">
        <v>4.6999412400895872</v>
      </c>
      <c r="L24" s="50">
        <v>114417</v>
      </c>
      <c r="M24" s="73">
        <v>3.0025980160604631</v>
      </c>
      <c r="N24" s="92">
        <v>25361</v>
      </c>
      <c r="O24" s="87">
        <v>2.685408725116476</v>
      </c>
      <c r="P24" s="117">
        <v>12</v>
      </c>
    </row>
    <row r="25" spans="1:16" x14ac:dyDescent="0.2">
      <c r="A25" s="115"/>
      <c r="C25" s="34" t="s">
        <v>287</v>
      </c>
      <c r="D25" s="50"/>
      <c r="E25" s="73"/>
      <c r="F25" s="50"/>
      <c r="G25" s="73"/>
      <c r="H25" s="50"/>
      <c r="I25" s="73"/>
      <c r="J25" s="50"/>
      <c r="K25" s="73"/>
      <c r="L25" s="50"/>
      <c r="M25" s="73"/>
      <c r="N25" s="92"/>
      <c r="O25" s="87"/>
      <c r="P25" s="117"/>
    </row>
    <row r="26" spans="1:16" x14ac:dyDescent="0.2">
      <c r="A26" s="115">
        <v>13</v>
      </c>
      <c r="C26" s="34" t="s">
        <v>290</v>
      </c>
      <c r="D26" s="50">
        <v>1290062</v>
      </c>
      <c r="E26" s="73">
        <v>5.9687053149367859</v>
      </c>
      <c r="F26" s="50">
        <v>619150</v>
      </c>
      <c r="G26" s="73">
        <v>9.600944045018915</v>
      </c>
      <c r="H26" s="50">
        <v>114829</v>
      </c>
      <c r="I26" s="73">
        <v>7.2841720914123034</v>
      </c>
      <c r="J26" s="50">
        <v>12582</v>
      </c>
      <c r="K26" s="73">
        <v>10.714741924770284</v>
      </c>
      <c r="L26" s="50">
        <v>262524</v>
      </c>
      <c r="M26" s="73">
        <v>6.8893087702723976</v>
      </c>
      <c r="N26" s="92">
        <v>229216</v>
      </c>
      <c r="O26" s="87">
        <v>24.271071579839052</v>
      </c>
      <c r="P26" s="117">
        <v>13</v>
      </c>
    </row>
    <row r="27" spans="1:16" x14ac:dyDescent="0.2">
      <c r="A27" s="115">
        <v>14</v>
      </c>
      <c r="C27" s="34" t="s">
        <v>319</v>
      </c>
      <c r="D27" s="50">
        <v>396011</v>
      </c>
      <c r="E27" s="73">
        <v>1.8322165605013028</v>
      </c>
      <c r="F27" s="50">
        <v>202846</v>
      </c>
      <c r="G27" s="73">
        <v>3.1454624820413577</v>
      </c>
      <c r="H27" s="50">
        <v>15554</v>
      </c>
      <c r="I27" s="73">
        <v>0.98666724181023058</v>
      </c>
      <c r="J27" s="50">
        <v>901</v>
      </c>
      <c r="K27" s="73">
        <v>0.76728520697965541</v>
      </c>
      <c r="L27" s="50">
        <v>19534</v>
      </c>
      <c r="M27" s="73">
        <v>0.51262268409174405</v>
      </c>
      <c r="N27" s="92">
        <v>166857</v>
      </c>
      <c r="O27" s="87">
        <v>17.668043202033036</v>
      </c>
      <c r="P27" s="117">
        <v>14</v>
      </c>
    </row>
    <row r="28" spans="1:16" x14ac:dyDescent="0.2">
      <c r="A28" s="115">
        <v>15</v>
      </c>
      <c r="C28" s="34" t="s">
        <v>348</v>
      </c>
      <c r="D28" s="50">
        <v>269586</v>
      </c>
      <c r="E28" s="73">
        <v>1.2472884179462294</v>
      </c>
      <c r="F28" s="50">
        <v>142595</v>
      </c>
      <c r="G28" s="73">
        <v>2.2111711477016427</v>
      </c>
      <c r="H28" s="50">
        <v>9530</v>
      </c>
      <c r="I28" s="73">
        <v>0.60453509158104002</v>
      </c>
      <c r="J28" s="50">
        <v>574</v>
      </c>
      <c r="K28" s="73">
        <v>0.48881432719902579</v>
      </c>
      <c r="L28" s="50">
        <v>11196</v>
      </c>
      <c r="M28" s="73">
        <v>0.29381199811053377</v>
      </c>
      <c r="N28" s="92">
        <v>121295</v>
      </c>
      <c r="O28" s="87">
        <v>12.843604404913172</v>
      </c>
      <c r="P28" s="117">
        <v>15</v>
      </c>
    </row>
    <row r="29" spans="1:16" x14ac:dyDescent="0.2">
      <c r="A29" s="115">
        <v>16</v>
      </c>
      <c r="C29" s="34" t="s">
        <v>201</v>
      </c>
      <c r="D29" s="50">
        <v>4442694</v>
      </c>
      <c r="E29" s="73">
        <v>20.554927817762067</v>
      </c>
      <c r="F29" s="50">
        <v>649729</v>
      </c>
      <c r="G29" s="73">
        <v>10.075121979207129</v>
      </c>
      <c r="H29" s="50">
        <v>487503</v>
      </c>
      <c r="I29" s="73">
        <v>30.924729354777732</v>
      </c>
      <c r="J29" s="50">
        <v>2743</v>
      </c>
      <c r="K29" s="73">
        <v>2.335919337120083</v>
      </c>
      <c r="L29" s="50">
        <v>17907</v>
      </c>
      <c r="M29" s="73">
        <v>0.46992599590615652</v>
      </c>
      <c r="N29" s="92">
        <v>141575</v>
      </c>
      <c r="O29" s="87">
        <v>14.990999576450657</v>
      </c>
      <c r="P29" s="117">
        <v>16</v>
      </c>
    </row>
    <row r="30" spans="1:16" x14ac:dyDescent="0.2">
      <c r="A30" s="115">
        <v>17</v>
      </c>
      <c r="C30" s="34" t="s">
        <v>49</v>
      </c>
      <c r="D30" s="50">
        <v>1464714</v>
      </c>
      <c r="E30" s="73">
        <v>6.7767644009840762</v>
      </c>
      <c r="F30" s="50">
        <v>340719</v>
      </c>
      <c r="G30" s="73">
        <v>5.2834112154967281</v>
      </c>
      <c r="H30" s="50">
        <v>220006</v>
      </c>
      <c r="I30" s="73">
        <v>13.956070027112098</v>
      </c>
      <c r="J30" s="50">
        <v>201</v>
      </c>
      <c r="K30" s="73">
        <v>0.17117017381011182</v>
      </c>
      <c r="L30" s="50">
        <v>15150</v>
      </c>
      <c r="M30" s="73">
        <v>0.39757518501023459</v>
      </c>
      <c r="N30" s="92">
        <v>105361</v>
      </c>
      <c r="O30" s="87">
        <v>11.156395595086828</v>
      </c>
      <c r="P30" s="117">
        <v>17</v>
      </c>
    </row>
    <row r="31" spans="1:16" x14ac:dyDescent="0.2">
      <c r="A31" s="115">
        <v>18</v>
      </c>
      <c r="C31" s="34" t="s">
        <v>50</v>
      </c>
      <c r="D31" s="50">
        <v>336919</v>
      </c>
      <c r="E31" s="73">
        <v>1.5588167281907281</v>
      </c>
      <c r="F31" s="50">
        <v>273531</v>
      </c>
      <c r="G31" s="73">
        <v>4.2415502310878921</v>
      </c>
      <c r="H31" s="50">
        <v>239856</v>
      </c>
      <c r="I31" s="73">
        <v>15.215253822273027</v>
      </c>
      <c r="J31" s="50">
        <v>2319</v>
      </c>
      <c r="K31" s="73">
        <v>1.9748439456002453</v>
      </c>
      <c r="L31" s="50">
        <v>1888</v>
      </c>
      <c r="M31" s="73">
        <v>4.954600325408072E-2</v>
      </c>
      <c r="N31" s="92">
        <v>29467</v>
      </c>
      <c r="O31" s="87">
        <v>3.1201821262177045</v>
      </c>
      <c r="P31" s="117">
        <v>18</v>
      </c>
    </row>
    <row r="32" spans="1:16" x14ac:dyDescent="0.2">
      <c r="A32" s="115">
        <v>19</v>
      </c>
      <c r="C32" s="34" t="s">
        <v>51</v>
      </c>
      <c r="D32" s="50">
        <v>125906</v>
      </c>
      <c r="E32" s="73">
        <v>0.58252689512785505</v>
      </c>
      <c r="F32" s="50">
        <v>33777</v>
      </c>
      <c r="G32" s="73">
        <v>0.52376820965614768</v>
      </c>
      <c r="H32" s="50">
        <v>27640</v>
      </c>
      <c r="I32" s="73">
        <v>1.7533420704407079</v>
      </c>
      <c r="J32" s="50">
        <v>221</v>
      </c>
      <c r="K32" s="73">
        <v>0.1882020319006702</v>
      </c>
      <c r="L32" s="50">
        <v>669</v>
      </c>
      <c r="M32" s="73">
        <v>1.7556290347976698E-2</v>
      </c>
      <c r="N32" s="92">
        <v>5247</v>
      </c>
      <c r="O32" s="87">
        <v>0.5555908513341804</v>
      </c>
      <c r="P32" s="117">
        <v>19</v>
      </c>
    </row>
    <row r="33" spans="1:16" x14ac:dyDescent="0.2">
      <c r="A33" s="115">
        <v>20</v>
      </c>
      <c r="C33" s="34" t="s">
        <v>52</v>
      </c>
      <c r="D33" s="50">
        <v>63159</v>
      </c>
      <c r="E33" s="73">
        <v>0.2922165438452512</v>
      </c>
      <c r="F33" s="50">
        <v>24178</v>
      </c>
      <c r="G33" s="73">
        <v>0.37491984998864136</v>
      </c>
      <c r="H33" s="50">
        <v>20746</v>
      </c>
      <c r="I33" s="73">
        <v>1.3160215120608874</v>
      </c>
      <c r="J33" s="50" t="s">
        <v>366</v>
      </c>
      <c r="K33" s="73" t="s">
        <v>366</v>
      </c>
      <c r="L33" s="50" t="s">
        <v>366</v>
      </c>
      <c r="M33" s="73" t="s">
        <v>366</v>
      </c>
      <c r="N33" s="92">
        <v>3432</v>
      </c>
      <c r="O33" s="87">
        <v>0.36340533672172809</v>
      </c>
      <c r="P33" s="117">
        <v>20</v>
      </c>
    </row>
    <row r="34" spans="1:16" x14ac:dyDescent="0.2">
      <c r="A34" s="115">
        <v>21</v>
      </c>
      <c r="C34" s="34" t="s">
        <v>202</v>
      </c>
      <c r="D34" s="50">
        <v>20271</v>
      </c>
      <c r="E34" s="73">
        <v>9.3787450090835625E-2</v>
      </c>
      <c r="F34" s="50">
        <v>8173</v>
      </c>
      <c r="G34" s="73">
        <v>0.12673587285785284</v>
      </c>
      <c r="H34" s="50">
        <v>6827</v>
      </c>
      <c r="I34" s="73">
        <v>0.43307041660270307</v>
      </c>
      <c r="J34" s="50">
        <v>187</v>
      </c>
      <c r="K34" s="73">
        <v>0.15924787314672095</v>
      </c>
      <c r="L34" s="50">
        <v>35</v>
      </c>
      <c r="M34" s="73">
        <v>9.1849052642628461E-4</v>
      </c>
      <c r="N34" s="92">
        <v>1123</v>
      </c>
      <c r="O34" s="87">
        <v>0.11891147818720881</v>
      </c>
      <c r="P34" s="117">
        <v>21</v>
      </c>
    </row>
    <row r="35" spans="1:16" x14ac:dyDescent="0.2">
      <c r="A35" s="115">
        <v>22</v>
      </c>
      <c r="C35" s="34" t="s">
        <v>53</v>
      </c>
      <c r="D35" s="50">
        <v>42476</v>
      </c>
      <c r="E35" s="73">
        <v>0.19652290119176824</v>
      </c>
      <c r="F35" s="50">
        <v>1426</v>
      </c>
      <c r="G35" s="73">
        <v>2.2112486809653512E-2</v>
      </c>
      <c r="H35" s="50">
        <v>68</v>
      </c>
      <c r="I35" s="73">
        <v>4.3135767290147665E-3</v>
      </c>
      <c r="J35" s="50">
        <v>33</v>
      </c>
      <c r="K35" s="73">
        <v>2.8102565849421342E-2</v>
      </c>
      <c r="L35" s="50">
        <v>634</v>
      </c>
      <c r="M35" s="73">
        <v>1.6637799821550413E-2</v>
      </c>
      <c r="N35" s="92">
        <v>691</v>
      </c>
      <c r="O35" s="87">
        <v>7.3168149089368917E-2</v>
      </c>
      <c r="P35" s="117">
        <v>22</v>
      </c>
    </row>
    <row r="36" spans="1:16" x14ac:dyDescent="0.2">
      <c r="A36" s="115">
        <v>23</v>
      </c>
      <c r="C36" s="34" t="s">
        <v>54</v>
      </c>
      <c r="D36" s="50">
        <v>2515156</v>
      </c>
      <c r="E36" s="73">
        <v>11.636824420140387</v>
      </c>
      <c r="F36" s="50">
        <v>1703</v>
      </c>
      <c r="G36" s="73">
        <v>2.6407829619102336E-2</v>
      </c>
      <c r="H36" s="50" t="s">
        <v>366</v>
      </c>
      <c r="I36" s="73" t="s">
        <v>366</v>
      </c>
      <c r="J36" s="50">
        <v>3</v>
      </c>
      <c r="K36" s="73">
        <v>2.5547787135837582E-3</v>
      </c>
      <c r="L36" s="50">
        <v>200</v>
      </c>
      <c r="M36" s="73">
        <v>5.2485172938644834E-3</v>
      </c>
      <c r="N36" s="92">
        <v>1500</v>
      </c>
      <c r="O36" s="87">
        <v>0.15883100381194409</v>
      </c>
      <c r="P36" s="117">
        <v>23</v>
      </c>
    </row>
    <row r="37" spans="1:16" x14ac:dyDescent="0.2">
      <c r="A37" s="115"/>
      <c r="C37" s="34" t="s">
        <v>287</v>
      </c>
      <c r="D37" s="50"/>
      <c r="E37" s="73"/>
      <c r="F37" s="50"/>
      <c r="G37" s="73"/>
      <c r="H37" s="50"/>
      <c r="I37" s="73"/>
      <c r="J37" s="50"/>
      <c r="K37" s="73"/>
      <c r="L37" s="50"/>
      <c r="M37" s="73"/>
      <c r="N37" s="92"/>
      <c r="O37" s="87"/>
      <c r="P37" s="117"/>
    </row>
    <row r="38" spans="1:16" x14ac:dyDescent="0.2">
      <c r="A38" s="115">
        <v>24</v>
      </c>
      <c r="C38" s="34" t="s">
        <v>290</v>
      </c>
      <c r="D38" s="50">
        <v>795712</v>
      </c>
      <c r="E38" s="73">
        <v>3.68150557380884</v>
      </c>
      <c r="F38" s="50">
        <v>39839</v>
      </c>
      <c r="G38" s="73">
        <v>0.61776953857628769</v>
      </c>
      <c r="H38" s="50">
        <v>9685</v>
      </c>
      <c r="I38" s="73">
        <v>0.61436750912511784</v>
      </c>
      <c r="J38" s="50">
        <v>155</v>
      </c>
      <c r="K38" s="73">
        <v>0.13199690020182753</v>
      </c>
      <c r="L38" s="50">
        <v>700</v>
      </c>
      <c r="M38" s="73">
        <v>1.8369810528525692E-2</v>
      </c>
      <c r="N38" s="92">
        <v>29299</v>
      </c>
      <c r="O38" s="87">
        <v>3.1023930537907667</v>
      </c>
      <c r="P38" s="117">
        <v>24</v>
      </c>
    </row>
    <row r="39" spans="1:16" x14ac:dyDescent="0.2">
      <c r="A39" s="115">
        <v>25</v>
      </c>
      <c r="C39" s="34" t="s">
        <v>319</v>
      </c>
      <c r="D39" s="50">
        <v>637259</v>
      </c>
      <c r="E39" s="73">
        <v>2.9483940929128223</v>
      </c>
      <c r="F39" s="50">
        <v>5366</v>
      </c>
      <c r="G39" s="73">
        <v>8.3208698611921983E-2</v>
      </c>
      <c r="H39" s="50">
        <v>3247</v>
      </c>
      <c r="I39" s="73">
        <v>0.2059732888104551</v>
      </c>
      <c r="J39" s="50">
        <v>757</v>
      </c>
      <c r="K39" s="73">
        <v>0.64465582872763505</v>
      </c>
      <c r="L39" s="50">
        <v>23</v>
      </c>
      <c r="M39" s="73">
        <v>6.0357948879441556E-4</v>
      </c>
      <c r="N39" s="92">
        <v>1338</v>
      </c>
      <c r="O39" s="87">
        <v>0.14167725540025414</v>
      </c>
      <c r="P39" s="117">
        <v>25</v>
      </c>
    </row>
    <row r="40" spans="1:16" x14ac:dyDescent="0.2">
      <c r="A40" s="115">
        <v>26</v>
      </c>
      <c r="C40" s="34" t="s">
        <v>347</v>
      </c>
      <c r="D40" s="50">
        <v>270</v>
      </c>
      <c r="E40" s="73">
        <v>1.2492038638708312E-3</v>
      </c>
      <c r="F40" s="50">
        <v>113</v>
      </c>
      <c r="G40" s="73">
        <v>1.752251759811253E-3</v>
      </c>
      <c r="H40" s="50" t="s">
        <v>366</v>
      </c>
      <c r="I40" s="73" t="s">
        <v>366</v>
      </c>
      <c r="J40" s="50">
        <v>113</v>
      </c>
      <c r="K40" s="73">
        <v>9.6229998211654899E-2</v>
      </c>
      <c r="L40" s="50" t="s">
        <v>366</v>
      </c>
      <c r="M40" s="73" t="s">
        <v>366</v>
      </c>
      <c r="N40" s="214" t="s">
        <v>366</v>
      </c>
      <c r="O40" s="215" t="s">
        <v>366</v>
      </c>
      <c r="P40" s="117">
        <v>26</v>
      </c>
    </row>
    <row r="41" spans="1:16" s="82" customFormat="1" ht="36" customHeight="1" x14ac:dyDescent="0.2">
      <c r="A41" s="210">
        <v>27</v>
      </c>
      <c r="B41" s="153"/>
      <c r="C41" s="162" t="s">
        <v>157</v>
      </c>
      <c r="D41" s="154">
        <v>21613766</v>
      </c>
      <c r="E41" s="155">
        <v>100</v>
      </c>
      <c r="F41" s="154">
        <v>6448845</v>
      </c>
      <c r="G41" s="155">
        <v>100</v>
      </c>
      <c r="H41" s="154">
        <v>1576418</v>
      </c>
      <c r="I41" s="155">
        <v>100</v>
      </c>
      <c r="J41" s="154">
        <v>117427</v>
      </c>
      <c r="K41" s="155">
        <v>100</v>
      </c>
      <c r="L41" s="154">
        <v>3810600</v>
      </c>
      <c r="M41" s="155">
        <v>100</v>
      </c>
      <c r="N41" s="154">
        <v>944400</v>
      </c>
      <c r="O41" s="156">
        <v>100</v>
      </c>
      <c r="P41" s="211">
        <v>27</v>
      </c>
    </row>
    <row r="42" spans="1:16" ht="24" x14ac:dyDescent="0.2">
      <c r="A42" s="159">
        <v>28</v>
      </c>
      <c r="B42" s="219"/>
      <c r="C42" s="158" t="s">
        <v>282</v>
      </c>
      <c r="D42" s="50">
        <v>618</v>
      </c>
      <c r="E42" s="55" t="s">
        <v>283</v>
      </c>
      <c r="F42" s="50">
        <v>138</v>
      </c>
      <c r="G42" s="55" t="s">
        <v>283</v>
      </c>
      <c r="H42" s="50">
        <v>28</v>
      </c>
      <c r="I42" s="55" t="s">
        <v>283</v>
      </c>
      <c r="J42" s="50">
        <v>6</v>
      </c>
      <c r="K42" s="55" t="s">
        <v>283</v>
      </c>
      <c r="L42" s="50">
        <v>52</v>
      </c>
      <c r="M42" s="55" t="s">
        <v>283</v>
      </c>
      <c r="N42" s="92">
        <v>52</v>
      </c>
      <c r="O42" s="91" t="s">
        <v>283</v>
      </c>
      <c r="P42" s="117">
        <v>28</v>
      </c>
    </row>
    <row r="43" spans="1:16" x14ac:dyDescent="0.2">
      <c r="A43" s="115"/>
      <c r="B43" s="219"/>
      <c r="C43" s="26" t="s">
        <v>14</v>
      </c>
      <c r="D43" s="50"/>
      <c r="E43" s="55"/>
      <c r="F43" s="50"/>
      <c r="G43" s="55"/>
      <c r="H43" s="50"/>
      <c r="I43" s="55"/>
      <c r="J43" s="50"/>
      <c r="K43" s="55"/>
      <c r="L43" s="50"/>
      <c r="M43" s="55"/>
      <c r="N43" s="92"/>
      <c r="O43" s="91"/>
      <c r="P43" s="117"/>
    </row>
    <row r="44" spans="1:16" x14ac:dyDescent="0.2">
      <c r="A44" s="115">
        <v>29</v>
      </c>
      <c r="B44" s="219"/>
      <c r="C44" s="26" t="s">
        <v>59</v>
      </c>
      <c r="D44" s="50">
        <v>91</v>
      </c>
      <c r="E44" s="55" t="s">
        <v>283</v>
      </c>
      <c r="F44" s="50">
        <v>10</v>
      </c>
      <c r="G44" s="55" t="s">
        <v>283</v>
      </c>
      <c r="H44" s="50">
        <v>4</v>
      </c>
      <c r="I44" s="55" t="s">
        <v>283</v>
      </c>
      <c r="J44" s="50">
        <v>1</v>
      </c>
      <c r="K44" s="55" t="s">
        <v>283</v>
      </c>
      <c r="L44" s="50">
        <v>2</v>
      </c>
      <c r="M44" s="55" t="s">
        <v>283</v>
      </c>
      <c r="N44" s="92">
        <v>3</v>
      </c>
      <c r="O44" s="91" t="s">
        <v>283</v>
      </c>
      <c r="P44" s="117">
        <v>29</v>
      </c>
    </row>
    <row r="45" spans="1:16" x14ac:dyDescent="0.2">
      <c r="A45" s="95" t="s">
        <v>28</v>
      </c>
      <c r="B45" s="35"/>
      <c r="N45" s="93"/>
      <c r="O45" s="43"/>
      <c r="P45" s="123"/>
    </row>
    <row r="46" spans="1:16" x14ac:dyDescent="0.2">
      <c r="A46" s="126" t="s">
        <v>302</v>
      </c>
      <c r="B46" s="219"/>
      <c r="C46" s="32"/>
      <c r="H46" s="50"/>
      <c r="N46" s="93"/>
      <c r="O46" s="43"/>
      <c r="P46" s="119"/>
    </row>
    <row r="47" spans="1:16" x14ac:dyDescent="0.2">
      <c r="B47" s="2"/>
    </row>
    <row r="48" spans="1:16" x14ac:dyDescent="0.2">
      <c r="D48" s="2"/>
      <c r="F48" s="46"/>
      <c r="G48" s="33" t="s">
        <v>300</v>
      </c>
      <c r="H48" s="46" t="s">
        <v>396</v>
      </c>
      <c r="J48" s="46"/>
      <c r="L48" s="46"/>
      <c r="N48" s="46"/>
    </row>
    <row r="49" spans="1:16" x14ac:dyDescent="0.2">
      <c r="D49" s="2"/>
      <c r="F49" s="46"/>
      <c r="G49" s="29"/>
      <c r="H49" s="46"/>
      <c r="J49" s="46"/>
      <c r="L49" s="46"/>
      <c r="N49" s="46"/>
    </row>
    <row r="50" spans="1:16" x14ac:dyDescent="0.2">
      <c r="D50" s="2"/>
      <c r="F50" s="46"/>
      <c r="G50" s="33" t="s">
        <v>210</v>
      </c>
      <c r="H50" s="46" t="s">
        <v>146</v>
      </c>
      <c r="J50" s="46"/>
      <c r="L50" s="46"/>
      <c r="N50" s="46"/>
    </row>
    <row r="51" spans="1:16" ht="12.75" thickBot="1" x14ac:dyDescent="0.25">
      <c r="A51" s="114"/>
      <c r="B51" s="6"/>
      <c r="C51" s="7"/>
      <c r="D51" s="7"/>
      <c r="E51" s="42"/>
      <c r="F51" s="7"/>
      <c r="G51" s="42"/>
      <c r="H51" s="7"/>
      <c r="I51" s="42"/>
      <c r="J51" s="7"/>
      <c r="K51" s="42"/>
      <c r="L51" s="7"/>
      <c r="M51" s="42"/>
      <c r="N51" s="7"/>
      <c r="O51" s="42"/>
      <c r="P51" s="114"/>
    </row>
    <row r="52" spans="1:16" ht="12.75" customHeight="1" x14ac:dyDescent="0.2">
      <c r="A52" s="115"/>
      <c r="B52" s="308" t="s">
        <v>200</v>
      </c>
      <c r="C52" s="256"/>
      <c r="D52" s="329" t="s">
        <v>124</v>
      </c>
      <c r="E52" s="337"/>
      <c r="F52" s="290" t="s">
        <v>57</v>
      </c>
      <c r="G52" s="299"/>
      <c r="H52" s="299" t="s">
        <v>77</v>
      </c>
      <c r="I52" s="319"/>
      <c r="J52" s="290" t="s">
        <v>259</v>
      </c>
      <c r="K52" s="319"/>
      <c r="L52" s="290" t="s">
        <v>182</v>
      </c>
      <c r="M52" s="319"/>
      <c r="N52" s="334" t="s">
        <v>155</v>
      </c>
      <c r="O52" s="241"/>
      <c r="P52" s="117"/>
    </row>
    <row r="53" spans="1:16" ht="12" customHeight="1" x14ac:dyDescent="0.2">
      <c r="A53" s="247" t="s">
        <v>131</v>
      </c>
      <c r="B53" s="325"/>
      <c r="C53" s="326"/>
      <c r="D53" s="338"/>
      <c r="E53" s="339"/>
      <c r="F53" s="318"/>
      <c r="G53" s="300"/>
      <c r="H53" s="300"/>
      <c r="I53" s="320"/>
      <c r="J53" s="318"/>
      <c r="K53" s="320"/>
      <c r="L53" s="318"/>
      <c r="M53" s="320"/>
      <c r="N53" s="335"/>
      <c r="O53" s="310"/>
      <c r="P53" s="269" t="s">
        <v>131</v>
      </c>
    </row>
    <row r="54" spans="1:16" ht="12" customHeight="1" x14ac:dyDescent="0.2">
      <c r="A54" s="247"/>
      <c r="B54" s="325"/>
      <c r="C54" s="326"/>
      <c r="D54" s="340"/>
      <c r="E54" s="285"/>
      <c r="F54" s="314"/>
      <c r="G54" s="301"/>
      <c r="H54" s="301"/>
      <c r="I54" s="315"/>
      <c r="J54" s="314"/>
      <c r="K54" s="315"/>
      <c r="L54" s="314"/>
      <c r="M54" s="315"/>
      <c r="N54" s="336"/>
      <c r="O54" s="312"/>
      <c r="P54" s="278"/>
    </row>
    <row r="55" spans="1:16" ht="15" customHeight="1" thickBot="1" x14ac:dyDescent="0.25">
      <c r="A55" s="116"/>
      <c r="B55" s="327"/>
      <c r="C55" s="328"/>
      <c r="D55" s="179" t="s">
        <v>291</v>
      </c>
      <c r="E55" s="20" t="s">
        <v>220</v>
      </c>
      <c r="F55" s="179" t="s">
        <v>291</v>
      </c>
      <c r="G55" s="9" t="s">
        <v>220</v>
      </c>
      <c r="H55" s="181" t="s">
        <v>291</v>
      </c>
      <c r="I55" s="20" t="s">
        <v>220</v>
      </c>
      <c r="J55" s="179" t="s">
        <v>291</v>
      </c>
      <c r="K55" s="20" t="s">
        <v>220</v>
      </c>
      <c r="L55" s="179" t="s">
        <v>291</v>
      </c>
      <c r="M55" s="20" t="s">
        <v>220</v>
      </c>
      <c r="N55" s="179" t="s">
        <v>291</v>
      </c>
      <c r="O55" s="20" t="s">
        <v>220</v>
      </c>
      <c r="P55" s="121"/>
    </row>
    <row r="56" spans="1:16" x14ac:dyDescent="0.2">
      <c r="A56" s="117"/>
      <c r="C56" s="10"/>
      <c r="D56" s="10"/>
      <c r="E56" s="43"/>
      <c r="F56" s="10"/>
      <c r="G56" s="43"/>
      <c r="H56" s="10"/>
      <c r="I56" s="43"/>
      <c r="J56" s="10"/>
      <c r="K56" s="43"/>
      <c r="L56" s="10"/>
      <c r="M56" s="43"/>
      <c r="N56" s="10"/>
      <c r="O56" s="43"/>
      <c r="P56" s="117"/>
    </row>
    <row r="57" spans="1:16" x14ac:dyDescent="0.2">
      <c r="A57" s="117"/>
      <c r="B57" s="11"/>
      <c r="C57" s="219" t="s">
        <v>142</v>
      </c>
      <c r="D57" s="23"/>
      <c r="E57" s="18"/>
      <c r="F57" s="47"/>
      <c r="G57" s="18"/>
      <c r="H57" s="24" t="s">
        <v>142</v>
      </c>
      <c r="I57" s="18"/>
      <c r="J57" s="47"/>
      <c r="K57" s="18"/>
      <c r="L57" s="47"/>
      <c r="M57" s="18"/>
      <c r="N57" s="47"/>
      <c r="O57" s="18"/>
      <c r="P57" s="117"/>
    </row>
    <row r="58" spans="1:16" x14ac:dyDescent="0.2">
      <c r="A58" s="117"/>
      <c r="C58" s="10"/>
      <c r="E58" s="43"/>
      <c r="F58" s="10"/>
      <c r="G58" s="43"/>
      <c r="H58" s="10"/>
      <c r="I58" s="43"/>
      <c r="J58" s="10"/>
      <c r="K58" s="43"/>
      <c r="L58" s="10"/>
      <c r="M58" s="43"/>
      <c r="N58" s="10"/>
      <c r="O58" s="43"/>
      <c r="P58" s="117"/>
    </row>
    <row r="59" spans="1:16" x14ac:dyDescent="0.2">
      <c r="A59" s="115">
        <v>1</v>
      </c>
      <c r="C59" s="34" t="s">
        <v>45</v>
      </c>
      <c r="D59" s="50">
        <v>24157</v>
      </c>
      <c r="E59" s="73">
        <v>0.83882724610344828</v>
      </c>
      <c r="F59" s="50">
        <v>1673</v>
      </c>
      <c r="G59" s="73">
        <v>4.5490239583741196E-2</v>
      </c>
      <c r="H59" s="50">
        <v>4258</v>
      </c>
      <c r="I59" s="73">
        <v>0.79242340496409158</v>
      </c>
      <c r="J59" s="50">
        <v>6859</v>
      </c>
      <c r="K59" s="73">
        <v>0.81947725021714535</v>
      </c>
      <c r="L59" s="50">
        <v>2636</v>
      </c>
      <c r="M59" s="73">
        <v>0.69036862436980295</v>
      </c>
      <c r="N59" s="92">
        <v>35747</v>
      </c>
      <c r="O59" s="87">
        <v>0.52176299171166485</v>
      </c>
      <c r="P59" s="117">
        <v>1</v>
      </c>
    </row>
    <row r="60" spans="1:16" x14ac:dyDescent="0.2">
      <c r="A60" s="115"/>
      <c r="C60" s="34" t="s">
        <v>287</v>
      </c>
      <c r="D60" s="50"/>
      <c r="E60" s="73"/>
      <c r="F60" s="50"/>
      <c r="G60" s="73"/>
      <c r="H60" s="50"/>
      <c r="I60" s="73"/>
      <c r="J60" s="50"/>
      <c r="K60" s="73"/>
      <c r="L60" s="50"/>
      <c r="M60" s="73"/>
      <c r="N60" s="92"/>
      <c r="O60" s="87"/>
      <c r="P60" s="117"/>
    </row>
    <row r="61" spans="1:16" x14ac:dyDescent="0.2">
      <c r="A61" s="115">
        <v>2</v>
      </c>
      <c r="C61" s="34" t="s">
        <v>290</v>
      </c>
      <c r="D61" s="50">
        <v>1314</v>
      </c>
      <c r="E61" s="73">
        <v>4.562731305128663E-2</v>
      </c>
      <c r="F61" s="50">
        <v>1084</v>
      </c>
      <c r="G61" s="73">
        <v>2.9474847405125796E-2</v>
      </c>
      <c r="H61" s="50">
        <v>1334</v>
      </c>
      <c r="I61" s="73">
        <v>0.24826040916441949</v>
      </c>
      <c r="J61" s="50">
        <v>3333</v>
      </c>
      <c r="K61" s="73">
        <v>0.39820931257818126</v>
      </c>
      <c r="L61" s="50">
        <v>165</v>
      </c>
      <c r="M61" s="73">
        <v>4.3213514044392068E-2</v>
      </c>
      <c r="N61" s="92">
        <v>8864</v>
      </c>
      <c r="O61" s="87">
        <v>0.1293788893762329</v>
      </c>
      <c r="P61" s="117">
        <v>2</v>
      </c>
    </row>
    <row r="62" spans="1:16" x14ac:dyDescent="0.2">
      <c r="A62" s="115">
        <v>3</v>
      </c>
      <c r="C62" s="34" t="s">
        <v>326</v>
      </c>
      <c r="D62" s="50">
        <v>732</v>
      </c>
      <c r="E62" s="73">
        <v>2.5417955215785246E-2</v>
      </c>
      <c r="F62" s="50">
        <v>157</v>
      </c>
      <c r="G62" s="73">
        <v>4.2689585263881455E-3</v>
      </c>
      <c r="H62" s="50">
        <v>799</v>
      </c>
      <c r="I62" s="73">
        <v>0.14869570234060808</v>
      </c>
      <c r="J62" s="50">
        <v>1480</v>
      </c>
      <c r="K62" s="73">
        <v>0.17682261704641714</v>
      </c>
      <c r="L62" s="50">
        <v>119</v>
      </c>
      <c r="M62" s="73">
        <v>3.1166110128985791E-2</v>
      </c>
      <c r="N62" s="92">
        <v>6590</v>
      </c>
      <c r="O62" s="87">
        <v>9.6187599389595535E-2</v>
      </c>
      <c r="P62" s="117">
        <v>3</v>
      </c>
    </row>
    <row r="63" spans="1:16" x14ac:dyDescent="0.2">
      <c r="A63" s="115">
        <v>4</v>
      </c>
      <c r="C63" s="34" t="s">
        <v>347</v>
      </c>
      <c r="D63" s="50">
        <v>703</v>
      </c>
      <c r="E63" s="73">
        <v>2.44109597222637E-2</v>
      </c>
      <c r="F63" s="50">
        <v>145</v>
      </c>
      <c r="G63" s="73">
        <v>3.9426687027151663E-3</v>
      </c>
      <c r="H63" s="50">
        <v>795</v>
      </c>
      <c r="I63" s="73">
        <v>0.1479512933176263</v>
      </c>
      <c r="J63" s="50">
        <v>1365</v>
      </c>
      <c r="K63" s="73">
        <v>0.16308302180294554</v>
      </c>
      <c r="L63" s="50">
        <v>84</v>
      </c>
      <c r="M63" s="73">
        <v>2.1999607149872324E-2</v>
      </c>
      <c r="N63" s="92">
        <v>4123</v>
      </c>
      <c r="O63" s="87">
        <v>6.0179282592306892E-2</v>
      </c>
      <c r="P63" s="117">
        <v>4</v>
      </c>
    </row>
    <row r="64" spans="1:16" x14ac:dyDescent="0.2">
      <c r="A64" s="115">
        <v>5</v>
      </c>
      <c r="C64" s="34" t="s">
        <v>168</v>
      </c>
      <c r="D64" s="50">
        <v>2807773</v>
      </c>
      <c r="E64" s="73">
        <v>97.497060614878393</v>
      </c>
      <c r="F64" s="50">
        <v>3650858</v>
      </c>
      <c r="G64" s="73">
        <v>99.269817756257154</v>
      </c>
      <c r="H64" s="50">
        <v>523886</v>
      </c>
      <c r="I64" s="73">
        <v>97.496366353456565</v>
      </c>
      <c r="J64" s="50">
        <v>796137</v>
      </c>
      <c r="K64" s="73">
        <v>95.118262072623921</v>
      </c>
      <c r="L64" s="50">
        <v>311255</v>
      </c>
      <c r="M64" s="73">
        <v>81.517710993256074</v>
      </c>
      <c r="N64" s="92">
        <v>3206717</v>
      </c>
      <c r="O64" s="87">
        <v>46.80522157083545</v>
      </c>
      <c r="P64" s="117">
        <v>5</v>
      </c>
    </row>
    <row r="65" spans="1:16" ht="24" x14ac:dyDescent="0.2">
      <c r="A65" s="115">
        <v>5</v>
      </c>
      <c r="C65" s="160" t="s">
        <v>327</v>
      </c>
      <c r="D65" s="50">
        <v>517380</v>
      </c>
      <c r="E65" s="73">
        <v>17.965494084075097</v>
      </c>
      <c r="F65" s="50">
        <v>3542086</v>
      </c>
      <c r="G65" s="73">
        <v>96.312218031210705</v>
      </c>
      <c r="H65" s="50">
        <v>187903</v>
      </c>
      <c r="I65" s="73">
        <v>34.96917216133577</v>
      </c>
      <c r="J65" s="50">
        <v>636277</v>
      </c>
      <c r="K65" s="73">
        <v>76.019029936785913</v>
      </c>
      <c r="L65" s="50">
        <v>231940</v>
      </c>
      <c r="M65" s="73">
        <v>60.745105742159367</v>
      </c>
      <c r="N65" s="92">
        <v>1338219</v>
      </c>
      <c r="O65" s="87">
        <v>19.532636277320965</v>
      </c>
      <c r="P65" s="117">
        <v>6</v>
      </c>
    </row>
    <row r="66" spans="1:16" x14ac:dyDescent="0.2">
      <c r="A66" s="115">
        <v>7</v>
      </c>
      <c r="C66" s="34" t="s">
        <v>47</v>
      </c>
      <c r="D66" s="50">
        <v>501629</v>
      </c>
      <c r="E66" s="73">
        <v>17.418556635162755</v>
      </c>
      <c r="F66" s="50">
        <v>593475</v>
      </c>
      <c r="G66" s="73">
        <v>16.137071092026783</v>
      </c>
      <c r="H66" s="50">
        <v>145732</v>
      </c>
      <c r="I66" s="73">
        <v>27.121053934294739</v>
      </c>
      <c r="J66" s="50">
        <v>633236</v>
      </c>
      <c r="K66" s="73">
        <v>75.655707248652021</v>
      </c>
      <c r="L66" s="50">
        <v>220551</v>
      </c>
      <c r="M66" s="73">
        <v>57.762325672755843</v>
      </c>
      <c r="N66" s="92">
        <v>701333</v>
      </c>
      <c r="O66" s="87">
        <v>10.236652146085463</v>
      </c>
      <c r="P66" s="117">
        <v>7</v>
      </c>
    </row>
    <row r="67" spans="1:16" x14ac:dyDescent="0.2">
      <c r="A67" s="115">
        <v>8</v>
      </c>
      <c r="C67" s="34" t="s">
        <v>48</v>
      </c>
      <c r="D67" s="50">
        <v>7744</v>
      </c>
      <c r="E67" s="73">
        <v>0.26890252075278814</v>
      </c>
      <c r="F67" s="50">
        <v>2881747</v>
      </c>
      <c r="G67" s="73">
        <v>78.357060041678082</v>
      </c>
      <c r="H67" s="50" t="s">
        <v>366</v>
      </c>
      <c r="I67" s="73" t="s">
        <v>366</v>
      </c>
      <c r="J67" s="50">
        <v>2808</v>
      </c>
      <c r="K67" s="73">
        <v>0.33548507342320222</v>
      </c>
      <c r="L67" s="50">
        <v>11123</v>
      </c>
      <c r="M67" s="73">
        <v>2.9131146467622604</v>
      </c>
      <c r="N67" s="92">
        <v>168490</v>
      </c>
      <c r="O67" s="87">
        <v>2.4592790016924053</v>
      </c>
      <c r="P67" s="117">
        <v>8</v>
      </c>
    </row>
    <row r="68" spans="1:16" x14ac:dyDescent="0.2">
      <c r="A68" s="115">
        <v>9</v>
      </c>
      <c r="C68" s="34" t="s">
        <v>269</v>
      </c>
      <c r="D68" s="50">
        <v>6801</v>
      </c>
      <c r="E68" s="73">
        <v>0.23615780522207028</v>
      </c>
      <c r="F68" s="50" t="s">
        <v>366</v>
      </c>
      <c r="G68" s="73" t="s">
        <v>366</v>
      </c>
      <c r="H68" s="50">
        <v>204630</v>
      </c>
      <c r="I68" s="73">
        <v>38.082104593189776</v>
      </c>
      <c r="J68" s="50" t="s">
        <v>366</v>
      </c>
      <c r="K68" s="73" t="s">
        <v>366</v>
      </c>
      <c r="L68" s="50">
        <v>51</v>
      </c>
      <c r="M68" s="73">
        <v>1.3356904340993911E-2</v>
      </c>
      <c r="N68" s="92">
        <v>1176</v>
      </c>
      <c r="O68" s="87">
        <v>1.716488875298397E-2</v>
      </c>
      <c r="P68" s="117">
        <v>9</v>
      </c>
    </row>
    <row r="69" spans="1:16" x14ac:dyDescent="0.2">
      <c r="A69" s="115">
        <v>10</v>
      </c>
      <c r="C69" s="34" t="s">
        <v>242</v>
      </c>
      <c r="D69" s="50">
        <v>2143144</v>
      </c>
      <c r="E69" s="73">
        <v>74.418494826473847</v>
      </c>
      <c r="F69" s="50">
        <v>5254</v>
      </c>
      <c r="G69" s="73">
        <v>0.1428605611314861</v>
      </c>
      <c r="H69" s="50">
        <v>64220</v>
      </c>
      <c r="I69" s="73">
        <v>11.951486863972278</v>
      </c>
      <c r="J69" s="50">
        <v>29189</v>
      </c>
      <c r="K69" s="73">
        <v>3.4873482222755876</v>
      </c>
      <c r="L69" s="50">
        <v>20495</v>
      </c>
      <c r="M69" s="73">
        <v>5.3676422444837293</v>
      </c>
      <c r="N69" s="92">
        <v>451256</v>
      </c>
      <c r="O69" s="87">
        <v>6.5865297951671202</v>
      </c>
      <c r="P69" s="117">
        <v>10</v>
      </c>
    </row>
    <row r="70" spans="1:16" x14ac:dyDescent="0.2">
      <c r="A70" s="115">
        <v>11</v>
      </c>
      <c r="C70" s="34" t="s">
        <v>270</v>
      </c>
      <c r="D70" s="50">
        <v>40619</v>
      </c>
      <c r="E70" s="73">
        <v>1.4104534465983345</v>
      </c>
      <c r="F70" s="50">
        <v>8236</v>
      </c>
      <c r="G70" s="73">
        <v>0.22394358231422146</v>
      </c>
      <c r="H70" s="50">
        <v>15939</v>
      </c>
      <c r="I70" s="73">
        <v>2.9662838543265981</v>
      </c>
      <c r="J70" s="50">
        <v>77008</v>
      </c>
      <c r="K70" s="73">
        <v>9.2005108739935739</v>
      </c>
      <c r="L70" s="50">
        <v>25962</v>
      </c>
      <c r="M70" s="73">
        <v>6.7994500098212534</v>
      </c>
      <c r="N70" s="92">
        <v>1317869</v>
      </c>
      <c r="O70" s="87">
        <v>19.235607802726385</v>
      </c>
      <c r="P70" s="117">
        <v>11</v>
      </c>
    </row>
    <row r="71" spans="1:16" x14ac:dyDescent="0.2">
      <c r="A71" s="115">
        <v>12</v>
      </c>
      <c r="C71" s="34" t="s">
        <v>271</v>
      </c>
      <c r="D71" s="50">
        <v>99829</v>
      </c>
      <c r="E71" s="73">
        <v>3.4664604525090508</v>
      </c>
      <c r="F71" s="50">
        <v>95281</v>
      </c>
      <c r="G71" s="73">
        <v>2.5907683907820949</v>
      </c>
      <c r="H71" s="50">
        <v>51194</v>
      </c>
      <c r="I71" s="73">
        <v>9.5273188806321514</v>
      </c>
      <c r="J71" s="50">
        <v>53663</v>
      </c>
      <c r="K71" s="73">
        <v>6.41137303956884</v>
      </c>
      <c r="L71" s="50">
        <v>32809</v>
      </c>
      <c r="M71" s="73">
        <v>8.592679892620966</v>
      </c>
      <c r="N71" s="92">
        <v>98196</v>
      </c>
      <c r="O71" s="87">
        <v>1.4332682108741615</v>
      </c>
      <c r="P71" s="117">
        <v>12</v>
      </c>
    </row>
    <row r="72" spans="1:16" x14ac:dyDescent="0.2">
      <c r="A72" s="115"/>
      <c r="C72" s="34" t="s">
        <v>287</v>
      </c>
      <c r="D72" s="50"/>
      <c r="E72" s="73"/>
      <c r="F72" s="50"/>
      <c r="G72" s="73"/>
      <c r="H72" s="50"/>
      <c r="I72" s="73"/>
      <c r="J72" s="50"/>
      <c r="K72" s="73"/>
      <c r="L72" s="50"/>
      <c r="M72" s="73"/>
      <c r="N72" s="92"/>
      <c r="O72" s="87"/>
      <c r="P72" s="117"/>
    </row>
    <row r="73" spans="1:16" x14ac:dyDescent="0.2">
      <c r="A73" s="115">
        <v>13</v>
      </c>
      <c r="C73" s="34" t="s">
        <v>290</v>
      </c>
      <c r="D73" s="50">
        <v>174898</v>
      </c>
      <c r="E73" s="73">
        <v>6.0731550974459125</v>
      </c>
      <c r="F73" s="50">
        <v>146370</v>
      </c>
      <c r="G73" s="73">
        <v>3.9799201242511648</v>
      </c>
      <c r="H73" s="50">
        <v>54679</v>
      </c>
      <c r="I73" s="73">
        <v>10.175885241905018</v>
      </c>
      <c r="J73" s="50">
        <v>54847</v>
      </c>
      <c r="K73" s="73">
        <v>6.5528311332059737</v>
      </c>
      <c r="L73" s="50">
        <v>32003</v>
      </c>
      <c r="M73" s="73">
        <v>8.3815884240162379</v>
      </c>
      <c r="N73" s="92">
        <v>208115</v>
      </c>
      <c r="O73" s="87">
        <v>3.0376452575061723</v>
      </c>
      <c r="P73" s="117">
        <v>13</v>
      </c>
    </row>
    <row r="74" spans="1:16" x14ac:dyDescent="0.2">
      <c r="A74" s="115">
        <v>14</v>
      </c>
      <c r="C74" s="34" t="s">
        <v>319</v>
      </c>
      <c r="D74" s="50">
        <v>31150</v>
      </c>
      <c r="E74" s="73">
        <v>1.081652055972282</v>
      </c>
      <c r="F74" s="50">
        <v>42177</v>
      </c>
      <c r="G74" s="73">
        <v>1.1468271577546039</v>
      </c>
      <c r="H74" s="50">
        <v>17172</v>
      </c>
      <c r="I74" s="73">
        <v>3.1957479356607283</v>
      </c>
      <c r="J74" s="50">
        <v>59901</v>
      </c>
      <c r="K74" s="73">
        <v>7.1566564754712383</v>
      </c>
      <c r="L74" s="50">
        <v>3418</v>
      </c>
      <c r="M74" s="73">
        <v>0.89517449093170953</v>
      </c>
      <c r="N74" s="92">
        <v>39349</v>
      </c>
      <c r="O74" s="87">
        <v>0.57433776151459703</v>
      </c>
      <c r="P74" s="117">
        <v>14</v>
      </c>
    </row>
    <row r="75" spans="1:16" x14ac:dyDescent="0.2">
      <c r="A75" s="115">
        <v>15</v>
      </c>
      <c r="C75" s="34" t="s">
        <v>347</v>
      </c>
      <c r="D75" s="50">
        <v>16599</v>
      </c>
      <c r="E75" s="73">
        <v>0.57638338610221218</v>
      </c>
      <c r="F75" s="50">
        <v>24183</v>
      </c>
      <c r="G75" s="73">
        <v>0.6575555671569715</v>
      </c>
      <c r="H75" s="50">
        <v>15273</v>
      </c>
      <c r="I75" s="73">
        <v>2.8423397520001341</v>
      </c>
      <c r="J75" s="50">
        <v>51577</v>
      </c>
      <c r="K75" s="73">
        <v>6.1621487293263897</v>
      </c>
      <c r="L75" s="50">
        <v>2419</v>
      </c>
      <c r="M75" s="73">
        <v>0.63353630589929943</v>
      </c>
      <c r="N75" s="92">
        <v>16940</v>
      </c>
      <c r="O75" s="87">
        <v>0.24725613560845955</v>
      </c>
      <c r="P75" s="117">
        <v>15</v>
      </c>
    </row>
    <row r="76" spans="1:16" x14ac:dyDescent="0.2">
      <c r="A76" s="115">
        <v>16</v>
      </c>
      <c r="C76" s="34" t="s">
        <v>201</v>
      </c>
      <c r="D76" s="50">
        <v>47923</v>
      </c>
      <c r="E76" s="73">
        <v>1.6640774150356232</v>
      </c>
      <c r="F76" s="50">
        <v>25182</v>
      </c>
      <c r="G76" s="73">
        <v>0.68471919497774703</v>
      </c>
      <c r="H76" s="50">
        <v>9195</v>
      </c>
      <c r="I76" s="73">
        <v>1.7112102415793382</v>
      </c>
      <c r="J76" s="50">
        <v>34000</v>
      </c>
      <c r="K76" s="73">
        <v>4.0621412024176911</v>
      </c>
      <c r="L76" s="50">
        <v>67934</v>
      </c>
      <c r="M76" s="73">
        <v>17.791920382374123</v>
      </c>
      <c r="N76" s="92">
        <v>3608731</v>
      </c>
      <c r="O76" s="87">
        <v>52.673015437452882</v>
      </c>
      <c r="P76" s="117">
        <v>16</v>
      </c>
    </row>
    <row r="77" spans="1:16" x14ac:dyDescent="0.2">
      <c r="A77" s="115">
        <v>17</v>
      </c>
      <c r="C77" s="34" t="s">
        <v>49</v>
      </c>
      <c r="D77" s="50">
        <v>6887</v>
      </c>
      <c r="E77" s="73">
        <v>0.23914406772009969</v>
      </c>
      <c r="F77" s="50">
        <v>19128</v>
      </c>
      <c r="G77" s="73">
        <v>0.52010597893472899</v>
      </c>
      <c r="H77" s="50">
        <v>5726</v>
      </c>
      <c r="I77" s="73">
        <v>1.0656215163984002</v>
      </c>
      <c r="J77" s="50">
        <v>10136</v>
      </c>
      <c r="K77" s="73">
        <v>1.2109959772854622</v>
      </c>
      <c r="L77" s="50">
        <v>44465</v>
      </c>
      <c r="M77" s="73">
        <v>11.645387284750868</v>
      </c>
      <c r="N77" s="92">
        <v>1037653</v>
      </c>
      <c r="O77" s="87">
        <v>15.145576793537478</v>
      </c>
      <c r="P77" s="117">
        <v>17</v>
      </c>
    </row>
    <row r="78" spans="1:16" x14ac:dyDescent="0.2">
      <c r="A78" s="115">
        <v>18</v>
      </c>
      <c r="C78" s="34" t="s">
        <v>50</v>
      </c>
      <c r="D78" s="50">
        <v>146</v>
      </c>
      <c r="E78" s="73">
        <v>5.0697014501429587E-3</v>
      </c>
      <c r="F78" s="50">
        <v>2527</v>
      </c>
      <c r="G78" s="73">
        <v>6.8711198701801549E-2</v>
      </c>
      <c r="H78" s="50">
        <v>166</v>
      </c>
      <c r="I78" s="73">
        <v>3.0892974453743356E-2</v>
      </c>
      <c r="J78" s="50">
        <v>17</v>
      </c>
      <c r="K78" s="73">
        <v>2.0310706012088456E-3</v>
      </c>
      <c r="L78" s="50">
        <v>1532</v>
      </c>
      <c r="M78" s="73">
        <v>0.40123093040005237</v>
      </c>
      <c r="N78" s="92">
        <v>59000</v>
      </c>
      <c r="O78" s="87">
        <v>0.86116363641671267</v>
      </c>
      <c r="P78" s="117">
        <v>18</v>
      </c>
    </row>
    <row r="79" spans="1:16" x14ac:dyDescent="0.2">
      <c r="A79" s="115">
        <v>19</v>
      </c>
      <c r="C79" s="34" t="s">
        <v>51</v>
      </c>
      <c r="D79" s="50">
        <v>9791</v>
      </c>
      <c r="E79" s="73">
        <v>0.33998251300239524</v>
      </c>
      <c r="F79" s="50">
        <v>3277</v>
      </c>
      <c r="G79" s="73">
        <v>8.9104312681362763E-2</v>
      </c>
      <c r="H79" s="50">
        <v>3302</v>
      </c>
      <c r="I79" s="73">
        <v>0.61450964847144918</v>
      </c>
      <c r="J79" s="50">
        <v>20830</v>
      </c>
      <c r="K79" s="73">
        <v>2.4886588601870736</v>
      </c>
      <c r="L79" s="50">
        <v>10608</v>
      </c>
      <c r="M79" s="73">
        <v>2.7782361029267335</v>
      </c>
      <c r="N79" s="92">
        <v>44321</v>
      </c>
      <c r="O79" s="87">
        <v>0.64690904287500206</v>
      </c>
      <c r="P79" s="117">
        <v>19</v>
      </c>
    </row>
    <row r="80" spans="1:16" x14ac:dyDescent="0.2">
      <c r="A80" s="115">
        <v>20</v>
      </c>
      <c r="C80" s="34" t="s">
        <v>52</v>
      </c>
      <c r="D80" s="50">
        <v>4263</v>
      </c>
      <c r="E80" s="73">
        <v>0.14802833754766734</v>
      </c>
      <c r="F80" s="50">
        <v>1055</v>
      </c>
      <c r="G80" s="73">
        <v>2.8686313664582762E-2</v>
      </c>
      <c r="H80" s="50">
        <v>3300</v>
      </c>
      <c r="I80" s="73">
        <v>0.61413744395995828</v>
      </c>
      <c r="J80" s="50">
        <v>804</v>
      </c>
      <c r="K80" s="73">
        <v>9.6057691963053637E-2</v>
      </c>
      <c r="L80" s="50">
        <v>1735</v>
      </c>
      <c r="M80" s="73">
        <v>0.45439664767891047</v>
      </c>
      <c r="N80" s="92">
        <v>27824</v>
      </c>
      <c r="O80" s="87">
        <v>0.40611893253658671</v>
      </c>
      <c r="P80" s="117">
        <v>20</v>
      </c>
    </row>
    <row r="81" spans="1:16" x14ac:dyDescent="0.2">
      <c r="A81" s="115">
        <v>21</v>
      </c>
      <c r="C81" s="34" t="s">
        <v>202</v>
      </c>
      <c r="D81" s="50" t="s">
        <v>366</v>
      </c>
      <c r="E81" s="73" t="s">
        <v>366</v>
      </c>
      <c r="F81" s="50">
        <v>40</v>
      </c>
      <c r="G81" s="73">
        <v>1.0876327455765977E-3</v>
      </c>
      <c r="H81" s="50" t="s">
        <v>366</v>
      </c>
      <c r="I81" s="73" t="s">
        <v>366</v>
      </c>
      <c r="J81" s="50" t="s">
        <v>366</v>
      </c>
      <c r="K81" s="73" t="s">
        <v>366</v>
      </c>
      <c r="L81" s="50">
        <v>6466</v>
      </c>
      <c r="M81" s="73">
        <v>1.6934459503699339</v>
      </c>
      <c r="N81" s="92">
        <v>5591</v>
      </c>
      <c r="O81" s="87">
        <v>8.1606201545861706E-2</v>
      </c>
      <c r="P81" s="117">
        <v>21</v>
      </c>
    </row>
    <row r="82" spans="1:16" x14ac:dyDescent="0.2">
      <c r="A82" s="115">
        <v>22</v>
      </c>
      <c r="C82" s="34" t="s">
        <v>53</v>
      </c>
      <c r="D82" s="50">
        <v>5528</v>
      </c>
      <c r="E82" s="73">
        <v>0.19195417545472793</v>
      </c>
      <c r="F82" s="50">
        <v>2181</v>
      </c>
      <c r="G82" s="73">
        <v>5.9303175452563986E-2</v>
      </c>
      <c r="H82" s="50">
        <v>2</v>
      </c>
      <c r="I82" s="73">
        <v>3.7220451149088378E-4</v>
      </c>
      <c r="J82" s="50">
        <v>20026</v>
      </c>
      <c r="K82" s="73">
        <v>2.39260116822402</v>
      </c>
      <c r="L82" s="50">
        <v>2406</v>
      </c>
      <c r="M82" s="73">
        <v>0.63013160479277153</v>
      </c>
      <c r="N82" s="92">
        <v>10905</v>
      </c>
      <c r="O82" s="87">
        <v>0.15916931279871613</v>
      </c>
      <c r="P82" s="117">
        <v>22</v>
      </c>
    </row>
    <row r="83" spans="1:16" x14ac:dyDescent="0.2">
      <c r="A83" s="115">
        <v>23</v>
      </c>
      <c r="C83" s="34" t="s">
        <v>54</v>
      </c>
      <c r="D83" s="50">
        <v>31100</v>
      </c>
      <c r="E83" s="73">
        <v>1.0799158568455207</v>
      </c>
      <c r="F83" s="50">
        <v>250</v>
      </c>
      <c r="G83" s="73">
        <v>6.7977046598537349E-3</v>
      </c>
      <c r="H83" s="50" t="s">
        <v>366</v>
      </c>
      <c r="I83" s="73" t="s">
        <v>366</v>
      </c>
      <c r="J83" s="50">
        <v>3017</v>
      </c>
      <c r="K83" s="73">
        <v>0.3604552943439463</v>
      </c>
      <c r="L83" s="50">
        <v>11329</v>
      </c>
      <c r="M83" s="73">
        <v>2.9670660642964708</v>
      </c>
      <c r="N83" s="92">
        <v>2467758</v>
      </c>
      <c r="O83" s="87">
        <v>36.019380560617527</v>
      </c>
      <c r="P83" s="117">
        <v>23</v>
      </c>
    </row>
    <row r="84" spans="1:16" x14ac:dyDescent="0.2">
      <c r="A84" s="115"/>
      <c r="C84" s="34" t="s">
        <v>287</v>
      </c>
      <c r="D84" s="50"/>
      <c r="E84" s="73"/>
      <c r="F84" s="50"/>
      <c r="G84" s="73"/>
      <c r="H84" s="50"/>
      <c r="I84" s="73"/>
      <c r="J84" s="50"/>
      <c r="K84" s="73"/>
      <c r="L84" s="50"/>
      <c r="M84" s="73"/>
      <c r="N84" s="92"/>
      <c r="O84" s="87"/>
      <c r="P84" s="117"/>
    </row>
    <row r="85" spans="1:16" x14ac:dyDescent="0.2">
      <c r="A85" s="115">
        <v>24</v>
      </c>
      <c r="C85" s="34" t="s">
        <v>290</v>
      </c>
      <c r="D85" s="50">
        <v>3950</v>
      </c>
      <c r="E85" s="73">
        <v>0.13715973101414169</v>
      </c>
      <c r="F85" s="50">
        <v>681</v>
      </c>
      <c r="G85" s="73">
        <v>1.8516947493441575E-2</v>
      </c>
      <c r="H85" s="50">
        <v>32</v>
      </c>
      <c r="I85" s="73">
        <v>5.9552721838541404E-3</v>
      </c>
      <c r="J85" s="50">
        <v>10621</v>
      </c>
      <c r="K85" s="73">
        <v>1.268941226790538</v>
      </c>
      <c r="L85" s="50">
        <v>10399</v>
      </c>
      <c r="M85" s="73">
        <v>2.7234989851371703</v>
      </c>
      <c r="N85" s="92">
        <v>730191</v>
      </c>
      <c r="O85" s="87">
        <v>10.657863336250099</v>
      </c>
      <c r="P85" s="117">
        <v>24</v>
      </c>
    </row>
    <row r="86" spans="1:16" x14ac:dyDescent="0.2">
      <c r="A86" s="115">
        <v>25</v>
      </c>
      <c r="C86" s="34" t="s">
        <v>319</v>
      </c>
      <c r="D86" s="50">
        <v>1106</v>
      </c>
      <c r="E86" s="73">
        <v>3.8404724683959675E-2</v>
      </c>
      <c r="F86" s="50">
        <v>491</v>
      </c>
      <c r="G86" s="73">
        <v>1.3350691951952735E-2</v>
      </c>
      <c r="H86" s="50">
        <v>3</v>
      </c>
      <c r="I86" s="73">
        <v>5.5830676723632564E-4</v>
      </c>
      <c r="J86" s="50">
        <v>4752</v>
      </c>
      <c r="K86" s="73">
        <v>0.56774397040849611</v>
      </c>
      <c r="L86" s="50">
        <v>6040</v>
      </c>
      <c r="M86" s="73">
        <v>1.5818765141098672</v>
      </c>
      <c r="N86" s="92">
        <v>619501</v>
      </c>
      <c r="O86" s="87">
        <v>9.0422327783693213</v>
      </c>
      <c r="P86" s="117">
        <v>25</v>
      </c>
    </row>
    <row r="87" spans="1:16" x14ac:dyDescent="0.2">
      <c r="A87" s="115">
        <v>26</v>
      </c>
      <c r="C87" s="34" t="s">
        <v>347</v>
      </c>
      <c r="D87" s="50" t="s">
        <v>366</v>
      </c>
      <c r="E87" s="73" t="s">
        <v>366</v>
      </c>
      <c r="F87" s="50" t="s">
        <v>366</v>
      </c>
      <c r="G87" s="73" t="s">
        <v>366</v>
      </c>
      <c r="H87" s="50" t="s">
        <v>366</v>
      </c>
      <c r="I87" s="73" t="s">
        <v>366</v>
      </c>
      <c r="J87" s="50" t="s">
        <v>366</v>
      </c>
      <c r="K87" s="73" t="s">
        <v>366</v>
      </c>
      <c r="L87" s="50" t="s">
        <v>366</v>
      </c>
      <c r="M87" s="73" t="s">
        <v>366</v>
      </c>
      <c r="N87" s="92">
        <v>156</v>
      </c>
      <c r="O87" s="87">
        <v>2.2769750386611386E-3</v>
      </c>
      <c r="P87" s="117">
        <v>26</v>
      </c>
    </row>
    <row r="88" spans="1:16" s="82" customFormat="1" ht="36" customHeight="1" x14ac:dyDescent="0.2">
      <c r="A88" s="210">
        <v>27</v>
      </c>
      <c r="B88" s="153"/>
      <c r="C88" s="162" t="s">
        <v>157</v>
      </c>
      <c r="D88" s="154">
        <v>2879854</v>
      </c>
      <c r="E88" s="155">
        <v>100</v>
      </c>
      <c r="F88" s="154">
        <v>3677712</v>
      </c>
      <c r="G88" s="155">
        <v>100</v>
      </c>
      <c r="H88" s="154">
        <v>537339</v>
      </c>
      <c r="I88" s="155">
        <v>100</v>
      </c>
      <c r="J88" s="154">
        <v>836997</v>
      </c>
      <c r="K88" s="155">
        <v>100</v>
      </c>
      <c r="L88" s="154">
        <v>381825</v>
      </c>
      <c r="M88" s="155">
        <v>100</v>
      </c>
      <c r="N88" s="154">
        <v>6851195</v>
      </c>
      <c r="O88" s="156">
        <v>100</v>
      </c>
      <c r="P88" s="211">
        <v>27</v>
      </c>
    </row>
    <row r="89" spans="1:16" ht="24" x14ac:dyDescent="0.2">
      <c r="A89" s="159">
        <v>28</v>
      </c>
      <c r="B89" s="219"/>
      <c r="C89" s="158" t="s">
        <v>282</v>
      </c>
      <c r="D89" s="50">
        <v>64</v>
      </c>
      <c r="E89" s="201" t="s">
        <v>283</v>
      </c>
      <c r="F89" s="50">
        <v>89</v>
      </c>
      <c r="G89" s="201" t="s">
        <v>283</v>
      </c>
      <c r="H89" s="50">
        <v>27</v>
      </c>
      <c r="I89" s="201" t="s">
        <v>283</v>
      </c>
      <c r="J89" s="50">
        <v>21</v>
      </c>
      <c r="K89" s="201" t="s">
        <v>283</v>
      </c>
      <c r="L89" s="50">
        <v>52</v>
      </c>
      <c r="M89" s="201" t="s">
        <v>283</v>
      </c>
      <c r="N89" s="92">
        <v>227</v>
      </c>
      <c r="O89" s="91" t="s">
        <v>283</v>
      </c>
      <c r="P89" s="117">
        <v>28</v>
      </c>
    </row>
    <row r="90" spans="1:16" x14ac:dyDescent="0.2">
      <c r="A90" s="115"/>
      <c r="B90" s="219"/>
      <c r="C90" s="26" t="s">
        <v>14</v>
      </c>
      <c r="D90" s="50"/>
      <c r="E90" s="55"/>
      <c r="F90" s="50"/>
      <c r="G90" s="73"/>
      <c r="H90" s="50"/>
      <c r="I90" s="73"/>
      <c r="J90" s="50"/>
      <c r="K90" s="73"/>
      <c r="L90" s="50"/>
      <c r="M90" s="73"/>
      <c r="N90" s="92"/>
      <c r="O90" s="87"/>
      <c r="P90" s="117"/>
    </row>
    <row r="91" spans="1:16" x14ac:dyDescent="0.2">
      <c r="A91" s="115">
        <v>29</v>
      </c>
      <c r="B91" s="219"/>
      <c r="C91" s="26" t="s">
        <v>59</v>
      </c>
      <c r="D91" s="50">
        <v>1</v>
      </c>
      <c r="E91" s="201" t="s">
        <v>283</v>
      </c>
      <c r="F91" s="50">
        <v>12</v>
      </c>
      <c r="G91" s="201" t="s">
        <v>283</v>
      </c>
      <c r="H91" s="50">
        <v>2</v>
      </c>
      <c r="I91" s="201" t="s">
        <v>283</v>
      </c>
      <c r="J91" s="50" t="s">
        <v>366</v>
      </c>
      <c r="K91" s="201" t="s">
        <v>283</v>
      </c>
      <c r="L91" s="50">
        <v>4</v>
      </c>
      <c r="M91" s="201" t="s">
        <v>283</v>
      </c>
      <c r="N91" s="92">
        <v>62</v>
      </c>
      <c r="O91" s="91" t="s">
        <v>283</v>
      </c>
      <c r="P91" s="117">
        <v>29</v>
      </c>
    </row>
    <row r="92" spans="1:16" x14ac:dyDescent="0.2">
      <c r="A92" s="132" t="s">
        <v>28</v>
      </c>
      <c r="B92" s="35"/>
      <c r="P92" s="117"/>
    </row>
    <row r="93" spans="1:16" x14ac:dyDescent="0.2">
      <c r="A93" s="126" t="s">
        <v>302</v>
      </c>
      <c r="B93" s="219"/>
      <c r="C93" s="32"/>
      <c r="P93" s="119"/>
    </row>
    <row r="94" spans="1:16" x14ac:dyDescent="0.2">
      <c r="B94" s="2"/>
    </row>
  </sheetData>
  <mergeCells count="19">
    <mergeCell ref="A53:A54"/>
    <mergeCell ref="J52:K54"/>
    <mergeCell ref="L52:M54"/>
    <mergeCell ref="N52:O54"/>
    <mergeCell ref="P53:P54"/>
    <mergeCell ref="F52:G54"/>
    <mergeCell ref="H52:I54"/>
    <mergeCell ref="B52:C55"/>
    <mergeCell ref="D52:E54"/>
    <mergeCell ref="P6:P7"/>
    <mergeCell ref="B5:C8"/>
    <mergeCell ref="D5:E7"/>
    <mergeCell ref="A6:A7"/>
    <mergeCell ref="H6:I7"/>
    <mergeCell ref="H5:O5"/>
    <mergeCell ref="F5:G7"/>
    <mergeCell ref="J6:K7"/>
    <mergeCell ref="L6:M7"/>
    <mergeCell ref="N6:O7"/>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46"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sqref="A1:E2"/>
    </sheetView>
  </sheetViews>
  <sheetFormatPr baseColWidth="10" defaultRowHeight="12.75" x14ac:dyDescent="0.2"/>
  <cols>
    <col min="1" max="1" width="28.5703125" style="85" customWidth="1"/>
    <col min="2" max="4" width="12.7109375" style="85" customWidth="1"/>
    <col min="5" max="5" width="16.7109375" style="85" customWidth="1"/>
    <col min="6" max="6" width="15.7109375" style="85" customWidth="1"/>
    <col min="7" max="16384" width="11.42578125" style="85"/>
  </cols>
  <sheetData>
    <row r="1" spans="1:7" ht="12.75" customHeight="1" x14ac:dyDescent="0.2">
      <c r="A1" s="341" t="s">
        <v>398</v>
      </c>
      <c r="B1" s="342"/>
      <c r="C1" s="342"/>
      <c r="D1" s="342"/>
      <c r="E1" s="342"/>
      <c r="F1" s="229"/>
      <c r="G1" s="229"/>
    </row>
    <row r="2" spans="1:7" x14ac:dyDescent="0.2">
      <c r="A2" s="342"/>
      <c r="B2" s="342"/>
      <c r="C2" s="342"/>
      <c r="D2" s="342"/>
      <c r="E2" s="342"/>
      <c r="F2" s="229"/>
      <c r="G2" s="229"/>
    </row>
    <row r="3" spans="1:7" ht="17.25" customHeight="1" x14ac:dyDescent="0.2"/>
    <row r="4" spans="1:7" ht="17.25" customHeight="1" thickBot="1" x14ac:dyDescent="0.25">
      <c r="A4" s="230"/>
      <c r="B4" s="230"/>
      <c r="C4" s="230"/>
      <c r="D4" s="230"/>
      <c r="E4" s="230"/>
    </row>
    <row r="5" spans="1:7" x14ac:dyDescent="0.2">
      <c r="A5" s="258" t="s">
        <v>119</v>
      </c>
      <c r="B5" s="287" t="s">
        <v>203</v>
      </c>
      <c r="C5" s="287"/>
      <c r="D5" s="287"/>
      <c r="E5" s="287"/>
    </row>
    <row r="6" spans="1:7" x14ac:dyDescent="0.2">
      <c r="A6" s="260"/>
      <c r="B6" s="246"/>
      <c r="C6" s="246"/>
      <c r="D6" s="246"/>
      <c r="E6" s="246"/>
    </row>
    <row r="7" spans="1:7" x14ac:dyDescent="0.2">
      <c r="A7" s="260"/>
      <c r="B7" s="283" t="s">
        <v>63</v>
      </c>
      <c r="C7" s="345" t="s">
        <v>120</v>
      </c>
      <c r="D7" s="283" t="s">
        <v>121</v>
      </c>
      <c r="E7" s="293" t="s">
        <v>141</v>
      </c>
    </row>
    <row r="8" spans="1:7" ht="13.5" thickBot="1" x14ac:dyDescent="0.25">
      <c r="A8" s="343"/>
      <c r="B8" s="344"/>
      <c r="C8" s="346"/>
      <c r="D8" s="344"/>
      <c r="E8" s="347"/>
    </row>
    <row r="9" spans="1:7" ht="21.75" customHeight="1" x14ac:dyDescent="0.2">
      <c r="A9" s="231"/>
    </row>
    <row r="10" spans="1:7" s="56" customFormat="1" ht="21.75" customHeight="1" x14ac:dyDescent="0.2">
      <c r="A10" s="104" t="s">
        <v>4</v>
      </c>
      <c r="B10" s="105">
        <v>618</v>
      </c>
      <c r="C10" s="105">
        <v>388</v>
      </c>
      <c r="D10" s="105">
        <v>131</v>
      </c>
      <c r="E10" s="105">
        <v>99</v>
      </c>
    </row>
    <row r="11" spans="1:7" ht="21.75" customHeight="1" x14ac:dyDescent="0.2">
      <c r="A11" s="149" t="s">
        <v>122</v>
      </c>
      <c r="B11" s="105">
        <v>25</v>
      </c>
      <c r="C11" s="203">
        <v>9</v>
      </c>
      <c r="D11" s="203">
        <v>12</v>
      </c>
      <c r="E11" s="203">
        <v>4</v>
      </c>
      <c r="F11" s="56"/>
    </row>
    <row r="12" spans="1:7" ht="21.75" customHeight="1" x14ac:dyDescent="0.2">
      <c r="A12" s="149" t="s">
        <v>123</v>
      </c>
      <c r="B12" s="105">
        <v>27</v>
      </c>
      <c r="C12" s="203">
        <v>16</v>
      </c>
      <c r="D12" s="203">
        <v>7</v>
      </c>
      <c r="E12" s="203">
        <v>4</v>
      </c>
      <c r="F12" s="56"/>
    </row>
    <row r="13" spans="1:7" ht="21.75" customHeight="1" x14ac:dyDescent="0.2">
      <c r="A13" s="149" t="s">
        <v>57</v>
      </c>
      <c r="B13" s="105">
        <v>89</v>
      </c>
      <c r="C13" s="203">
        <v>70</v>
      </c>
      <c r="D13" s="203">
        <v>16</v>
      </c>
      <c r="E13" s="203">
        <v>3</v>
      </c>
      <c r="F13" s="56"/>
    </row>
    <row r="14" spans="1:7" ht="21.75" customHeight="1" x14ac:dyDescent="0.2">
      <c r="A14" s="149" t="s">
        <v>124</v>
      </c>
      <c r="B14" s="105">
        <v>64</v>
      </c>
      <c r="C14" s="203">
        <v>51</v>
      </c>
      <c r="D14" s="203">
        <v>8</v>
      </c>
      <c r="E14" s="203">
        <v>5</v>
      </c>
      <c r="F14" s="56"/>
    </row>
    <row r="15" spans="1:7" ht="21.75" customHeight="1" x14ac:dyDescent="0.2">
      <c r="A15" s="152" t="s">
        <v>125</v>
      </c>
      <c r="B15" s="105">
        <v>31</v>
      </c>
      <c r="C15" s="203">
        <v>26</v>
      </c>
      <c r="D15" s="203">
        <v>4</v>
      </c>
      <c r="E15" s="203">
        <v>1</v>
      </c>
      <c r="F15" s="56"/>
    </row>
    <row r="16" spans="1:7" ht="21.75" customHeight="1" x14ac:dyDescent="0.2">
      <c r="A16" s="152" t="s">
        <v>126</v>
      </c>
      <c r="B16" s="105">
        <v>33</v>
      </c>
      <c r="C16" s="203">
        <v>25</v>
      </c>
      <c r="D16" s="203">
        <v>4</v>
      </c>
      <c r="E16" s="203">
        <v>4</v>
      </c>
      <c r="F16" s="56"/>
    </row>
    <row r="17" spans="1:7" ht="21.75" customHeight="1" x14ac:dyDescent="0.2">
      <c r="A17" s="149" t="s">
        <v>127</v>
      </c>
      <c r="B17" s="105">
        <v>138</v>
      </c>
      <c r="C17" s="203">
        <v>84</v>
      </c>
      <c r="D17" s="203">
        <v>14</v>
      </c>
      <c r="E17" s="203">
        <v>40</v>
      </c>
      <c r="F17" s="56"/>
    </row>
    <row r="18" spans="1:7" ht="21.75" customHeight="1" x14ac:dyDescent="0.2">
      <c r="A18" s="152" t="s">
        <v>128</v>
      </c>
      <c r="B18" s="105">
        <v>28</v>
      </c>
      <c r="C18" s="203">
        <v>20</v>
      </c>
      <c r="D18" s="203">
        <v>0</v>
      </c>
      <c r="E18" s="203">
        <v>8</v>
      </c>
      <c r="F18" s="56"/>
    </row>
    <row r="19" spans="1:7" ht="21.75" customHeight="1" x14ac:dyDescent="0.2">
      <c r="A19" s="152" t="s">
        <v>129</v>
      </c>
      <c r="B19" s="105">
        <v>6</v>
      </c>
      <c r="C19" s="203">
        <v>5</v>
      </c>
      <c r="D19" s="203">
        <v>0</v>
      </c>
      <c r="E19" s="203">
        <v>1</v>
      </c>
      <c r="F19" s="56"/>
    </row>
    <row r="20" spans="1:7" ht="21.75" customHeight="1" x14ac:dyDescent="0.2">
      <c r="A20" s="152" t="s">
        <v>130</v>
      </c>
      <c r="B20" s="105">
        <v>52</v>
      </c>
      <c r="C20" s="203">
        <v>37</v>
      </c>
      <c r="D20" s="203">
        <v>11</v>
      </c>
      <c r="E20" s="203">
        <v>4</v>
      </c>
      <c r="F20" s="56"/>
    </row>
    <row r="21" spans="1:7" ht="21.75" customHeight="1" x14ac:dyDescent="0.2">
      <c r="A21" s="152" t="s">
        <v>249</v>
      </c>
      <c r="B21" s="105">
        <v>52</v>
      </c>
      <c r="C21" s="203">
        <v>22</v>
      </c>
      <c r="D21" s="203">
        <v>3</v>
      </c>
      <c r="E21" s="203">
        <v>27</v>
      </c>
      <c r="F21" s="56"/>
    </row>
    <row r="22" spans="1:7" ht="21.75" customHeight="1" x14ac:dyDescent="0.2">
      <c r="A22" s="149" t="s">
        <v>77</v>
      </c>
      <c r="B22" s="105">
        <v>27</v>
      </c>
      <c r="C22" s="203">
        <v>9</v>
      </c>
      <c r="D22" s="203">
        <v>11</v>
      </c>
      <c r="E22" s="203">
        <v>7</v>
      </c>
      <c r="F22" s="56"/>
    </row>
    <row r="23" spans="1:7" ht="21.75" customHeight="1" x14ac:dyDescent="0.2">
      <c r="A23" s="149" t="s">
        <v>259</v>
      </c>
      <c r="B23" s="105">
        <v>21</v>
      </c>
      <c r="C23" s="203">
        <v>10</v>
      </c>
      <c r="D23" s="203">
        <v>10</v>
      </c>
      <c r="E23" s="203">
        <v>1</v>
      </c>
      <c r="F23" s="56"/>
    </row>
    <row r="24" spans="1:7" ht="21.75" customHeight="1" x14ac:dyDescent="0.2">
      <c r="A24" s="149" t="s">
        <v>250</v>
      </c>
      <c r="B24" s="105">
        <v>227</v>
      </c>
      <c r="C24" s="203">
        <v>139</v>
      </c>
      <c r="D24" s="203">
        <v>53</v>
      </c>
      <c r="E24" s="203">
        <v>35</v>
      </c>
      <c r="F24" s="56"/>
      <c r="G24" s="56"/>
    </row>
  </sheetData>
  <customSheetViews>
    <customSheetView guid="{08A8D61F-AA66-4754-9836-B58A6A6822D3}" showRuler="0">
      <selection activeCell="C13" sqref="C13"/>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mergeCells count="7">
    <mergeCell ref="A1:E2"/>
    <mergeCell ref="A5:A8"/>
    <mergeCell ref="B5:E6"/>
    <mergeCell ref="B7:B8"/>
    <mergeCell ref="C7:C8"/>
    <mergeCell ref="D7:D8"/>
    <mergeCell ref="E7:E8"/>
  </mergeCells>
  <phoneticPr fontId="8"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workbookViewId="0"/>
  </sheetViews>
  <sheetFormatPr baseColWidth="10" defaultRowHeight="12.75" x14ac:dyDescent="0.2"/>
  <cols>
    <col min="1" max="1" width="39.5703125" customWidth="1"/>
    <col min="2" max="2" width="11.42578125" style="74"/>
    <col min="3" max="3" width="22.42578125" style="71" bestFit="1" customWidth="1"/>
    <col min="16" max="16" width="15.85546875" bestFit="1" customWidth="1"/>
  </cols>
  <sheetData>
    <row r="1" spans="1:6" x14ac:dyDescent="0.2">
      <c r="A1" s="111" t="s">
        <v>205</v>
      </c>
    </row>
    <row r="2" spans="1:6" x14ac:dyDescent="0.2">
      <c r="A2" s="56"/>
      <c r="B2" s="71"/>
      <c r="C2" t="s">
        <v>66</v>
      </c>
    </row>
    <row r="3" spans="1:6" x14ac:dyDescent="0.2">
      <c r="A3" t="s">
        <v>67</v>
      </c>
      <c r="B3" s="71">
        <v>6455.1989999999996</v>
      </c>
      <c r="C3" s="71">
        <v>21784.34</v>
      </c>
      <c r="D3" t="s">
        <v>238</v>
      </c>
    </row>
    <row r="4" spans="1:6" x14ac:dyDescent="0.2">
      <c r="A4" t="s">
        <v>68</v>
      </c>
      <c r="B4" s="71">
        <v>3743.4879999999998</v>
      </c>
      <c r="C4"/>
    </row>
    <row r="5" spans="1:6" x14ac:dyDescent="0.2">
      <c r="A5" t="s">
        <v>69</v>
      </c>
      <c r="B5" s="72">
        <v>7330.9380000000019</v>
      </c>
      <c r="C5"/>
    </row>
    <row r="6" spans="1:6" x14ac:dyDescent="0.2">
      <c r="A6" t="s">
        <v>70</v>
      </c>
      <c r="B6" s="71">
        <v>2879.8539999999998</v>
      </c>
      <c r="C6"/>
    </row>
    <row r="7" spans="1:6" x14ac:dyDescent="0.2">
      <c r="A7" t="s">
        <v>71</v>
      </c>
      <c r="B7" s="71">
        <v>836.99699999999996</v>
      </c>
      <c r="C7"/>
    </row>
    <row r="8" spans="1:6" x14ac:dyDescent="0.2">
      <c r="A8" t="s">
        <v>72</v>
      </c>
      <c r="B8" s="71">
        <v>537.86400000000003</v>
      </c>
      <c r="C8" s="77">
        <v>21784.34</v>
      </c>
      <c r="D8" t="s">
        <v>239</v>
      </c>
      <c r="F8" s="71"/>
    </row>
    <row r="9" spans="1:6" x14ac:dyDescent="0.2">
      <c r="B9" s="71"/>
      <c r="C9" s="72">
        <v>7330.9380000000019</v>
      </c>
      <c r="D9" t="s">
        <v>140</v>
      </c>
    </row>
    <row r="10" spans="1:6" x14ac:dyDescent="0.2">
      <c r="A10" t="s">
        <v>73</v>
      </c>
      <c r="B10" s="76">
        <v>117.42700000000001</v>
      </c>
      <c r="C10"/>
    </row>
    <row r="11" spans="1:6" x14ac:dyDescent="0.2">
      <c r="A11" t="s">
        <v>74</v>
      </c>
      <c r="B11" s="76">
        <v>1577.7339999999999</v>
      </c>
      <c r="C11"/>
    </row>
    <row r="12" spans="1:6" x14ac:dyDescent="0.2">
      <c r="A12" t="s">
        <v>75</v>
      </c>
      <c r="B12" s="76">
        <v>949.43799999999999</v>
      </c>
      <c r="C12"/>
    </row>
    <row r="13" spans="1:6" x14ac:dyDescent="0.2">
      <c r="A13" t="s">
        <v>76</v>
      </c>
      <c r="B13" s="76">
        <v>3810.6</v>
      </c>
      <c r="C13" s="147">
        <v>6455.1989999999996</v>
      </c>
      <c r="D13" t="s">
        <v>67</v>
      </c>
    </row>
    <row r="14" spans="1:6" x14ac:dyDescent="0.2">
      <c r="A14" s="79" t="s">
        <v>248</v>
      </c>
    </row>
    <row r="15" spans="1:6" x14ac:dyDescent="0.2">
      <c r="A15" s="110"/>
    </row>
    <row r="16" spans="1:6" x14ac:dyDescent="0.2">
      <c r="A16" t="s">
        <v>67</v>
      </c>
      <c r="B16" s="50">
        <v>6455</v>
      </c>
    </row>
    <row r="17" spans="1:3" x14ac:dyDescent="0.2">
      <c r="A17" t="s">
        <v>68</v>
      </c>
      <c r="B17" s="50">
        <v>3743</v>
      </c>
    </row>
    <row r="18" spans="1:3" x14ac:dyDescent="0.2">
      <c r="A18" t="s">
        <v>69</v>
      </c>
      <c r="B18" s="50">
        <v>7331</v>
      </c>
    </row>
    <row r="19" spans="1:3" x14ac:dyDescent="0.2">
      <c r="A19" t="s">
        <v>70</v>
      </c>
      <c r="B19" s="50">
        <v>2880</v>
      </c>
    </row>
    <row r="20" spans="1:3" x14ac:dyDescent="0.2">
      <c r="A20" t="s">
        <v>71</v>
      </c>
      <c r="B20" s="50">
        <v>837</v>
      </c>
    </row>
    <row r="21" spans="1:3" x14ac:dyDescent="0.2">
      <c r="A21" t="s">
        <v>72</v>
      </c>
      <c r="B21" s="50">
        <v>538</v>
      </c>
    </row>
    <row r="22" spans="1:3" x14ac:dyDescent="0.2">
      <c r="A22" t="s">
        <v>129</v>
      </c>
      <c r="B22" s="50">
        <v>117</v>
      </c>
      <c r="C22" s="71">
        <v>1.8125484120836561</v>
      </c>
    </row>
    <row r="23" spans="1:3" x14ac:dyDescent="0.2">
      <c r="A23" t="s">
        <v>128</v>
      </c>
      <c r="B23" s="50">
        <v>1578</v>
      </c>
      <c r="C23" s="71">
        <v>24.446165762974438</v>
      </c>
    </row>
    <row r="24" spans="1:3" x14ac:dyDescent="0.2">
      <c r="A24" t="s">
        <v>137</v>
      </c>
      <c r="B24" s="50">
        <v>949</v>
      </c>
      <c r="C24" s="71">
        <v>14.701781564678544</v>
      </c>
    </row>
    <row r="25" spans="1:3" x14ac:dyDescent="0.2">
      <c r="A25" t="s">
        <v>130</v>
      </c>
      <c r="B25" s="50">
        <v>3811</v>
      </c>
      <c r="C25" s="71">
        <v>59.039504260263364</v>
      </c>
    </row>
    <row r="26" spans="1:3" x14ac:dyDescent="0.2">
      <c r="C26" s="71">
        <v>100</v>
      </c>
    </row>
    <row r="27" spans="1:3" x14ac:dyDescent="0.2">
      <c r="A27" s="111" t="s">
        <v>237</v>
      </c>
    </row>
    <row r="28" spans="1:3" ht="25.5" x14ac:dyDescent="0.2">
      <c r="A28" s="151" t="s">
        <v>252</v>
      </c>
      <c r="B28" s="74">
        <v>110.485</v>
      </c>
    </row>
    <row r="29" spans="1:3" ht="25.5" x14ac:dyDescent="0.2">
      <c r="A29" s="151" t="s">
        <v>253</v>
      </c>
      <c r="B29" s="74">
        <v>219.78</v>
      </c>
    </row>
    <row r="30" spans="1:3" ht="25.5" x14ac:dyDescent="0.2">
      <c r="A30" s="151" t="s">
        <v>254</v>
      </c>
      <c r="B30" s="74">
        <v>310.755</v>
      </c>
    </row>
    <row r="31" spans="1:3" x14ac:dyDescent="0.2">
      <c r="A31" s="85" t="s">
        <v>77</v>
      </c>
      <c r="B31" s="74">
        <v>404.70600000000002</v>
      </c>
    </row>
    <row r="32" spans="1:3" ht="25.5" x14ac:dyDescent="0.2">
      <c r="A32" s="151" t="s">
        <v>255</v>
      </c>
      <c r="B32" s="74">
        <v>448.197</v>
      </c>
    </row>
    <row r="33" spans="1:26" ht="25.5" x14ac:dyDescent="0.2">
      <c r="A33" s="151" t="s">
        <v>256</v>
      </c>
      <c r="B33" s="74">
        <v>632.90700000000004</v>
      </c>
    </row>
    <row r="34" spans="1:26" ht="25.5" x14ac:dyDescent="0.2">
      <c r="A34" s="151" t="s">
        <v>251</v>
      </c>
      <c r="B34" s="74">
        <v>898.76700000000005</v>
      </c>
    </row>
    <row r="35" spans="1:26" ht="25.5" x14ac:dyDescent="0.2">
      <c r="A35" s="151" t="s">
        <v>257</v>
      </c>
      <c r="B35" s="74">
        <v>1314.905</v>
      </c>
    </row>
    <row r="36" spans="1:26" ht="25.5" x14ac:dyDescent="0.2">
      <c r="A36" s="151" t="s">
        <v>258</v>
      </c>
      <c r="B36" s="74">
        <v>2563.991</v>
      </c>
    </row>
    <row r="37" spans="1:26" x14ac:dyDescent="0.2">
      <c r="A37" s="79" t="s">
        <v>151</v>
      </c>
    </row>
    <row r="38" spans="1:26" x14ac:dyDescent="0.2">
      <c r="A38" s="79"/>
    </row>
    <row r="39" spans="1:26" x14ac:dyDescent="0.2">
      <c r="A39" s="112" t="s">
        <v>208</v>
      </c>
      <c r="B39" s="75"/>
      <c r="C39" s="75"/>
      <c r="D39" s="75"/>
      <c r="E39" s="75"/>
      <c r="F39" s="75"/>
      <c r="G39" s="75"/>
      <c r="H39" s="75"/>
      <c r="I39" s="75"/>
      <c r="J39" s="75"/>
      <c r="K39" s="75"/>
      <c r="L39" s="75"/>
      <c r="M39" s="75"/>
      <c r="N39" s="75"/>
    </row>
    <row r="40" spans="1:26" x14ac:dyDescent="0.2">
      <c r="A40" s="75"/>
      <c r="B40" s="75"/>
      <c r="C40" s="75"/>
      <c r="D40" s="75"/>
      <c r="E40" s="75"/>
      <c r="F40" s="75"/>
      <c r="G40" s="75"/>
      <c r="H40" s="75"/>
      <c r="I40" s="75"/>
      <c r="J40" s="75"/>
      <c r="K40" s="75"/>
      <c r="L40" s="75"/>
      <c r="M40" s="75"/>
      <c r="N40" s="75"/>
    </row>
    <row r="41" spans="1:26" x14ac:dyDescent="0.2">
      <c r="A41" s="75" t="s">
        <v>147</v>
      </c>
      <c r="B41" s="75">
        <v>2010</v>
      </c>
      <c r="C41" s="75">
        <v>2011</v>
      </c>
      <c r="D41" s="75">
        <v>2012</v>
      </c>
      <c r="E41" s="75">
        <v>2013</v>
      </c>
      <c r="F41" s="75">
        <v>2014</v>
      </c>
      <c r="G41" s="75">
        <v>2015</v>
      </c>
      <c r="H41" s="75">
        <v>2016</v>
      </c>
      <c r="I41" s="75">
        <v>2017</v>
      </c>
      <c r="J41" s="75">
        <v>2018</v>
      </c>
      <c r="K41" s="75">
        <v>2019</v>
      </c>
      <c r="L41" s="145" t="s">
        <v>244</v>
      </c>
      <c r="N41" s="75"/>
      <c r="P41" s="75"/>
      <c r="Q41" s="75"/>
      <c r="R41" s="75"/>
      <c r="S41" s="75"/>
      <c r="T41" s="75"/>
      <c r="U41" s="75"/>
      <c r="V41" s="75"/>
      <c r="W41" s="75"/>
      <c r="X41" s="75"/>
      <c r="Y41" s="75"/>
      <c r="Z41" s="75"/>
    </row>
    <row r="42" spans="1:26" x14ac:dyDescent="0.2">
      <c r="A42" s="75" t="s">
        <v>143</v>
      </c>
      <c r="B42" s="75">
        <v>428</v>
      </c>
      <c r="C42" s="75">
        <v>430</v>
      </c>
      <c r="D42" s="75">
        <v>426</v>
      </c>
      <c r="E42" s="75">
        <v>443</v>
      </c>
      <c r="F42" s="75">
        <v>439</v>
      </c>
      <c r="G42" s="75">
        <v>440</v>
      </c>
      <c r="H42" s="75">
        <v>448</v>
      </c>
      <c r="I42" s="75">
        <v>459</v>
      </c>
      <c r="J42" s="75">
        <v>472</v>
      </c>
      <c r="K42" s="75">
        <v>472</v>
      </c>
      <c r="L42" s="75"/>
      <c r="M42" s="75"/>
      <c r="N42" s="75"/>
      <c r="P42" s="75"/>
      <c r="Q42" s="75"/>
      <c r="R42" s="75"/>
      <c r="S42" s="75"/>
      <c r="T42" s="75"/>
      <c r="U42" s="75"/>
      <c r="V42" s="75"/>
      <c r="W42" s="75"/>
      <c r="X42" s="75"/>
      <c r="Y42" s="75"/>
      <c r="Z42" s="75"/>
    </row>
    <row r="43" spans="1:26" x14ac:dyDescent="0.2">
      <c r="A43" s="75" t="s">
        <v>144</v>
      </c>
      <c r="B43" s="75">
        <v>152</v>
      </c>
      <c r="C43" s="75">
        <v>151</v>
      </c>
      <c r="D43" s="75">
        <v>148</v>
      </c>
      <c r="E43" s="75">
        <v>152</v>
      </c>
      <c r="F43" s="75">
        <v>144</v>
      </c>
      <c r="G43" s="75">
        <v>144</v>
      </c>
      <c r="H43" s="75">
        <v>145</v>
      </c>
      <c r="I43" s="75">
        <v>148</v>
      </c>
      <c r="J43" s="75">
        <v>147</v>
      </c>
      <c r="K43" s="75">
        <v>146</v>
      </c>
      <c r="L43" s="75"/>
      <c r="M43" s="75"/>
      <c r="N43" s="75"/>
      <c r="P43" s="75"/>
      <c r="Q43" s="75"/>
      <c r="R43" s="75"/>
      <c r="S43" s="75"/>
      <c r="T43" s="75"/>
      <c r="U43" s="75"/>
      <c r="V43" s="75"/>
      <c r="W43" s="75"/>
      <c r="X43" s="75"/>
      <c r="Y43" s="75"/>
      <c r="Z43" s="75"/>
    </row>
    <row r="44" spans="1:26" x14ac:dyDescent="0.2">
      <c r="A44" s="75"/>
      <c r="B44" s="75">
        <v>580</v>
      </c>
      <c r="C44" s="75">
        <v>581</v>
      </c>
      <c r="D44" s="75">
        <v>574</v>
      </c>
      <c r="E44" s="75">
        <v>595</v>
      </c>
      <c r="F44" s="75">
        <v>583</v>
      </c>
      <c r="G44" s="75">
        <v>584</v>
      </c>
      <c r="H44" s="75">
        <v>593</v>
      </c>
      <c r="I44" s="75">
        <v>607</v>
      </c>
      <c r="J44" s="75">
        <v>619</v>
      </c>
      <c r="K44" s="75">
        <v>618</v>
      </c>
      <c r="L44" s="75"/>
      <c r="M44" s="75"/>
      <c r="N44" s="75"/>
      <c r="P44" s="75"/>
      <c r="Q44" s="75"/>
      <c r="R44" s="75"/>
      <c r="S44" s="75"/>
      <c r="T44" s="75"/>
      <c r="U44" s="75"/>
      <c r="V44" s="75"/>
      <c r="W44" s="75"/>
      <c r="X44" s="75"/>
      <c r="Y44" s="75"/>
      <c r="Z44" s="75"/>
    </row>
    <row r="45" spans="1:26" x14ac:dyDescent="0.2">
      <c r="A45" s="75"/>
      <c r="B45" s="75">
        <v>580</v>
      </c>
      <c r="C45" s="75">
        <v>581</v>
      </c>
      <c r="D45" s="75">
        <v>574</v>
      </c>
      <c r="E45" s="75">
        <v>595</v>
      </c>
      <c r="F45" s="75">
        <v>583</v>
      </c>
      <c r="G45" s="75">
        <v>584</v>
      </c>
      <c r="H45" s="75">
        <v>593</v>
      </c>
      <c r="I45" s="75">
        <v>607</v>
      </c>
      <c r="J45" s="75">
        <v>619</v>
      </c>
      <c r="K45" s="75">
        <v>618</v>
      </c>
      <c r="L45" s="75"/>
      <c r="M45" s="75"/>
      <c r="N45" s="75"/>
      <c r="P45" s="75"/>
      <c r="Q45" s="75"/>
      <c r="R45" s="75"/>
      <c r="S45" s="75"/>
      <c r="T45" s="75"/>
      <c r="U45" s="75"/>
      <c r="V45" s="75"/>
      <c r="W45" s="75"/>
      <c r="X45" s="75"/>
      <c r="Y45" s="75"/>
      <c r="Z45" s="75"/>
    </row>
    <row r="46" spans="1:26" x14ac:dyDescent="0.2">
      <c r="A46" s="75"/>
      <c r="B46" s="75"/>
      <c r="C46" s="75"/>
      <c r="D46" s="75"/>
      <c r="E46" s="75"/>
      <c r="F46" s="75"/>
      <c r="G46" s="75"/>
      <c r="H46" s="75"/>
      <c r="I46" s="75"/>
      <c r="J46" s="75"/>
      <c r="K46" s="75"/>
      <c r="L46" s="75"/>
      <c r="M46" s="75"/>
      <c r="N46" s="75"/>
    </row>
    <row r="47" spans="1:26" x14ac:dyDescent="0.2">
      <c r="A47" s="112" t="s">
        <v>206</v>
      </c>
      <c r="B47" s="75"/>
      <c r="C47" s="75"/>
      <c r="D47" s="75"/>
      <c r="E47" s="75"/>
      <c r="F47" s="75"/>
      <c r="G47" s="75"/>
      <c r="H47" s="75"/>
      <c r="I47" s="75"/>
      <c r="J47" s="75"/>
      <c r="K47" s="75"/>
      <c r="L47" s="75"/>
      <c r="M47" s="75"/>
      <c r="N47" s="75"/>
    </row>
    <row r="48" spans="1:26" x14ac:dyDescent="0.2">
      <c r="A48" s="75"/>
      <c r="B48" s="75"/>
      <c r="C48" s="75"/>
      <c r="D48" s="75"/>
      <c r="E48" s="75"/>
      <c r="F48" s="75"/>
      <c r="G48" s="75"/>
      <c r="H48" s="75"/>
      <c r="I48" s="75"/>
      <c r="J48" s="75"/>
      <c r="K48" s="75"/>
      <c r="L48" s="75"/>
      <c r="M48" s="75"/>
      <c r="N48" s="75"/>
    </row>
    <row r="49" spans="1:26" x14ac:dyDescent="0.2">
      <c r="A49" s="75" t="s">
        <v>147</v>
      </c>
      <c r="B49" s="75">
        <v>2010</v>
      </c>
      <c r="C49" s="75">
        <v>2011</v>
      </c>
      <c r="D49" s="75">
        <v>2012</v>
      </c>
      <c r="E49" s="75">
        <v>2013</v>
      </c>
      <c r="F49" s="75">
        <v>2014</v>
      </c>
      <c r="G49" s="75">
        <v>2015</v>
      </c>
      <c r="H49" s="75">
        <v>2016</v>
      </c>
      <c r="I49" s="75">
        <v>2017</v>
      </c>
      <c r="J49" s="75">
        <v>2018</v>
      </c>
      <c r="K49" s="75">
        <v>2019</v>
      </c>
      <c r="L49" s="145" t="s">
        <v>244</v>
      </c>
      <c r="N49" s="75"/>
      <c r="P49" s="75"/>
      <c r="Q49" s="75"/>
      <c r="R49" s="75"/>
      <c r="S49" s="75"/>
      <c r="T49" s="75"/>
      <c r="U49" s="75"/>
      <c r="V49" s="75"/>
      <c r="W49" s="75"/>
      <c r="X49" s="75"/>
      <c r="Y49" s="75"/>
      <c r="Z49" s="75"/>
    </row>
    <row r="50" spans="1:26" x14ac:dyDescent="0.2">
      <c r="A50" s="75" t="s">
        <v>60</v>
      </c>
      <c r="B50" s="75">
        <v>94</v>
      </c>
      <c r="C50" s="75">
        <v>94</v>
      </c>
      <c r="D50" s="75">
        <v>90</v>
      </c>
      <c r="E50" s="75">
        <v>90</v>
      </c>
      <c r="F50" s="75">
        <v>85</v>
      </c>
      <c r="G50" s="75">
        <v>83</v>
      </c>
      <c r="H50" s="75">
        <v>82</v>
      </c>
      <c r="I50" s="75">
        <v>83</v>
      </c>
      <c r="J50" s="75">
        <v>82</v>
      </c>
      <c r="K50" s="75">
        <v>81</v>
      </c>
      <c r="L50" s="75"/>
      <c r="M50" s="75"/>
      <c r="N50" s="75"/>
      <c r="P50" s="75"/>
      <c r="Q50" s="75"/>
      <c r="R50" s="75"/>
      <c r="S50" s="75"/>
      <c r="T50" s="75"/>
      <c r="U50" s="75"/>
      <c r="V50" s="75"/>
      <c r="W50" s="75"/>
      <c r="X50" s="75"/>
      <c r="Y50" s="75"/>
      <c r="Z50" s="75"/>
    </row>
    <row r="51" spans="1:26" x14ac:dyDescent="0.2">
      <c r="A51" s="75" t="s">
        <v>61</v>
      </c>
      <c r="B51" s="75">
        <v>53</v>
      </c>
      <c r="C51" s="75">
        <v>53</v>
      </c>
      <c r="D51" s="75">
        <v>53</v>
      </c>
      <c r="E51" s="75">
        <v>54</v>
      </c>
      <c r="F51" s="75">
        <v>52</v>
      </c>
      <c r="G51" s="75">
        <v>54</v>
      </c>
      <c r="H51" s="75">
        <v>55</v>
      </c>
      <c r="I51" s="75">
        <v>55</v>
      </c>
      <c r="J51" s="75">
        <v>55</v>
      </c>
      <c r="K51" s="75">
        <v>55</v>
      </c>
      <c r="L51" s="75"/>
      <c r="M51" s="75"/>
      <c r="N51" s="75"/>
      <c r="P51" s="75"/>
      <c r="Q51" s="75"/>
      <c r="R51" s="75"/>
      <c r="S51" s="75"/>
      <c r="T51" s="75"/>
      <c r="U51" s="75"/>
      <c r="V51" s="75"/>
      <c r="W51" s="75"/>
      <c r="X51" s="75"/>
      <c r="Y51" s="75"/>
      <c r="Z51" s="75"/>
    </row>
    <row r="52" spans="1:26" x14ac:dyDescent="0.2">
      <c r="A52" s="75"/>
      <c r="B52" s="75"/>
      <c r="C52" s="75"/>
      <c r="D52" s="75"/>
      <c r="E52" s="75"/>
      <c r="F52" s="75"/>
      <c r="G52" s="75"/>
      <c r="H52" s="75"/>
      <c r="I52" s="75"/>
      <c r="J52" s="75"/>
      <c r="K52" s="75"/>
      <c r="L52" s="75"/>
      <c r="M52" s="75"/>
      <c r="N52" s="75"/>
    </row>
    <row r="53" spans="1:26" x14ac:dyDescent="0.2">
      <c r="A53" s="112" t="s">
        <v>207</v>
      </c>
      <c r="B53" s="75"/>
      <c r="C53" s="75"/>
      <c r="D53" s="75"/>
      <c r="E53" s="75"/>
      <c r="F53" s="75"/>
      <c r="G53" s="75"/>
      <c r="H53" s="75"/>
      <c r="I53" s="75"/>
      <c r="J53" s="75"/>
      <c r="K53" s="75"/>
      <c r="L53" s="75"/>
      <c r="M53" s="75"/>
      <c r="N53" s="75"/>
    </row>
    <row r="54" spans="1:26" x14ac:dyDescent="0.2">
      <c r="A54" s="75"/>
      <c r="B54" s="75"/>
      <c r="C54" s="75"/>
      <c r="D54" s="75"/>
      <c r="E54" s="75"/>
      <c r="F54" s="75"/>
      <c r="G54" s="75"/>
      <c r="H54" s="75"/>
      <c r="I54" s="75"/>
      <c r="J54" s="75"/>
      <c r="K54" s="75"/>
      <c r="L54" s="75"/>
      <c r="M54" s="75"/>
      <c r="N54" s="75"/>
    </row>
    <row r="55" spans="1:26" x14ac:dyDescent="0.2">
      <c r="A55" s="75" t="s">
        <v>147</v>
      </c>
      <c r="B55" s="75">
        <v>2013</v>
      </c>
      <c r="C55" s="75">
        <v>2014</v>
      </c>
      <c r="D55" s="75">
        <v>2015</v>
      </c>
      <c r="E55" s="75">
        <v>2016</v>
      </c>
      <c r="F55" s="75">
        <v>2017</v>
      </c>
      <c r="G55" s="75">
        <v>2018</v>
      </c>
      <c r="H55" s="75">
        <v>2019</v>
      </c>
      <c r="I55" s="145" t="s">
        <v>244</v>
      </c>
      <c r="J55" s="75"/>
      <c r="K55" s="75"/>
      <c r="L55" s="75"/>
      <c r="N55" s="75"/>
    </row>
    <row r="56" spans="1:26" x14ac:dyDescent="0.2">
      <c r="A56" s="75" t="s">
        <v>83</v>
      </c>
      <c r="B56" s="75">
        <v>7748.8360000000002</v>
      </c>
      <c r="C56" s="75">
        <v>7588.59</v>
      </c>
      <c r="D56" s="75">
        <v>7557.268</v>
      </c>
      <c r="E56" s="75">
        <v>7740.2269999999999</v>
      </c>
      <c r="F56" s="75">
        <v>8252.2080000000005</v>
      </c>
      <c r="G56" s="75">
        <v>8388.4850000000006</v>
      </c>
      <c r="H56" s="75">
        <v>8642.7829999999994</v>
      </c>
      <c r="I56" s="75"/>
      <c r="J56" s="75"/>
      <c r="K56" s="75"/>
      <c r="L56" s="75"/>
      <c r="M56" s="75"/>
      <c r="N56" s="75"/>
    </row>
    <row r="57" spans="1:26" x14ac:dyDescent="0.2">
      <c r="A57" s="75" t="s">
        <v>148</v>
      </c>
      <c r="B57" s="75">
        <v>4635.549</v>
      </c>
      <c r="C57" s="75">
        <v>4552.26</v>
      </c>
      <c r="D57" s="75">
        <v>4407.3850000000002</v>
      </c>
      <c r="E57" s="75">
        <v>4482.4219999999996</v>
      </c>
      <c r="F57" s="75">
        <v>4712.7460000000001</v>
      </c>
      <c r="G57" s="75">
        <v>4769.0749999999998</v>
      </c>
      <c r="H57" s="75">
        <v>4933.9539999999997</v>
      </c>
      <c r="I57" s="75"/>
      <c r="J57" s="75"/>
      <c r="K57" s="75"/>
      <c r="L57" s="75"/>
      <c r="M57" s="75"/>
      <c r="N57" s="75"/>
    </row>
    <row r="58" spans="1:26" x14ac:dyDescent="0.2">
      <c r="A58" s="75" t="s">
        <v>149</v>
      </c>
      <c r="B58" s="75">
        <v>1656.0989999999999</v>
      </c>
      <c r="C58" s="75">
        <v>1695.826</v>
      </c>
      <c r="D58" s="75">
        <v>1740.9839999999999</v>
      </c>
      <c r="E58" s="75">
        <v>1789.0809999999999</v>
      </c>
      <c r="F58" s="75">
        <v>1883.915</v>
      </c>
      <c r="G58" s="75">
        <v>1978.6210000000001</v>
      </c>
      <c r="H58" s="75">
        <v>2072.2130000000002</v>
      </c>
      <c r="I58" s="75"/>
      <c r="J58" s="75"/>
      <c r="K58" s="75"/>
      <c r="L58" s="75"/>
      <c r="M58" s="75"/>
      <c r="N58" s="75"/>
    </row>
    <row r="59" spans="1:26" x14ac:dyDescent="0.2">
      <c r="A59" s="75" t="s">
        <v>150</v>
      </c>
      <c r="B59" s="75">
        <v>899</v>
      </c>
      <c r="C59" s="75">
        <v>880</v>
      </c>
      <c r="D59" s="75">
        <v>870</v>
      </c>
      <c r="E59" s="75">
        <v>943.63400000000001</v>
      </c>
      <c r="F59" s="75">
        <v>1109.7139999999999</v>
      </c>
      <c r="G59" s="75">
        <v>906.89700000000005</v>
      </c>
      <c r="H59" s="75">
        <v>1290.0619999999999</v>
      </c>
      <c r="I59" s="145" t="s">
        <v>246</v>
      </c>
      <c r="J59" s="75"/>
      <c r="K59" s="75"/>
      <c r="L59" s="75"/>
      <c r="M59" s="75"/>
      <c r="N59" s="75"/>
    </row>
    <row r="60" spans="1:26" x14ac:dyDescent="0.2">
      <c r="A60" s="75"/>
      <c r="B60" s="75"/>
      <c r="C60" s="75"/>
      <c r="D60" s="75"/>
      <c r="E60" s="75"/>
      <c r="F60" s="75"/>
      <c r="G60" s="75"/>
      <c r="H60" s="75"/>
      <c r="I60" s="75"/>
      <c r="J60" s="75"/>
      <c r="K60" s="75"/>
      <c r="L60" s="75"/>
      <c r="M60" s="75"/>
      <c r="N60" s="75"/>
    </row>
    <row r="61" spans="1:26" x14ac:dyDescent="0.2">
      <c r="A61" s="78"/>
      <c r="B61" s="75"/>
      <c r="C61" s="75"/>
      <c r="D61" s="75"/>
      <c r="E61" s="75"/>
      <c r="F61" s="75"/>
      <c r="G61" s="75"/>
      <c r="H61" s="75"/>
      <c r="I61" s="75"/>
      <c r="J61" s="75"/>
      <c r="K61" s="75"/>
      <c r="L61" s="75"/>
      <c r="M61" s="75"/>
      <c r="N61" s="75"/>
    </row>
    <row r="62" spans="1:26" x14ac:dyDescent="0.2">
      <c r="A62" s="75"/>
      <c r="B62" s="75"/>
      <c r="C62" s="75"/>
      <c r="D62" s="75"/>
      <c r="E62" s="75"/>
      <c r="F62" s="75"/>
      <c r="G62" s="75"/>
      <c r="H62" s="75"/>
      <c r="I62" s="75"/>
      <c r="J62" s="75"/>
      <c r="K62" s="75"/>
      <c r="L62" s="75"/>
      <c r="M62" s="75"/>
      <c r="N62" s="75"/>
      <c r="O62" s="146"/>
    </row>
    <row r="63" spans="1:26" x14ac:dyDescent="0.2">
      <c r="A63" s="75"/>
      <c r="B63" s="75"/>
      <c r="C63" s="75"/>
      <c r="D63" s="75"/>
      <c r="E63" s="75"/>
      <c r="F63" s="75"/>
      <c r="G63" s="75"/>
      <c r="H63" s="75"/>
      <c r="I63" s="75"/>
      <c r="J63" s="75"/>
      <c r="K63" s="75"/>
      <c r="L63" s="75"/>
      <c r="M63" s="75"/>
      <c r="N63" s="75"/>
    </row>
    <row r="64" spans="1:26" x14ac:dyDescent="0.2">
      <c r="A64" s="75"/>
      <c r="B64" s="75"/>
      <c r="C64" s="75"/>
      <c r="D64" s="75"/>
      <c r="E64" s="75"/>
      <c r="F64" s="75"/>
      <c r="G64" s="75"/>
      <c r="H64" s="75"/>
      <c r="I64" s="75"/>
      <c r="J64" s="75"/>
      <c r="K64" s="75"/>
      <c r="L64" s="75"/>
      <c r="M64" s="75"/>
      <c r="N64" s="75"/>
    </row>
    <row r="65" spans="1:14" x14ac:dyDescent="0.2">
      <c r="A65" s="75"/>
      <c r="B65" s="75"/>
      <c r="C65" s="75"/>
      <c r="D65" s="75"/>
      <c r="E65" s="75"/>
      <c r="F65" s="75"/>
      <c r="G65" s="75"/>
      <c r="H65" s="75"/>
      <c r="I65" s="75"/>
      <c r="J65" s="75"/>
      <c r="K65" s="75"/>
      <c r="L65" s="75"/>
      <c r="M65" s="75"/>
      <c r="N65" s="75"/>
    </row>
    <row r="66" spans="1:14" x14ac:dyDescent="0.2">
      <c r="A66" s="75"/>
      <c r="B66" s="75"/>
      <c r="C66" s="75"/>
      <c r="D66" s="75"/>
      <c r="E66" s="75"/>
      <c r="F66" s="75"/>
      <c r="G66" s="75"/>
      <c r="H66" s="75"/>
      <c r="I66" s="75"/>
      <c r="J66" s="75"/>
      <c r="K66" s="75"/>
      <c r="L66" s="75"/>
      <c r="M66" s="75"/>
      <c r="N66" s="75"/>
    </row>
    <row r="67" spans="1:14" x14ac:dyDescent="0.2">
      <c r="A67" s="75"/>
      <c r="B67" s="75"/>
      <c r="C67" s="75"/>
      <c r="D67" s="75"/>
      <c r="E67" s="75"/>
      <c r="F67" s="75"/>
      <c r="G67" s="75"/>
      <c r="H67" s="75"/>
      <c r="I67" s="75"/>
      <c r="J67" s="75"/>
      <c r="K67" s="75"/>
      <c r="L67" s="75"/>
      <c r="M67" s="75"/>
      <c r="N67" s="75"/>
    </row>
    <row r="69" spans="1:14" x14ac:dyDescent="0.2">
      <c r="A69" s="111" t="s">
        <v>204</v>
      </c>
      <c r="B69" s="144"/>
    </row>
    <row r="71" spans="1:14" x14ac:dyDescent="0.2">
      <c r="A71" t="s">
        <v>168</v>
      </c>
      <c r="B71" s="74">
        <v>66.1907952189882</v>
      </c>
      <c r="D71" s="146" t="s">
        <v>240</v>
      </c>
      <c r="F71">
        <v>66</v>
      </c>
      <c r="G71" t="s">
        <v>262</v>
      </c>
    </row>
    <row r="72" spans="1:14" x14ac:dyDescent="0.2">
      <c r="A72" t="s">
        <v>169</v>
      </c>
      <c r="B72" s="74">
        <v>8.5921130879633711</v>
      </c>
      <c r="F72">
        <v>9</v>
      </c>
      <c r="G72" t="s">
        <v>262</v>
      </c>
    </row>
    <row r="73" spans="1:14" x14ac:dyDescent="0.2">
      <c r="A73" t="s">
        <v>166</v>
      </c>
      <c r="B73" s="74">
        <v>7.487274479875798</v>
      </c>
      <c r="F73">
        <v>7</v>
      </c>
      <c r="G73" t="s">
        <v>262</v>
      </c>
    </row>
    <row r="74" spans="1:14" x14ac:dyDescent="0.2">
      <c r="A74" t="s">
        <v>167</v>
      </c>
      <c r="B74" s="74">
        <v>17.729821065509331</v>
      </c>
      <c r="C74" s="71">
        <v>100.00000385233669</v>
      </c>
      <c r="F74">
        <v>18</v>
      </c>
      <c r="G74" t="s">
        <v>262</v>
      </c>
    </row>
    <row r="76" spans="1:14" x14ac:dyDescent="0.2">
      <c r="A76" s="85" t="s">
        <v>170</v>
      </c>
      <c r="B76" s="74">
        <v>0.36346796749290428</v>
      </c>
      <c r="D76" s="146" t="s">
        <v>240</v>
      </c>
      <c r="F76" s="85">
        <v>0</v>
      </c>
      <c r="G76" s="85" t="s">
        <v>263</v>
      </c>
    </row>
    <row r="77" spans="1:14" x14ac:dyDescent="0.2">
      <c r="A77" t="s">
        <v>18</v>
      </c>
      <c r="B77" s="74">
        <v>45.968439115224584</v>
      </c>
      <c r="F77" s="85">
        <v>46</v>
      </c>
      <c r="G77" s="85" t="s">
        <v>263</v>
      </c>
    </row>
    <row r="78" spans="1:14" x14ac:dyDescent="0.2">
      <c r="A78" s="85" t="s">
        <v>261</v>
      </c>
      <c r="B78" s="74">
        <v>8.239601166040682</v>
      </c>
      <c r="F78" s="85">
        <v>8</v>
      </c>
      <c r="G78" s="85" t="s">
        <v>263</v>
      </c>
    </row>
    <row r="79" spans="1:14" x14ac:dyDescent="0.2">
      <c r="A79" t="s">
        <v>21</v>
      </c>
      <c r="B79" s="74">
        <v>6.9043273336656359</v>
      </c>
      <c r="F79" s="85">
        <v>7</v>
      </c>
      <c r="G79" s="85" t="s">
        <v>263</v>
      </c>
    </row>
    <row r="80" spans="1:14" x14ac:dyDescent="0.2">
      <c r="A80" t="s">
        <v>22</v>
      </c>
      <c r="B80" s="74">
        <v>12.097935952668035</v>
      </c>
      <c r="F80" s="85">
        <v>12</v>
      </c>
      <c r="G80" s="85" t="s">
        <v>263</v>
      </c>
    </row>
    <row r="81" spans="1:7" x14ac:dyDescent="0.2">
      <c r="A81" t="s">
        <v>26</v>
      </c>
      <c r="B81" s="74">
        <v>26.42622846490816</v>
      </c>
      <c r="C81" s="71">
        <v>100</v>
      </c>
      <c r="F81" s="85">
        <v>26</v>
      </c>
      <c r="G81" s="85" t="s">
        <v>263</v>
      </c>
    </row>
    <row r="83" spans="1:7" x14ac:dyDescent="0.2">
      <c r="F83">
        <v>99</v>
      </c>
    </row>
  </sheetData>
  <sortState ref="A28:B36">
    <sortCondition ref="B28:B36"/>
  </sortState>
  <customSheetViews>
    <customSheetView guid="{08A8D61F-AA66-4754-9836-B58A6A6822D3}" showRuler="0">
      <selection activeCell="G10" sqref="G10"/>
      <pageMargins left="0.78740157499999996" right="0.78740157499999996" top="0.984251969" bottom="0.984251969" header="0.4921259845" footer="0.4921259845"/>
      <pageSetup paperSize="9" orientation="portrait" verticalDpi="300" r:id="rId1"/>
      <headerFooter alignWithMargins="0"/>
    </customSheetView>
  </customSheetViews>
  <phoneticPr fontId="0" type="noConversion"/>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48" t="s">
        <v>401</v>
      </c>
      <c r="B1" s="349"/>
    </row>
    <row r="5" spans="1:2" ht="14.25" x14ac:dyDescent="0.2">
      <c r="A5" s="350" t="s">
        <v>402</v>
      </c>
      <c r="B5" s="351" t="s">
        <v>403</v>
      </c>
    </row>
    <row r="6" spans="1:2" ht="14.25" x14ac:dyDescent="0.2">
      <c r="A6" s="350">
        <v>0</v>
      </c>
      <c r="B6" s="351" t="s">
        <v>404</v>
      </c>
    </row>
    <row r="7" spans="1:2" ht="14.25" x14ac:dyDescent="0.2">
      <c r="A7" s="352"/>
      <c r="B7" s="351" t="s">
        <v>405</v>
      </c>
    </row>
    <row r="8" spans="1:2" ht="14.25" x14ac:dyDescent="0.2">
      <c r="A8" s="350" t="s">
        <v>406</v>
      </c>
      <c r="B8" s="351" t="s">
        <v>407</v>
      </c>
    </row>
    <row r="9" spans="1:2" ht="14.25" x14ac:dyDescent="0.2">
      <c r="A9" s="350" t="s">
        <v>408</v>
      </c>
      <c r="B9" s="351" t="s">
        <v>409</v>
      </c>
    </row>
    <row r="10" spans="1:2" ht="14.25" x14ac:dyDescent="0.2">
      <c r="A10" s="350" t="s">
        <v>410</v>
      </c>
      <c r="B10" s="351" t="s">
        <v>411</v>
      </c>
    </row>
    <row r="11" spans="1:2" ht="14.25" x14ac:dyDescent="0.2">
      <c r="A11" s="350" t="s">
        <v>412</v>
      </c>
      <c r="B11" s="351" t="s">
        <v>413</v>
      </c>
    </row>
    <row r="12" spans="1:2" ht="14.25" x14ac:dyDescent="0.2">
      <c r="A12" s="350" t="s">
        <v>414</v>
      </c>
      <c r="B12" s="351" t="s">
        <v>415</v>
      </c>
    </row>
    <row r="13" spans="1:2" ht="14.25" x14ac:dyDescent="0.2">
      <c r="A13" s="350" t="s">
        <v>416</v>
      </c>
      <c r="B13" s="351" t="s">
        <v>417</v>
      </c>
    </row>
    <row r="14" spans="1:2" ht="14.25" x14ac:dyDescent="0.2">
      <c r="A14" s="350" t="s">
        <v>418</v>
      </c>
      <c r="B14" s="351" t="s">
        <v>419</v>
      </c>
    </row>
    <row r="15" spans="1:2" ht="14.25" x14ac:dyDescent="0.2">
      <c r="A15" s="351"/>
    </row>
    <row r="16" spans="1:2" ht="42.75" x14ac:dyDescent="0.2">
      <c r="A16" s="353" t="s">
        <v>420</v>
      </c>
      <c r="B16" s="354" t="s">
        <v>421</v>
      </c>
    </row>
    <row r="17" spans="1:2" ht="14.25" x14ac:dyDescent="0.2">
      <c r="A17" s="351" t="s">
        <v>422</v>
      </c>
      <c r="B17" s="35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zoomScaleNormal="100" workbookViewId="0"/>
  </sheetViews>
  <sheetFormatPr baseColWidth="10" defaultRowHeight="12.75" x14ac:dyDescent="0.2"/>
  <cols>
    <col min="1" max="1" width="3.7109375" style="85" customWidth="1"/>
    <col min="2" max="7" width="11.42578125" style="85"/>
    <col min="8" max="8" width="10.42578125" style="85" customWidth="1"/>
    <col min="9" max="16384" width="11.42578125" style="85"/>
  </cols>
  <sheetData>
    <row r="1" spans="1:8" s="32" customFormat="1" ht="11.1" customHeight="1" x14ac:dyDescent="0.2"/>
    <row r="2" spans="1:8" s="32" customFormat="1" ht="11.1" customHeight="1" x14ac:dyDescent="0.2"/>
    <row r="3" spans="1:8" s="63" customFormat="1" ht="12.95" customHeight="1" x14ac:dyDescent="0.25">
      <c r="A3" s="61" t="s">
        <v>87</v>
      </c>
      <c r="B3" s="62"/>
    </row>
    <row r="4" spans="1:8" s="2" customFormat="1" ht="11.1" customHeight="1" x14ac:dyDescent="0.2">
      <c r="B4" s="32"/>
    </row>
    <row r="5" spans="1:8" s="2" customFormat="1" ht="11.1" customHeight="1" x14ac:dyDescent="0.2">
      <c r="B5" s="32"/>
    </row>
    <row r="6" spans="1:8" s="2" customFormat="1" ht="11.1" customHeight="1" x14ac:dyDescent="0.2">
      <c r="B6" s="32"/>
      <c r="H6" s="1" t="s">
        <v>88</v>
      </c>
    </row>
    <row r="7" spans="1:8" s="2" customFormat="1" ht="11.1" customHeight="1" x14ac:dyDescent="0.2">
      <c r="B7" s="32"/>
      <c r="H7" s="1"/>
    </row>
    <row r="8" spans="1:8" s="2" customFormat="1" ht="11.1" customHeight="1" x14ac:dyDescent="0.2">
      <c r="B8" s="32"/>
    </row>
    <row r="9" spans="1:8" s="2" customFormat="1" ht="11.1" customHeight="1" x14ac:dyDescent="0.2">
      <c r="B9" s="32"/>
    </row>
    <row r="10" spans="1:8" s="2" customFormat="1" ht="11.1" customHeight="1" x14ac:dyDescent="0.2">
      <c r="A10" s="4" t="s">
        <v>89</v>
      </c>
      <c r="B10" s="32"/>
      <c r="H10" s="64">
        <v>2</v>
      </c>
    </row>
    <row r="11" spans="1:8" s="2" customFormat="1" ht="11.1" customHeight="1" x14ac:dyDescent="0.2">
      <c r="A11" s="4"/>
      <c r="B11" s="32"/>
      <c r="H11" s="64"/>
    </row>
    <row r="12" spans="1:8" s="2" customFormat="1" ht="11.1" customHeight="1" x14ac:dyDescent="0.2">
      <c r="A12" s="4"/>
      <c r="B12" s="32"/>
      <c r="H12" s="64"/>
    </row>
    <row r="13" spans="1:8" s="2" customFormat="1" ht="11.1" customHeight="1" x14ac:dyDescent="0.2">
      <c r="B13" s="32"/>
      <c r="H13" s="64"/>
    </row>
    <row r="14" spans="1:8" s="2" customFormat="1" ht="11.1" customHeight="1" x14ac:dyDescent="0.2">
      <c r="A14" s="4" t="s">
        <v>90</v>
      </c>
      <c r="B14" s="32"/>
      <c r="H14" s="64">
        <v>3</v>
      </c>
    </row>
    <row r="15" spans="1:8" s="2" customFormat="1" ht="11.1" customHeight="1" x14ac:dyDescent="0.2">
      <c r="A15" s="4"/>
      <c r="B15" s="32"/>
      <c r="H15" s="64"/>
    </row>
    <row r="16" spans="1:8" s="2" customFormat="1" ht="11.1" customHeight="1" x14ac:dyDescent="0.2">
      <c r="A16" s="4"/>
      <c r="B16" s="32"/>
      <c r="H16" s="64"/>
    </row>
    <row r="17" spans="1:8" s="2" customFormat="1" ht="11.1" customHeight="1" x14ac:dyDescent="0.2">
      <c r="A17" s="4"/>
      <c r="B17" s="32"/>
      <c r="H17" s="64"/>
    </row>
    <row r="18" spans="1:8" s="2" customFormat="1" ht="11.1" customHeight="1" x14ac:dyDescent="0.2">
      <c r="A18" s="4" t="s">
        <v>91</v>
      </c>
    </row>
    <row r="19" spans="1:8" s="2" customFormat="1" ht="11.1" customHeight="1" x14ac:dyDescent="0.2"/>
    <row r="20" spans="1:8" s="2" customFormat="1" ht="11.1" customHeight="1" x14ac:dyDescent="0.2">
      <c r="B20" s="2" t="s">
        <v>367</v>
      </c>
      <c r="H20" s="64">
        <v>6</v>
      </c>
    </row>
    <row r="21" spans="1:8" s="2" customFormat="1" ht="11.1" customHeight="1" x14ac:dyDescent="0.2"/>
    <row r="22" spans="1:8" s="2" customFormat="1" ht="11.1" customHeight="1" x14ac:dyDescent="0.2">
      <c r="B22" s="2" t="s">
        <v>368</v>
      </c>
      <c r="H22" s="64">
        <v>6</v>
      </c>
    </row>
    <row r="23" spans="1:8" s="2" customFormat="1" ht="11.1" customHeight="1" x14ac:dyDescent="0.2">
      <c r="H23" s="64"/>
    </row>
    <row r="24" spans="1:8" s="2" customFormat="1" ht="11.1" customHeight="1" x14ac:dyDescent="0.2">
      <c r="B24" s="2" t="s">
        <v>369</v>
      </c>
      <c r="H24" s="64">
        <v>6</v>
      </c>
    </row>
    <row r="25" spans="1:8" s="2" customFormat="1" ht="11.1" customHeight="1" x14ac:dyDescent="0.2"/>
    <row r="26" spans="1:8" s="2" customFormat="1" ht="11.1" customHeight="1" x14ac:dyDescent="0.2">
      <c r="A26" s="4"/>
      <c r="B26" s="2" t="s">
        <v>370</v>
      </c>
      <c r="H26" s="64">
        <v>7</v>
      </c>
    </row>
    <row r="27" spans="1:8" s="2" customFormat="1" ht="11.1" customHeight="1" x14ac:dyDescent="0.2">
      <c r="A27" s="4"/>
      <c r="B27" s="82"/>
      <c r="H27" s="64"/>
    </row>
    <row r="28" spans="1:8" s="2" customFormat="1" ht="11.1" customHeight="1" x14ac:dyDescent="0.2">
      <c r="A28" s="4"/>
      <c r="B28" s="2" t="s">
        <v>371</v>
      </c>
      <c r="H28" s="64">
        <v>7</v>
      </c>
    </row>
    <row r="29" spans="1:8" s="2" customFormat="1" ht="11.1" customHeight="1" x14ac:dyDescent="0.2">
      <c r="A29" s="4"/>
      <c r="H29" s="64"/>
    </row>
    <row r="30" spans="1:8" s="2" customFormat="1" ht="11.1" customHeight="1" x14ac:dyDescent="0.2">
      <c r="A30" s="4"/>
      <c r="B30" s="82" t="s">
        <v>160</v>
      </c>
      <c r="H30" s="64"/>
    </row>
    <row r="31" spans="1:8" s="2" customFormat="1" ht="11.1" customHeight="1" x14ac:dyDescent="0.2">
      <c r="A31" s="4"/>
      <c r="B31" s="178" t="s">
        <v>372</v>
      </c>
      <c r="H31" s="64">
        <v>27</v>
      </c>
    </row>
    <row r="32" spans="1:8" s="2" customFormat="1" ht="11.1" customHeight="1" x14ac:dyDescent="0.2">
      <c r="A32" s="4"/>
      <c r="H32" s="64"/>
    </row>
    <row r="33" spans="1:8" s="2" customFormat="1" ht="12" x14ac:dyDescent="0.2">
      <c r="A33" s="4"/>
      <c r="B33" s="82" t="s">
        <v>373</v>
      </c>
      <c r="H33" s="64">
        <v>27</v>
      </c>
    </row>
    <row r="34" spans="1:8" s="2" customFormat="1" ht="11.1" customHeight="1" x14ac:dyDescent="0.2">
      <c r="A34" s="4"/>
      <c r="H34" s="64"/>
    </row>
    <row r="35" spans="1:8" s="2" customFormat="1" ht="11.1" customHeight="1" x14ac:dyDescent="0.2">
      <c r="H35" s="1"/>
    </row>
    <row r="36" spans="1:8" s="2" customFormat="1" ht="11.1" customHeight="1" x14ac:dyDescent="0.2">
      <c r="B36" s="32"/>
      <c r="H36" s="1"/>
    </row>
    <row r="37" spans="1:8" s="2" customFormat="1" ht="11.1" customHeight="1" x14ac:dyDescent="0.2">
      <c r="A37" s="4" t="s">
        <v>94</v>
      </c>
      <c r="B37" s="32"/>
      <c r="H37" s="1"/>
    </row>
    <row r="38" spans="1:8" s="2" customFormat="1" ht="11.1" customHeight="1" x14ac:dyDescent="0.2">
      <c r="A38" s="4"/>
      <c r="B38" s="32"/>
      <c r="H38" s="1"/>
    </row>
    <row r="39" spans="1:8" s="2" customFormat="1" ht="11.1" customHeight="1" x14ac:dyDescent="0.2">
      <c r="H39" s="1"/>
    </row>
    <row r="40" spans="1:8" s="2" customFormat="1" ht="11.1" customHeight="1" x14ac:dyDescent="0.2">
      <c r="A40" s="2" t="s">
        <v>92</v>
      </c>
      <c r="B40" s="2" t="s">
        <v>374</v>
      </c>
      <c r="H40" s="1"/>
    </row>
    <row r="41" spans="1:8" s="2" customFormat="1" ht="11.1" customHeight="1" x14ac:dyDescent="0.2">
      <c r="B41" s="2" t="s">
        <v>185</v>
      </c>
      <c r="H41" s="64">
        <v>8</v>
      </c>
    </row>
    <row r="42" spans="1:8" s="2" customFormat="1" ht="11.1" customHeight="1" x14ac:dyDescent="0.2">
      <c r="H42" s="1"/>
    </row>
    <row r="43" spans="1:8" s="2" customFormat="1" ht="11.1" customHeight="1" x14ac:dyDescent="0.2">
      <c r="A43" s="65" t="str">
        <f>"1.1"</f>
        <v>1.1</v>
      </c>
      <c r="B43" s="2" t="s">
        <v>186</v>
      </c>
      <c r="H43" s="64">
        <v>8</v>
      </c>
    </row>
    <row r="44" spans="1:8" s="2" customFormat="1" ht="11.1" customHeight="1" x14ac:dyDescent="0.2">
      <c r="H44" s="66"/>
    </row>
    <row r="45" spans="1:8" s="2" customFormat="1" ht="11.1" customHeight="1" x14ac:dyDescent="0.2">
      <c r="A45" s="2" t="str">
        <f>"1.2"</f>
        <v>1.2</v>
      </c>
      <c r="B45" s="2" t="s">
        <v>82</v>
      </c>
      <c r="H45" s="64">
        <v>10</v>
      </c>
    </row>
    <row r="46" spans="1:8" s="2" customFormat="1" ht="11.1" customHeight="1" x14ac:dyDescent="0.2">
      <c r="H46" s="66"/>
    </row>
    <row r="47" spans="1:8" s="2" customFormat="1" ht="11.1" customHeight="1" x14ac:dyDescent="0.2">
      <c r="A47" s="2" t="str">
        <f>"1.3"</f>
        <v>1.3</v>
      </c>
      <c r="B47" s="2" t="s">
        <v>142</v>
      </c>
      <c r="H47" s="64">
        <v>12</v>
      </c>
    </row>
    <row r="48" spans="1:8" s="2" customFormat="1" ht="11.1" customHeight="1" x14ac:dyDescent="0.2">
      <c r="B48" s="32"/>
      <c r="H48" s="66"/>
    </row>
    <row r="49" spans="1:8" s="2" customFormat="1" ht="11.1" customHeight="1" x14ac:dyDescent="0.2">
      <c r="A49" s="2" t="s">
        <v>93</v>
      </c>
      <c r="B49" s="32" t="s">
        <v>375</v>
      </c>
      <c r="H49" s="66"/>
    </row>
    <row r="50" spans="1:8" s="2" customFormat="1" ht="11.1" customHeight="1" x14ac:dyDescent="0.2">
      <c r="B50" s="2" t="s">
        <v>187</v>
      </c>
      <c r="H50" s="64">
        <v>14</v>
      </c>
    </row>
    <row r="51" spans="1:8" s="2" customFormat="1" ht="11.1" customHeight="1" x14ac:dyDescent="0.2">
      <c r="H51" s="66"/>
    </row>
    <row r="52" spans="1:8" s="2" customFormat="1" ht="11.1" customHeight="1" x14ac:dyDescent="0.2">
      <c r="A52" s="2" t="str">
        <f>"2.1"</f>
        <v>2.1</v>
      </c>
      <c r="B52" s="2" t="s">
        <v>186</v>
      </c>
      <c r="H52" s="64">
        <v>14</v>
      </c>
    </row>
    <row r="53" spans="1:8" s="2" customFormat="1" ht="11.1" customHeight="1" x14ac:dyDescent="0.2">
      <c r="H53" s="66"/>
    </row>
    <row r="54" spans="1:8" s="2" customFormat="1" ht="11.1" customHeight="1" x14ac:dyDescent="0.2">
      <c r="A54" s="2" t="str">
        <f>"2.2"</f>
        <v>2.2</v>
      </c>
      <c r="B54" s="2" t="s">
        <v>82</v>
      </c>
      <c r="H54" s="64">
        <v>18</v>
      </c>
    </row>
    <row r="55" spans="1:8" s="2" customFormat="1" ht="11.1" customHeight="1" x14ac:dyDescent="0.2">
      <c r="H55" s="66"/>
    </row>
    <row r="56" spans="1:8" s="2" customFormat="1" ht="11.1" customHeight="1" x14ac:dyDescent="0.2">
      <c r="A56" s="2" t="str">
        <f>"2.3"</f>
        <v>2.3</v>
      </c>
      <c r="B56" s="2" t="s">
        <v>142</v>
      </c>
      <c r="H56" s="64">
        <v>22</v>
      </c>
    </row>
    <row r="57" spans="1:8" s="2" customFormat="1" ht="11.1" customHeight="1" x14ac:dyDescent="0.2">
      <c r="H57" s="66"/>
    </row>
    <row r="58" spans="1:8" s="2" customFormat="1" ht="11.1" customHeight="1" x14ac:dyDescent="0.2">
      <c r="A58" s="2" t="s">
        <v>95</v>
      </c>
      <c r="B58" s="2" t="s">
        <v>376</v>
      </c>
      <c r="H58" s="66"/>
    </row>
    <row r="59" spans="1:8" s="2" customFormat="1" ht="11.1" customHeight="1" x14ac:dyDescent="0.2">
      <c r="B59" s="2" t="s">
        <v>96</v>
      </c>
      <c r="H59" s="64">
        <v>26</v>
      </c>
    </row>
    <row r="60" spans="1:8" s="2" customFormat="1" ht="11.1" customHeight="1" x14ac:dyDescent="0.2">
      <c r="H60" s="66"/>
    </row>
    <row r="61" spans="1:8" s="2" customFormat="1" ht="11.1" customHeight="1" x14ac:dyDescent="0.2">
      <c r="H61" s="66"/>
    </row>
    <row r="62" spans="1:8" s="2" customFormat="1" ht="11.1" customHeight="1" x14ac:dyDescent="0.2">
      <c r="H62" s="66"/>
    </row>
    <row r="63" spans="1:8" s="2" customFormat="1" ht="11.1" customHeight="1" x14ac:dyDescent="0.2">
      <c r="H63" s="66"/>
    </row>
    <row r="64" spans="1:8" s="2" customFormat="1" ht="11.1" customHeight="1" x14ac:dyDescent="0.2">
      <c r="H64" s="66"/>
    </row>
    <row r="65" spans="8:8" s="2" customFormat="1" ht="11.1" customHeight="1" x14ac:dyDescent="0.2">
      <c r="H65" s="66"/>
    </row>
    <row r="66" spans="8:8" s="2" customFormat="1" ht="11.1" customHeight="1" x14ac:dyDescent="0.2">
      <c r="H66" s="66"/>
    </row>
    <row r="67" spans="8:8" s="2" customFormat="1" ht="11.1" customHeight="1" x14ac:dyDescent="0.2">
      <c r="H67" s="66"/>
    </row>
    <row r="68" spans="8:8" s="32" customFormat="1" ht="11.1" customHeight="1" x14ac:dyDescent="0.2"/>
    <row r="69" spans="8:8" s="32" customFormat="1" ht="11.1" customHeight="1" x14ac:dyDescent="0.2"/>
    <row r="70" spans="8:8" s="32" customFormat="1" ht="11.1" customHeight="1" x14ac:dyDescent="0.2"/>
    <row r="71" spans="8:8" s="32" customFormat="1" ht="11.1" customHeight="1" x14ac:dyDescent="0.2"/>
    <row r="72" spans="8:8" s="32" customFormat="1" ht="11.1" customHeight="1" x14ac:dyDescent="0.2"/>
    <row r="73" spans="8:8" s="32" customFormat="1" ht="11.1" customHeight="1" x14ac:dyDescent="0.2"/>
    <row r="74" spans="8:8" s="32" customFormat="1" ht="11.1" customHeight="1" x14ac:dyDescent="0.2"/>
    <row r="75" spans="8:8" s="32" customFormat="1" ht="11.1" customHeight="1" x14ac:dyDescent="0.2"/>
    <row r="76" spans="8:8" s="32" customFormat="1" ht="11.1" customHeight="1" x14ac:dyDescent="0.2"/>
    <row r="77" spans="8:8" s="32" customFormat="1" ht="11.1" customHeight="1" x14ac:dyDescent="0.2"/>
    <row r="78" spans="8:8" s="32" customFormat="1" ht="11.1" customHeight="1" x14ac:dyDescent="0.2"/>
    <row r="79" spans="8:8" s="32" customFormat="1" ht="11.1" customHeight="1" x14ac:dyDescent="0.2"/>
    <row r="80" spans="8:8" s="32" customFormat="1" ht="11.1" customHeight="1" x14ac:dyDescent="0.2"/>
    <row r="81" s="32" customFormat="1" ht="11.1" customHeight="1" x14ac:dyDescent="0.2"/>
    <row r="82" s="32" customFormat="1" ht="11.1" customHeight="1" x14ac:dyDescent="0.2"/>
    <row r="83" s="32" customFormat="1" ht="11.1" customHeight="1" x14ac:dyDescent="0.2"/>
    <row r="84" s="32" customFormat="1" ht="11.1" customHeight="1" x14ac:dyDescent="0.2"/>
    <row r="85" s="32" customFormat="1" ht="11.1" customHeight="1" x14ac:dyDescent="0.2"/>
    <row r="86" s="32" customFormat="1" ht="11.1" customHeight="1" x14ac:dyDescent="0.2"/>
    <row r="87" s="32" customFormat="1" ht="11.1" customHeight="1" x14ac:dyDescent="0.2"/>
    <row r="88" s="32" customFormat="1" ht="11.1" customHeight="1" x14ac:dyDescent="0.2"/>
    <row r="89" s="32" customFormat="1" ht="11.1" customHeight="1" x14ac:dyDescent="0.2"/>
    <row r="90" s="32" customFormat="1" ht="11.1" customHeight="1" x14ac:dyDescent="0.2"/>
    <row r="91" s="32" customFormat="1" ht="11.1" customHeight="1" x14ac:dyDescent="0.2"/>
    <row r="92" s="32" customFormat="1" ht="11.1" customHeight="1" x14ac:dyDescent="0.2"/>
    <row r="93" s="32" customFormat="1" ht="11.1" customHeight="1" x14ac:dyDescent="0.2"/>
    <row r="94" s="32" customFormat="1" ht="11.1" customHeight="1" x14ac:dyDescent="0.2"/>
    <row r="95" s="32" customFormat="1" ht="11.1" customHeight="1" x14ac:dyDescent="0.2"/>
    <row r="96" s="32" customFormat="1" ht="11.1" customHeight="1" x14ac:dyDescent="0.2"/>
    <row r="97" s="32" customFormat="1" ht="11.1" customHeight="1" x14ac:dyDescent="0.2"/>
    <row r="98" s="32" customFormat="1" ht="11.1" customHeight="1" x14ac:dyDescent="0.2"/>
    <row r="99" s="32" customFormat="1" ht="11.1" customHeight="1" x14ac:dyDescent="0.2"/>
    <row r="100" s="32" customFormat="1" ht="11.1" customHeight="1" x14ac:dyDescent="0.2"/>
    <row r="101" s="32" customFormat="1" ht="11.1" customHeight="1" x14ac:dyDescent="0.2"/>
    <row r="102" s="32" customFormat="1" ht="11.1" customHeight="1" x14ac:dyDescent="0.2"/>
    <row r="103" s="32" customFormat="1" ht="11.1" customHeight="1" x14ac:dyDescent="0.2"/>
    <row r="104" s="67" customFormat="1" ht="11.1" customHeight="1" x14ac:dyDescent="0.2"/>
    <row r="105" s="67" customFormat="1" ht="11.1" customHeight="1" x14ac:dyDescent="0.2"/>
    <row r="106" s="67" customFormat="1" ht="11.1" customHeight="1" x14ac:dyDescent="0.2"/>
    <row r="107" s="67" customFormat="1" ht="11.1" customHeight="1" x14ac:dyDescent="0.2"/>
    <row r="108" s="67" customFormat="1" ht="11.1" customHeight="1" x14ac:dyDescent="0.2"/>
    <row r="109" s="67" customFormat="1" ht="11.1" customHeight="1" x14ac:dyDescent="0.2"/>
    <row r="110" s="67" customFormat="1" ht="11.1" customHeight="1" x14ac:dyDescent="0.2"/>
    <row r="111" s="67" customFormat="1" ht="11.1" customHeight="1" x14ac:dyDescent="0.2"/>
    <row r="112" s="67" customFormat="1" ht="11.1" customHeight="1" x14ac:dyDescent="0.2"/>
    <row r="113" s="67" customFormat="1" ht="11.1" customHeight="1" x14ac:dyDescent="0.2"/>
    <row r="114" s="67" customFormat="1" ht="11.1" customHeight="1" x14ac:dyDescent="0.2"/>
    <row r="115" s="67" customFormat="1" ht="11.1" customHeight="1" x14ac:dyDescent="0.2"/>
    <row r="116" s="67" customFormat="1" ht="11.1" customHeight="1" x14ac:dyDescent="0.2"/>
    <row r="117" s="67" customFormat="1" ht="11.1" customHeight="1" x14ac:dyDescent="0.2"/>
    <row r="118" s="67" customFormat="1" ht="11.1" customHeight="1" x14ac:dyDescent="0.2"/>
    <row r="119" s="67" customFormat="1" ht="11.1" customHeight="1" x14ac:dyDescent="0.2"/>
    <row r="120" s="67" customFormat="1" ht="11.1" customHeight="1" x14ac:dyDescent="0.2"/>
    <row r="121" s="67" customFormat="1" ht="11.1" customHeight="1" x14ac:dyDescent="0.2"/>
    <row r="122" s="67" customFormat="1" ht="11.1" customHeight="1" x14ac:dyDescent="0.2"/>
    <row r="123" s="67" customFormat="1" ht="11.1" customHeight="1" x14ac:dyDescent="0.2"/>
    <row r="124" s="67" customFormat="1" ht="11.1" customHeight="1" x14ac:dyDescent="0.2"/>
    <row r="125" s="67" customFormat="1" ht="11.1" customHeight="1" x14ac:dyDescent="0.2"/>
    <row r="126" s="67" customFormat="1" ht="11.1" customHeight="1" x14ac:dyDescent="0.2"/>
    <row r="127" s="67" customFormat="1" ht="11.1" customHeight="1" x14ac:dyDescent="0.2"/>
    <row r="128" s="67" customFormat="1" ht="11.1" customHeight="1" x14ac:dyDescent="0.2"/>
    <row r="129" s="67" customFormat="1" ht="11.1" customHeight="1" x14ac:dyDescent="0.2"/>
    <row r="130" s="67" customFormat="1" ht="11.1" customHeight="1" x14ac:dyDescent="0.2"/>
    <row r="131" s="67" customFormat="1" ht="11.1" customHeight="1" x14ac:dyDescent="0.2"/>
    <row r="132" s="67" customFormat="1" ht="11.1" customHeight="1" x14ac:dyDescent="0.2"/>
    <row r="133" s="67" customFormat="1" ht="11.1" customHeight="1" x14ac:dyDescent="0.2"/>
    <row r="134" s="67" customFormat="1" ht="11.1" customHeight="1" x14ac:dyDescent="0.2"/>
    <row r="135" s="67" customFormat="1" ht="11.1" customHeight="1" x14ac:dyDescent="0.2"/>
    <row r="136" s="67" customFormat="1" ht="11.1" customHeight="1" x14ac:dyDescent="0.2"/>
    <row r="137" s="67" customFormat="1" ht="11.1" customHeight="1" x14ac:dyDescent="0.2"/>
    <row r="138" s="67" customFormat="1" ht="11.1" customHeight="1" x14ac:dyDescent="0.2"/>
    <row r="139" s="67" customFormat="1" ht="11.1" customHeight="1" x14ac:dyDescent="0.2"/>
    <row r="140" s="67" customFormat="1" ht="11.1" customHeight="1" x14ac:dyDescent="0.2"/>
    <row r="141" s="67" customFormat="1" ht="11.1" customHeight="1" x14ac:dyDescent="0.2"/>
    <row r="142" s="67" customFormat="1" ht="11.1" customHeight="1" x14ac:dyDescent="0.2"/>
    <row r="143" s="67" customFormat="1" ht="11.1" customHeight="1" x14ac:dyDescent="0.2"/>
    <row r="144" s="67" customFormat="1" ht="11.1" customHeight="1" x14ac:dyDescent="0.2"/>
    <row r="145" s="67" customFormat="1" ht="11.1" customHeight="1" x14ac:dyDescent="0.2"/>
    <row r="146" s="67" customFormat="1" ht="11.1" customHeight="1" x14ac:dyDescent="0.2"/>
    <row r="147" s="67" customFormat="1" ht="11.1" customHeight="1" x14ac:dyDescent="0.2"/>
    <row r="148" s="67" customFormat="1" ht="11.1" customHeight="1" x14ac:dyDescent="0.2"/>
    <row r="149" s="67" customFormat="1"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9.9499999999999993" customHeight="1" x14ac:dyDescent="0.2"/>
    <row r="206" ht="9.9499999999999993" customHeight="1" x14ac:dyDescent="0.2"/>
    <row r="207" ht="9.9499999999999993" customHeight="1" x14ac:dyDescent="0.2"/>
    <row r="208" ht="9.9499999999999993" customHeight="1" x14ac:dyDescent="0.2"/>
    <row r="209" ht="9.9499999999999993" customHeight="1" x14ac:dyDescent="0.2"/>
    <row r="210" ht="9.9499999999999993"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row r="216" ht="9.9499999999999993" customHeight="1" x14ac:dyDescent="0.2"/>
    <row r="217" ht="9.9499999999999993" customHeight="1" x14ac:dyDescent="0.2"/>
    <row r="218" ht="9.9499999999999993" customHeight="1" x14ac:dyDescent="0.2"/>
    <row r="219" ht="9.9499999999999993" customHeight="1" x14ac:dyDescent="0.2"/>
  </sheetData>
  <customSheetViews>
    <customSheetView guid="{08A8D61F-AA66-4754-9836-B58A6A6822D3}" showRuler="0">
      <selection activeCell="B3" sqref="B3"/>
      <pageMargins left="0.78740157480314965" right="0.78740157480314965" top="0.78740157480314965" bottom="0.98425196850393704" header="0.51181102362204722" footer="0.51181102362204722"/>
      <pageSetup paperSize="9" orientation="portrait" r:id="rId1"/>
      <headerFooter alignWithMargins="0"/>
    </customSheetView>
  </customSheetViews>
  <phoneticPr fontId="8" type="noConversion"/>
  <pageMargins left="0.78740157480314965" right="0.78740157480314965" top="0.78740157480314965" bottom="0.59055118110236227"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zoomScaleNormal="100" workbookViewId="0"/>
  </sheetViews>
  <sheetFormatPr baseColWidth="10" defaultRowHeight="12.75" x14ac:dyDescent="0.2"/>
  <cols>
    <col min="1" max="1" width="210.7109375" style="85" customWidth="1"/>
    <col min="2" max="16384" width="11.42578125" style="85"/>
  </cols>
  <sheetData>
    <row r="1" spans="1:1" s="205" customFormat="1" x14ac:dyDescent="0.2">
      <c r="A1" s="131" t="s">
        <v>116</v>
      </c>
    </row>
    <row r="2" spans="1:1" ht="15.75" x14ac:dyDescent="0.25">
      <c r="A2" s="61" t="s">
        <v>89</v>
      </c>
    </row>
    <row r="3" spans="1:1" ht="4.5" customHeight="1" x14ac:dyDescent="0.2">
      <c r="A3" s="2"/>
    </row>
    <row r="4" spans="1:1" x14ac:dyDescent="0.2">
      <c r="A4" s="2" t="s">
        <v>188</v>
      </c>
    </row>
    <row r="5" spans="1:1" x14ac:dyDescent="0.2">
      <c r="A5" s="2" t="s">
        <v>377</v>
      </c>
    </row>
    <row r="6" spans="1:1" ht="4.5" customHeight="1" x14ac:dyDescent="0.2">
      <c r="A6" s="2"/>
    </row>
    <row r="7" spans="1:1" x14ac:dyDescent="0.2">
      <c r="A7" s="2" t="s">
        <v>97</v>
      </c>
    </row>
    <row r="8" spans="1:1" x14ac:dyDescent="0.2">
      <c r="A8" s="2" t="s">
        <v>189</v>
      </c>
    </row>
    <row r="9" spans="1:1" x14ac:dyDescent="0.2">
      <c r="A9" s="2" t="s">
        <v>190</v>
      </c>
    </row>
    <row r="10" spans="1:1" x14ac:dyDescent="0.2">
      <c r="A10" s="2" t="s">
        <v>191</v>
      </c>
    </row>
    <row r="11" spans="1:1" x14ac:dyDescent="0.2">
      <c r="A11" s="2"/>
    </row>
    <row r="12" spans="1:1" x14ac:dyDescent="0.2">
      <c r="A12" s="4" t="s">
        <v>98</v>
      </c>
    </row>
    <row r="13" spans="1:1" ht="4.5" customHeight="1" x14ac:dyDescent="0.2">
      <c r="A13" s="2"/>
    </row>
    <row r="14" spans="1:1" x14ac:dyDescent="0.2">
      <c r="A14" s="2" t="s">
        <v>99</v>
      </c>
    </row>
    <row r="15" spans="1:1" x14ac:dyDescent="0.2">
      <c r="A15" s="2" t="s">
        <v>138</v>
      </c>
    </row>
    <row r="16" spans="1:1" x14ac:dyDescent="0.2">
      <c r="A16" s="2" t="s">
        <v>378</v>
      </c>
    </row>
    <row r="17" spans="1:1" x14ac:dyDescent="0.2">
      <c r="A17" s="178" t="s">
        <v>379</v>
      </c>
    </row>
    <row r="18" spans="1:1" x14ac:dyDescent="0.2">
      <c r="A18" s="2" t="s">
        <v>292</v>
      </c>
    </row>
    <row r="19" spans="1:1" x14ac:dyDescent="0.2">
      <c r="A19" s="2" t="s">
        <v>345</v>
      </c>
    </row>
    <row r="20" spans="1:1" x14ac:dyDescent="0.2">
      <c r="A20" s="2"/>
    </row>
    <row r="21" spans="1:1" x14ac:dyDescent="0.2">
      <c r="A21" s="4" t="s">
        <v>100</v>
      </c>
    </row>
    <row r="22" spans="1:1" ht="4.5" customHeight="1" x14ac:dyDescent="0.2">
      <c r="A22" s="2"/>
    </row>
    <row r="23" spans="1:1" x14ac:dyDescent="0.2">
      <c r="A23" s="2" t="s">
        <v>192</v>
      </c>
    </row>
    <row r="24" spans="1:1" x14ac:dyDescent="0.2">
      <c r="A24" s="2" t="s">
        <v>193</v>
      </c>
    </row>
    <row r="25" spans="1:1" x14ac:dyDescent="0.2">
      <c r="A25" s="2" t="s">
        <v>101</v>
      </c>
    </row>
    <row r="26" spans="1:1" x14ac:dyDescent="0.2">
      <c r="A26" s="2" t="s">
        <v>102</v>
      </c>
    </row>
    <row r="27" spans="1:1" x14ac:dyDescent="0.2">
      <c r="A27" s="2" t="s">
        <v>103</v>
      </c>
    </row>
    <row r="28" spans="1:1" x14ac:dyDescent="0.2">
      <c r="A28" s="2" t="s">
        <v>118</v>
      </c>
    </row>
    <row r="29" spans="1:1" x14ac:dyDescent="0.2">
      <c r="A29" s="2" t="s">
        <v>224</v>
      </c>
    </row>
    <row r="30" spans="1:1" x14ac:dyDescent="0.2">
      <c r="A30" s="2"/>
    </row>
    <row r="31" spans="1:1" x14ac:dyDescent="0.2">
      <c r="A31" s="4" t="s">
        <v>104</v>
      </c>
    </row>
    <row r="32" spans="1:1" ht="4.5" customHeight="1" x14ac:dyDescent="0.2">
      <c r="A32" s="2"/>
    </row>
    <row r="33" spans="1:1" x14ac:dyDescent="0.2">
      <c r="A33" s="2" t="s">
        <v>105</v>
      </c>
    </row>
    <row r="34" spans="1:1" x14ac:dyDescent="0.2">
      <c r="A34" s="2" t="s">
        <v>212</v>
      </c>
    </row>
    <row r="35" spans="1:1" x14ac:dyDescent="0.2">
      <c r="A35" s="2" t="s">
        <v>194</v>
      </c>
    </row>
    <row r="36" spans="1:1" x14ac:dyDescent="0.2">
      <c r="A36" s="2" t="s">
        <v>195</v>
      </c>
    </row>
    <row r="37" spans="1:1" x14ac:dyDescent="0.2">
      <c r="A37" s="2" t="s">
        <v>106</v>
      </c>
    </row>
    <row r="38" spans="1:1" x14ac:dyDescent="0.2">
      <c r="A38" s="2"/>
    </row>
    <row r="39" spans="1:1" x14ac:dyDescent="0.2">
      <c r="A39" s="4"/>
    </row>
    <row r="40" spans="1:1" ht="4.5" customHeight="1" x14ac:dyDescent="0.2">
      <c r="A40" s="2"/>
    </row>
    <row r="41" spans="1:1" x14ac:dyDescent="0.2">
      <c r="A41" s="2"/>
    </row>
    <row r="42" spans="1:1" x14ac:dyDescent="0.2">
      <c r="A42" s="2"/>
    </row>
    <row r="43" spans="1:1" x14ac:dyDescent="0.2">
      <c r="A43" s="2"/>
    </row>
    <row r="44" spans="1:1" x14ac:dyDescent="0.2">
      <c r="A44" s="2"/>
    </row>
    <row r="45" spans="1:1" x14ac:dyDescent="0.2">
      <c r="A45" s="4" t="s">
        <v>107</v>
      </c>
    </row>
    <row r="46" spans="1:1" ht="4.5" customHeight="1" x14ac:dyDescent="0.2">
      <c r="A46" s="2"/>
    </row>
    <row r="47" spans="1:1" x14ac:dyDescent="0.2">
      <c r="A47" s="2" t="s">
        <v>108</v>
      </c>
    </row>
    <row r="48" spans="1:1" x14ac:dyDescent="0.2">
      <c r="A48" s="2" t="s">
        <v>109</v>
      </c>
    </row>
    <row r="49" spans="1:1" x14ac:dyDescent="0.2">
      <c r="A49" s="2" t="s">
        <v>110</v>
      </c>
    </row>
    <row r="50" spans="1:1" x14ac:dyDescent="0.2">
      <c r="A50" s="2" t="s">
        <v>111</v>
      </c>
    </row>
    <row r="51" spans="1:1" x14ac:dyDescent="0.2">
      <c r="A51" s="2" t="s">
        <v>112</v>
      </c>
    </row>
    <row r="52" spans="1:1" x14ac:dyDescent="0.2">
      <c r="A52" s="2" t="s">
        <v>113</v>
      </c>
    </row>
    <row r="53" spans="1:1" x14ac:dyDescent="0.2">
      <c r="A53" s="2" t="s">
        <v>114</v>
      </c>
    </row>
    <row r="54" spans="1:1" x14ac:dyDescent="0.2">
      <c r="A54" s="2" t="s">
        <v>115</v>
      </c>
    </row>
    <row r="55" spans="1:1" x14ac:dyDescent="0.2">
      <c r="A55" s="178" t="s">
        <v>303</v>
      </c>
    </row>
    <row r="56" spans="1:1" x14ac:dyDescent="0.2">
      <c r="A56" s="2" t="s">
        <v>214</v>
      </c>
    </row>
    <row r="57" spans="1:1" x14ac:dyDescent="0.2">
      <c r="A57" s="2" t="s">
        <v>213</v>
      </c>
    </row>
    <row r="58" spans="1:1" x14ac:dyDescent="0.2">
      <c r="A58" s="2" t="s">
        <v>215</v>
      </c>
    </row>
    <row r="59" spans="1:1" x14ac:dyDescent="0.2">
      <c r="A59" s="2" t="s">
        <v>218</v>
      </c>
    </row>
    <row r="60" spans="1:1" x14ac:dyDescent="0.2">
      <c r="A60" s="2" t="s">
        <v>399</v>
      </c>
    </row>
  </sheetData>
  <customSheetViews>
    <customSheetView guid="{08A8D61F-AA66-4754-9836-B58A6A6822D3}" showRuler="0" topLeftCell="A28">
      <selection activeCell="A5" sqref="A5"/>
      <pageMargins left="0.78740157480314965" right="0.78740157480314965" top="0.98425196850393704" bottom="0.98425196850393704" header="0.51181102362204722" footer="0.51181102362204722"/>
      <pageSetup paperSize="9" orientation="portrait" r:id="rId1"/>
      <headerFooter alignWithMargins="0">
        <oddHeader>&amp;C- &amp;P -</oddHeader>
      </headerFooter>
    </customSheetView>
  </customSheetViews>
  <phoneticPr fontId="8"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zoomScaleNormal="100" zoomScaleSheetLayoutView="100" workbookViewId="0"/>
  </sheetViews>
  <sheetFormatPr baseColWidth="10" defaultRowHeight="12.75" x14ac:dyDescent="0.2"/>
  <cols>
    <col min="1" max="1" width="91.28515625" style="85" customWidth="1"/>
    <col min="2" max="16384" width="11.42578125" style="85"/>
  </cols>
  <sheetData>
    <row r="1" spans="1:1" x14ac:dyDescent="0.2">
      <c r="A1" s="131" t="s">
        <v>117</v>
      </c>
    </row>
    <row r="2" spans="1:1" x14ac:dyDescent="0.2">
      <c r="A2" s="131"/>
    </row>
    <row r="3" spans="1:1" ht="15.75" x14ac:dyDescent="0.25">
      <c r="A3" s="61" t="s">
        <v>90</v>
      </c>
    </row>
    <row r="4" spans="1:1" x14ac:dyDescent="0.2">
      <c r="A4" s="83"/>
    </row>
    <row r="5" spans="1:1" x14ac:dyDescent="0.2">
      <c r="A5" s="83"/>
    </row>
    <row r="6" spans="1:1" x14ac:dyDescent="0.2">
      <c r="A6" s="83"/>
    </row>
    <row r="7" spans="1:1" ht="60" x14ac:dyDescent="0.2">
      <c r="A7" s="83" t="s">
        <v>380</v>
      </c>
    </row>
    <row r="8" spans="1:1" ht="36" x14ac:dyDescent="0.2">
      <c r="A8" s="83" t="s">
        <v>196</v>
      </c>
    </row>
    <row r="9" spans="1:1" x14ac:dyDescent="0.2">
      <c r="A9" s="83"/>
    </row>
    <row r="10" spans="1:1" x14ac:dyDescent="0.2">
      <c r="A10" s="83"/>
    </row>
    <row r="11" spans="1:1" ht="24" x14ac:dyDescent="0.2">
      <c r="A11" s="83" t="s">
        <v>381</v>
      </c>
    </row>
    <row r="12" spans="1:1" ht="24" x14ac:dyDescent="0.2">
      <c r="A12" s="83" t="s">
        <v>382</v>
      </c>
    </row>
    <row r="13" spans="1:1" x14ac:dyDescent="0.2">
      <c r="A13" s="83"/>
    </row>
    <row r="14" spans="1:1" x14ac:dyDescent="0.2">
      <c r="A14" s="83"/>
    </row>
    <row r="15" spans="1:1" ht="72" x14ac:dyDescent="0.2">
      <c r="A15" s="83" t="s">
        <v>383</v>
      </c>
    </row>
    <row r="16" spans="1:1" x14ac:dyDescent="0.2">
      <c r="A16" s="83"/>
    </row>
    <row r="17" spans="1:1" x14ac:dyDescent="0.2">
      <c r="A17" s="151"/>
    </row>
    <row r="18" spans="1:1" ht="24" x14ac:dyDescent="0.2">
      <c r="A18" s="83" t="s">
        <v>384</v>
      </c>
    </row>
    <row r="19" spans="1:1" ht="36" customHeight="1" x14ac:dyDescent="0.2">
      <c r="A19" s="83" t="s">
        <v>385</v>
      </c>
    </row>
    <row r="20" spans="1:1" x14ac:dyDescent="0.2">
      <c r="A20" s="83" t="s">
        <v>386</v>
      </c>
    </row>
    <row r="21" spans="1:1" ht="24" x14ac:dyDescent="0.2">
      <c r="A21" s="83" t="s">
        <v>346</v>
      </c>
    </row>
    <row r="22" spans="1:1" ht="36" customHeight="1" x14ac:dyDescent="0.2">
      <c r="A22" s="83" t="s">
        <v>387</v>
      </c>
    </row>
    <row r="23" spans="1:1" x14ac:dyDescent="0.2">
      <c r="A23" s="83"/>
    </row>
    <row r="24" spans="1:1" x14ac:dyDescent="0.2">
      <c r="A24" s="83"/>
    </row>
    <row r="25" spans="1:1" x14ac:dyDescent="0.2">
      <c r="A25" s="83" t="s">
        <v>388</v>
      </c>
    </row>
    <row r="26" spans="1:1" x14ac:dyDescent="0.2">
      <c r="A26" s="83"/>
    </row>
    <row r="27" spans="1:1" s="204" customFormat="1" ht="54" customHeight="1" x14ac:dyDescent="0.2">
      <c r="A27" s="206" t="s">
        <v>400</v>
      </c>
    </row>
    <row r="28" spans="1:1" x14ac:dyDescent="0.2">
      <c r="A28" s="83"/>
    </row>
    <row r="29" spans="1:1" x14ac:dyDescent="0.2">
      <c r="A29" s="84" t="s">
        <v>389</v>
      </c>
    </row>
    <row r="30" spans="1:1" x14ac:dyDescent="0.2">
      <c r="A30" s="185" t="s">
        <v>390</v>
      </c>
    </row>
    <row r="31" spans="1:1" x14ac:dyDescent="0.2">
      <c r="A31" s="151"/>
    </row>
    <row r="32" spans="1:1" x14ac:dyDescent="0.2">
      <c r="A32" s="151"/>
    </row>
    <row r="33" spans="1:1" x14ac:dyDescent="0.2">
      <c r="A33" s="151"/>
    </row>
    <row r="34" spans="1:1" x14ac:dyDescent="0.2">
      <c r="A34" s="151"/>
    </row>
    <row r="35" spans="1:1" x14ac:dyDescent="0.2">
      <c r="A35" s="151"/>
    </row>
    <row r="36" spans="1:1" x14ac:dyDescent="0.2">
      <c r="A36" s="151"/>
    </row>
    <row r="37" spans="1:1" x14ac:dyDescent="0.2">
      <c r="A37" s="151"/>
    </row>
  </sheetData>
  <customSheetViews>
    <customSheetView guid="{08A8D61F-AA66-4754-9836-B58A6A6822D3}" showRuler="0">
      <selection activeCell="A6" sqref="A6"/>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phoneticPr fontId="8"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heetViews>
  <sheetFormatPr baseColWidth="10" defaultRowHeight="13.5" customHeight="1" x14ac:dyDescent="0.2"/>
  <cols>
    <col min="1" max="1" width="34.5703125" style="85" customWidth="1"/>
    <col min="2" max="2" width="8.42578125" style="135" bestFit="1" customWidth="1"/>
    <col min="3" max="3" width="12.28515625" style="85" customWidth="1"/>
    <col min="4" max="5" width="15.28515625" style="85" customWidth="1"/>
    <col min="6" max="6" width="13.28515625" style="85" customWidth="1"/>
    <col min="7" max="16384" width="11.42578125" style="85"/>
  </cols>
  <sheetData>
    <row r="1" spans="1:6" s="2" customFormat="1" ht="13.5" customHeight="1" x14ac:dyDescent="0.2">
      <c r="A1" s="100" t="s">
        <v>391</v>
      </c>
      <c r="B1" s="133"/>
      <c r="F1" s="10"/>
    </row>
    <row r="2" spans="1:6" s="2" customFormat="1" ht="13.5" customHeight="1" x14ac:dyDescent="0.2">
      <c r="A2" s="100"/>
      <c r="B2" s="133"/>
      <c r="F2" s="10"/>
    </row>
    <row r="3" spans="1:6" s="2" customFormat="1" ht="11.25" customHeight="1" thickBot="1" x14ac:dyDescent="0.25">
      <c r="B3" s="134"/>
    </row>
    <row r="4" spans="1:6" s="2" customFormat="1" ht="14.1" customHeight="1" x14ac:dyDescent="0.2">
      <c r="A4" s="237" t="s">
        <v>197</v>
      </c>
      <c r="B4" s="239" t="s">
        <v>225</v>
      </c>
      <c r="C4" s="233" t="s">
        <v>4</v>
      </c>
      <c r="D4" s="235" t="s">
        <v>153</v>
      </c>
      <c r="E4" s="236"/>
    </row>
    <row r="5" spans="1:6" s="2" customFormat="1" ht="24.75" customHeight="1" thickBot="1" x14ac:dyDescent="0.25">
      <c r="A5" s="238"/>
      <c r="B5" s="240"/>
      <c r="C5" s="234"/>
      <c r="D5" s="97" t="s">
        <v>143</v>
      </c>
      <c r="E5" s="98" t="s">
        <v>144</v>
      </c>
    </row>
    <row r="6" spans="1:6" s="2" customFormat="1" ht="21.75" customHeight="1" x14ac:dyDescent="0.2">
      <c r="A6" s="99"/>
      <c r="B6" s="137"/>
      <c r="C6" s="100"/>
      <c r="D6" s="100"/>
      <c r="E6" s="100"/>
    </row>
    <row r="7" spans="1:6" s="82" customFormat="1" ht="18.75" customHeight="1" x14ac:dyDescent="0.2">
      <c r="A7" s="101" t="s">
        <v>161</v>
      </c>
      <c r="B7" s="138"/>
      <c r="C7" s="136"/>
      <c r="D7" s="136"/>
      <c r="E7" s="136"/>
    </row>
    <row r="8" spans="1:6" s="2" customFormat="1" ht="24" customHeight="1" x14ac:dyDescent="0.2">
      <c r="A8" s="102" t="s">
        <v>227</v>
      </c>
      <c r="B8" s="142" t="s">
        <v>226</v>
      </c>
      <c r="C8" s="139">
        <v>46</v>
      </c>
      <c r="D8" s="139">
        <v>44</v>
      </c>
      <c r="E8" s="139">
        <v>47.9</v>
      </c>
    </row>
    <row r="9" spans="1:6" s="2" customFormat="1" ht="6" customHeight="1" x14ac:dyDescent="0.2">
      <c r="A9" s="102"/>
      <c r="B9" s="142"/>
      <c r="C9" s="139"/>
      <c r="D9" s="103"/>
      <c r="E9" s="103"/>
    </row>
    <row r="10" spans="1:6" s="82" customFormat="1" ht="18.75" customHeight="1" x14ac:dyDescent="0.2">
      <c r="A10" s="101" t="s">
        <v>162</v>
      </c>
      <c r="B10" s="141"/>
      <c r="C10" s="139"/>
      <c r="D10" s="103"/>
      <c r="E10" s="103"/>
    </row>
    <row r="11" spans="1:6" s="2" customFormat="1" ht="24" customHeight="1" x14ac:dyDescent="0.2">
      <c r="A11" s="102" t="s">
        <v>228</v>
      </c>
      <c r="B11" s="142" t="s">
        <v>226</v>
      </c>
      <c r="C11" s="139">
        <v>86.5</v>
      </c>
      <c r="D11" s="139">
        <v>79.2</v>
      </c>
      <c r="E11" s="139">
        <v>93.1</v>
      </c>
    </row>
    <row r="12" spans="1:6" s="2" customFormat="1" ht="6" customHeight="1" x14ac:dyDescent="0.2">
      <c r="A12" s="102"/>
      <c r="B12" s="142"/>
      <c r="C12" s="139"/>
      <c r="D12" s="103"/>
      <c r="E12" s="103"/>
    </row>
    <row r="13" spans="1:6" s="82" customFormat="1" ht="18.75" customHeight="1" x14ac:dyDescent="0.2">
      <c r="A13" s="101" t="s">
        <v>163</v>
      </c>
      <c r="B13" s="141"/>
      <c r="C13" s="139"/>
      <c r="D13" s="103"/>
      <c r="E13" s="103"/>
    </row>
    <row r="14" spans="1:6" s="2" customFormat="1" ht="25.5" x14ac:dyDescent="0.2">
      <c r="A14" s="102" t="s">
        <v>229</v>
      </c>
      <c r="B14" s="143" t="s">
        <v>226</v>
      </c>
      <c r="C14" s="140">
        <v>2.8</v>
      </c>
      <c r="D14" s="140">
        <v>2.4</v>
      </c>
      <c r="E14" s="140">
        <v>3.3</v>
      </c>
    </row>
    <row r="15" spans="1:6" s="2" customFormat="1" ht="6" customHeight="1" x14ac:dyDescent="0.2">
      <c r="A15" s="102"/>
      <c r="B15" s="142"/>
      <c r="C15" s="139"/>
      <c r="D15" s="103"/>
      <c r="E15" s="103"/>
    </row>
    <row r="16" spans="1:6" s="82" customFormat="1" ht="18.75" customHeight="1" x14ac:dyDescent="0.2">
      <c r="A16" s="101" t="s">
        <v>164</v>
      </c>
      <c r="B16" s="141"/>
      <c r="C16" s="139"/>
      <c r="D16" s="103"/>
      <c r="E16" s="103"/>
    </row>
    <row r="17" spans="1:5" s="2" customFormat="1" ht="25.5" x14ac:dyDescent="0.2">
      <c r="A17" s="102" t="s">
        <v>230</v>
      </c>
      <c r="B17" s="143" t="s">
        <v>226</v>
      </c>
      <c r="C17" s="140">
        <v>83.9</v>
      </c>
      <c r="D17" s="140">
        <v>77.400000000000006</v>
      </c>
      <c r="E17" s="140">
        <v>90.4</v>
      </c>
    </row>
    <row r="18" spans="1:5" s="2" customFormat="1" ht="6" customHeight="1" x14ac:dyDescent="0.2">
      <c r="A18" s="102"/>
      <c r="B18" s="142"/>
      <c r="C18" s="139"/>
      <c r="D18" s="103"/>
      <c r="E18" s="103"/>
    </row>
    <row r="19" spans="1:5" s="82" customFormat="1" ht="18.75" customHeight="1" x14ac:dyDescent="0.2">
      <c r="A19" s="101" t="s">
        <v>236</v>
      </c>
      <c r="B19" s="141"/>
      <c r="C19" s="139"/>
      <c r="D19" s="103"/>
      <c r="E19" s="103"/>
    </row>
    <row r="20" spans="1:5" s="2" customFormat="1" ht="24" customHeight="1" x14ac:dyDescent="0.2">
      <c r="A20" s="102" t="s">
        <v>231</v>
      </c>
      <c r="B20" s="142" t="s">
        <v>226</v>
      </c>
      <c r="C20" s="139">
        <v>182.6</v>
      </c>
      <c r="D20" s="139">
        <v>175.7</v>
      </c>
      <c r="E20" s="139">
        <v>188.8</v>
      </c>
    </row>
    <row r="21" spans="1:5" s="2" customFormat="1" ht="6" customHeight="1" x14ac:dyDescent="0.2">
      <c r="A21" s="102"/>
      <c r="B21" s="142"/>
      <c r="C21" s="139"/>
      <c r="D21" s="103"/>
      <c r="E21" s="103"/>
    </row>
    <row r="22" spans="1:5" s="82" customFormat="1" ht="18.75" customHeight="1" x14ac:dyDescent="0.2">
      <c r="A22" s="101" t="s">
        <v>165</v>
      </c>
      <c r="B22" s="141"/>
      <c r="C22" s="139"/>
      <c r="D22" s="103"/>
      <c r="E22" s="103"/>
    </row>
    <row r="23" spans="1:5" s="2" customFormat="1" ht="25.5" x14ac:dyDescent="0.2">
      <c r="A23" s="102" t="s">
        <v>232</v>
      </c>
      <c r="B23" s="143" t="s">
        <v>226</v>
      </c>
      <c r="C23" s="140">
        <v>6.5</v>
      </c>
      <c r="D23" s="140">
        <v>4.9000000000000004</v>
      </c>
      <c r="E23" s="140">
        <v>13.9</v>
      </c>
    </row>
    <row r="24" spans="1:5" s="2" customFormat="1" ht="6" customHeight="1" x14ac:dyDescent="0.2">
      <c r="A24" s="216"/>
      <c r="B24" s="217"/>
      <c r="C24" s="139"/>
      <c r="D24" s="103"/>
      <c r="E24" s="103"/>
    </row>
    <row r="25" spans="1:5" s="2" customFormat="1" ht="6" customHeight="1" x14ac:dyDescent="0.2">
      <c r="A25" s="216"/>
      <c r="B25" s="218"/>
      <c r="C25" s="139"/>
      <c r="D25" s="103"/>
      <c r="E25" s="103"/>
    </row>
    <row r="26" spans="1:5" s="82" customFormat="1" ht="24" customHeight="1" x14ac:dyDescent="0.2">
      <c r="A26" s="220"/>
      <c r="B26" s="221"/>
      <c r="C26" s="222"/>
      <c r="D26" s="222"/>
      <c r="E26" s="222"/>
    </row>
    <row r="27" spans="1:5" s="82" customFormat="1" ht="6" customHeight="1" x14ac:dyDescent="0.2">
      <c r="A27" s="223"/>
      <c r="B27" s="224"/>
      <c r="C27" s="222"/>
      <c r="D27" s="225"/>
      <c r="E27" s="225"/>
    </row>
    <row r="28" spans="1:5" s="82" customFormat="1" ht="23.25" customHeight="1" x14ac:dyDescent="0.2">
      <c r="A28" s="226"/>
      <c r="B28" s="227"/>
      <c r="C28" s="228"/>
      <c r="D28" s="228"/>
      <c r="E28" s="228"/>
    </row>
    <row r="29" spans="1:5" s="2" customFormat="1" ht="13.5" customHeight="1" x14ac:dyDescent="0.2">
      <c r="A29" s="100"/>
      <c r="B29" s="133"/>
      <c r="C29" s="100"/>
      <c r="D29" s="100"/>
      <c r="E29" s="100"/>
    </row>
    <row r="30" spans="1:5" s="2" customFormat="1" ht="13.5" customHeight="1" x14ac:dyDescent="0.2">
      <c r="A30" s="100"/>
      <c r="B30" s="133"/>
      <c r="C30" s="100"/>
      <c r="D30" s="100"/>
      <c r="E30" s="100"/>
    </row>
    <row r="31" spans="1:5" s="2" customFormat="1" ht="13.5" customHeight="1" x14ac:dyDescent="0.2">
      <c r="A31" s="100"/>
      <c r="B31" s="133"/>
      <c r="C31" s="100"/>
      <c r="D31" s="100"/>
      <c r="E31" s="100"/>
    </row>
  </sheetData>
  <mergeCells count="4">
    <mergeCell ref="C4:C5"/>
    <mergeCell ref="D4:E4"/>
    <mergeCell ref="A4:A5"/>
    <mergeCell ref="B4:B5"/>
  </mergeCells>
  <pageMargins left="0.78740157480314965" right="0.78740157480314965" top="0.78740157480314965" bottom="0.39370078740157483" header="0.51181102362204722" footer="0.51181102362204722"/>
  <pageSetup paperSize="9"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Normal="100" workbookViewId="0"/>
  </sheetViews>
  <sheetFormatPr baseColWidth="10" defaultRowHeight="13.5" customHeight="1" x14ac:dyDescent="0.2"/>
  <cols>
    <col min="1" max="1" width="29.7109375" style="85" customWidth="1"/>
    <col min="2" max="4" width="16.42578125" style="85" customWidth="1"/>
    <col min="5" max="5" width="13.28515625" style="85" customWidth="1"/>
    <col min="6" max="16384" width="11.42578125" style="85"/>
  </cols>
  <sheetData>
    <row r="1" spans="1:5" ht="13.5" customHeight="1" x14ac:dyDescent="0.2">
      <c r="A1" s="2" t="s">
        <v>78</v>
      </c>
    </row>
    <row r="2" spans="1:5" ht="13.5" customHeight="1" x14ac:dyDescent="0.2">
      <c r="A2" s="178" t="s">
        <v>392</v>
      </c>
    </row>
    <row r="3" spans="1:5" ht="13.5" customHeight="1" x14ac:dyDescent="0.2">
      <c r="A3" s="2"/>
    </row>
    <row r="4" spans="1:5" s="2" customFormat="1" ht="11.25" customHeight="1" thickBot="1" x14ac:dyDescent="0.25">
      <c r="A4" s="7"/>
      <c r="B4" s="7"/>
      <c r="C4" s="7"/>
      <c r="D4" s="7"/>
    </row>
    <row r="5" spans="1:5" s="2" customFormat="1" ht="14.1" customHeight="1" x14ac:dyDescent="0.2">
      <c r="A5" s="241" t="s">
        <v>56</v>
      </c>
      <c r="B5" s="207">
        <v>2017</v>
      </c>
      <c r="C5" s="207">
        <v>2018</v>
      </c>
      <c r="D5" s="208">
        <v>2019</v>
      </c>
      <c r="E5" s="10"/>
    </row>
    <row r="6" spans="1:5" s="2" customFormat="1" ht="14.1" customHeight="1" thickBot="1" x14ac:dyDescent="0.25">
      <c r="A6" s="242"/>
      <c r="B6" s="70"/>
      <c r="C6" s="69" t="s">
        <v>86</v>
      </c>
      <c r="D6" s="57"/>
      <c r="E6" s="10"/>
    </row>
    <row r="7" spans="1:5" s="2" customFormat="1" ht="12.75" customHeight="1" x14ac:dyDescent="0.2">
      <c r="A7" s="68"/>
      <c r="B7" s="58"/>
      <c r="C7" s="10"/>
      <c r="D7" s="10"/>
      <c r="E7" s="10"/>
    </row>
    <row r="8" spans="1:5" s="2" customFormat="1" ht="13.5" customHeight="1" x14ac:dyDescent="0.2">
      <c r="A8" s="186" t="s">
        <v>6</v>
      </c>
      <c r="B8" s="58"/>
      <c r="C8" s="10"/>
      <c r="D8" s="10"/>
      <c r="E8" s="10"/>
    </row>
    <row r="9" spans="1:5" s="2" customFormat="1" ht="12.75" customHeight="1" x14ac:dyDescent="0.2">
      <c r="A9" s="68"/>
      <c r="B9" s="58"/>
      <c r="C9" s="10"/>
      <c r="D9" s="10"/>
      <c r="E9" s="10"/>
    </row>
    <row r="10" spans="1:5" s="2" customFormat="1" ht="13.5" customHeight="1" x14ac:dyDescent="0.2">
      <c r="A10" s="68" t="s">
        <v>79</v>
      </c>
      <c r="B10" s="59" t="s">
        <v>328</v>
      </c>
      <c r="C10" s="59" t="s">
        <v>349</v>
      </c>
      <c r="D10" s="59">
        <v>21784.34</v>
      </c>
      <c r="E10" s="10"/>
    </row>
    <row r="11" spans="1:5" s="2" customFormat="1" ht="13.5" customHeight="1" x14ac:dyDescent="0.2">
      <c r="A11" s="68" t="s">
        <v>7</v>
      </c>
      <c r="B11" s="59"/>
      <c r="C11" s="59"/>
      <c r="D11" s="59"/>
      <c r="E11" s="10"/>
    </row>
    <row r="12" spans="1:5" s="2" customFormat="1" ht="13.5" customHeight="1" x14ac:dyDescent="0.2">
      <c r="A12" s="68" t="s">
        <v>9</v>
      </c>
      <c r="B12" s="59" t="s">
        <v>329</v>
      </c>
      <c r="C12" s="59" t="s">
        <v>350</v>
      </c>
      <c r="D12" s="59">
        <v>17181.986000000001</v>
      </c>
      <c r="E12" s="10"/>
    </row>
    <row r="13" spans="1:5" s="2" customFormat="1" ht="13.5" customHeight="1" x14ac:dyDescent="0.2">
      <c r="A13" s="68" t="s">
        <v>10</v>
      </c>
      <c r="B13" s="59" t="s">
        <v>330</v>
      </c>
      <c r="C13" s="59" t="s">
        <v>351</v>
      </c>
      <c r="D13" s="59">
        <v>4452.4279999999999</v>
      </c>
      <c r="E13" s="10"/>
    </row>
    <row r="14" spans="1:5" s="2" customFormat="1" ht="12.75" customHeight="1" x14ac:dyDescent="0.2">
      <c r="A14" s="68"/>
      <c r="B14" s="59"/>
      <c r="C14" s="59"/>
      <c r="D14" s="59"/>
      <c r="E14" s="10"/>
    </row>
    <row r="15" spans="1:5" s="2" customFormat="1" ht="13.5" customHeight="1" x14ac:dyDescent="0.2">
      <c r="A15" s="68" t="s">
        <v>11</v>
      </c>
      <c r="B15" s="59" t="s">
        <v>331</v>
      </c>
      <c r="C15" s="59" t="s">
        <v>352</v>
      </c>
      <c r="D15" s="59">
        <v>3983.817</v>
      </c>
      <c r="E15" s="10"/>
    </row>
    <row r="16" spans="1:5" s="2" customFormat="1" ht="13.5" customHeight="1" x14ac:dyDescent="0.2">
      <c r="A16" s="68" t="s">
        <v>7</v>
      </c>
      <c r="B16" s="59"/>
      <c r="C16" s="59"/>
      <c r="D16" s="59"/>
      <c r="E16" s="10"/>
    </row>
    <row r="17" spans="1:5" s="2" customFormat="1" ht="13.5" customHeight="1" x14ac:dyDescent="0.2">
      <c r="A17" s="68" t="s">
        <v>13</v>
      </c>
      <c r="B17" s="59" t="s">
        <v>332</v>
      </c>
      <c r="C17" s="59" t="s">
        <v>353</v>
      </c>
      <c r="D17" s="59">
        <v>1943.567</v>
      </c>
      <c r="E17" s="10"/>
    </row>
    <row r="18" spans="1:5" s="2" customFormat="1" ht="12.75" customHeight="1" x14ac:dyDescent="0.2">
      <c r="A18" s="68"/>
      <c r="B18" s="59"/>
      <c r="C18" s="59"/>
      <c r="D18" s="59"/>
      <c r="E18" s="10"/>
    </row>
    <row r="19" spans="1:5" s="2" customFormat="1" ht="13.5" customHeight="1" x14ac:dyDescent="0.2">
      <c r="A19" s="186" t="s">
        <v>17</v>
      </c>
      <c r="B19" s="59"/>
      <c r="C19" s="59"/>
      <c r="D19" s="59"/>
      <c r="E19" s="10"/>
    </row>
    <row r="20" spans="1:5" s="2" customFormat="1" ht="12.75" customHeight="1" x14ac:dyDescent="0.2">
      <c r="A20" s="68"/>
      <c r="B20" s="59"/>
      <c r="C20" s="59"/>
      <c r="D20" s="59"/>
      <c r="E20" s="10"/>
    </row>
    <row r="21" spans="1:5" s="2" customFormat="1" ht="13.5" customHeight="1" x14ac:dyDescent="0.2">
      <c r="A21" s="68" t="s">
        <v>18</v>
      </c>
      <c r="B21" s="59" t="s">
        <v>333</v>
      </c>
      <c r="C21" s="59" t="s">
        <v>354</v>
      </c>
      <c r="D21" s="59">
        <v>11932.611999999999</v>
      </c>
      <c r="E21" s="10"/>
    </row>
    <row r="22" spans="1:5" s="2" customFormat="1" ht="13.5" customHeight="1" x14ac:dyDescent="0.2">
      <c r="A22" s="68" t="s">
        <v>7</v>
      </c>
      <c r="B22" s="59"/>
      <c r="C22" s="59"/>
      <c r="D22" s="59"/>
      <c r="E22" s="10"/>
    </row>
    <row r="23" spans="1:5" s="2" customFormat="1" ht="13.5" customHeight="1" x14ac:dyDescent="0.2">
      <c r="A23" s="68" t="s">
        <v>80</v>
      </c>
      <c r="B23" s="59" t="s">
        <v>334</v>
      </c>
      <c r="C23" s="59" t="s">
        <v>355</v>
      </c>
      <c r="D23" s="59">
        <v>1213.9280000000001</v>
      </c>
      <c r="E23" s="10"/>
    </row>
    <row r="24" spans="1:5" s="2" customFormat="1" ht="13.5" customHeight="1" x14ac:dyDescent="0.2">
      <c r="A24" s="68" t="s">
        <v>20</v>
      </c>
      <c r="B24" s="59" t="s">
        <v>335</v>
      </c>
      <c r="C24" s="59" t="s">
        <v>356</v>
      </c>
      <c r="D24" s="59">
        <v>10323.308000000001</v>
      </c>
      <c r="E24" s="10"/>
    </row>
    <row r="25" spans="1:5" s="2" customFormat="1" ht="12.75" customHeight="1" x14ac:dyDescent="0.2">
      <c r="A25" s="68"/>
      <c r="B25" s="59"/>
      <c r="C25" s="59"/>
      <c r="D25" s="59"/>
      <c r="E25" s="10"/>
    </row>
    <row r="26" spans="1:5" s="2" customFormat="1" ht="13.5" customHeight="1" x14ac:dyDescent="0.2">
      <c r="A26" s="68" t="s">
        <v>21</v>
      </c>
      <c r="B26" s="59" t="s">
        <v>336</v>
      </c>
      <c r="C26" s="59" t="s">
        <v>357</v>
      </c>
      <c r="D26" s="59">
        <v>1792.2439999999999</v>
      </c>
      <c r="E26" s="10"/>
    </row>
    <row r="27" spans="1:5" s="2" customFormat="1" ht="12.75" customHeight="1" x14ac:dyDescent="0.2">
      <c r="A27" s="68"/>
      <c r="B27" s="59"/>
      <c r="C27" s="59"/>
      <c r="D27" s="59"/>
      <c r="E27" s="10"/>
    </row>
    <row r="28" spans="1:5" s="2" customFormat="1" ht="13.5" customHeight="1" x14ac:dyDescent="0.2">
      <c r="A28" s="68" t="s">
        <v>22</v>
      </c>
      <c r="B28" s="59" t="s">
        <v>337</v>
      </c>
      <c r="C28" s="59" t="s">
        <v>358</v>
      </c>
      <c r="D28" s="59">
        <v>3140.415</v>
      </c>
      <c r="E28" s="10"/>
    </row>
    <row r="29" spans="1:5" s="2" customFormat="1" ht="12.75" customHeight="1" x14ac:dyDescent="0.2">
      <c r="A29" s="68"/>
      <c r="B29" s="59"/>
      <c r="C29" s="59"/>
      <c r="D29" s="59"/>
      <c r="E29" s="10"/>
    </row>
    <row r="30" spans="1:5" s="2" customFormat="1" ht="13.5" customHeight="1" x14ac:dyDescent="0.2">
      <c r="A30" s="68" t="s">
        <v>26</v>
      </c>
      <c r="B30" s="59" t="s">
        <v>338</v>
      </c>
      <c r="C30" s="59" t="s">
        <v>359</v>
      </c>
      <c r="D30" s="59">
        <v>6859.7920000000004</v>
      </c>
      <c r="E30" s="10"/>
    </row>
    <row r="31" spans="1:5" s="2" customFormat="1" ht="12.75" customHeight="1" x14ac:dyDescent="0.2">
      <c r="A31" s="68"/>
      <c r="B31" s="59"/>
      <c r="C31" s="59"/>
      <c r="D31" s="59"/>
      <c r="E31" s="10"/>
    </row>
    <row r="32" spans="1:5" s="4" customFormat="1" ht="13.5" customHeight="1" x14ac:dyDescent="0.2">
      <c r="A32" s="186" t="s">
        <v>81</v>
      </c>
      <c r="B32" s="148" t="s">
        <v>339</v>
      </c>
      <c r="C32" s="148" t="s">
        <v>360</v>
      </c>
      <c r="D32" s="148">
        <v>25958.271000000001</v>
      </c>
      <c r="E32" s="187"/>
    </row>
    <row r="33" spans="1:5" s="2" customFormat="1" ht="12.75" customHeight="1" x14ac:dyDescent="0.2">
      <c r="A33" s="68"/>
      <c r="B33" s="59"/>
      <c r="C33" s="59"/>
      <c r="D33" s="148"/>
      <c r="E33" s="10"/>
    </row>
    <row r="34" spans="1:5" s="2" customFormat="1" ht="13.5" customHeight="1" x14ac:dyDescent="0.2">
      <c r="A34" s="186" t="s">
        <v>82</v>
      </c>
      <c r="B34" s="59"/>
      <c r="C34" s="59"/>
      <c r="D34" s="148"/>
      <c r="E34" s="10"/>
    </row>
    <row r="35" spans="1:5" s="2" customFormat="1" ht="12.75" customHeight="1" x14ac:dyDescent="0.2">
      <c r="A35" s="68"/>
      <c r="B35" s="59"/>
      <c r="C35" s="59"/>
      <c r="D35" s="148"/>
      <c r="E35" s="10"/>
    </row>
    <row r="36" spans="1:5" s="109" customFormat="1" ht="12.75" customHeight="1" x14ac:dyDescent="0.2">
      <c r="A36" s="106" t="s">
        <v>34</v>
      </c>
      <c r="B36" s="107" t="s">
        <v>340</v>
      </c>
      <c r="C36" s="107" t="s">
        <v>361</v>
      </c>
      <c r="D36" s="107">
        <v>9331.2970000000005</v>
      </c>
      <c r="E36" s="108"/>
    </row>
    <row r="37" spans="1:5" s="2" customFormat="1" ht="12.75" customHeight="1" x14ac:dyDescent="0.2">
      <c r="A37" s="68" t="s">
        <v>7</v>
      </c>
      <c r="B37" s="59"/>
      <c r="C37" s="59"/>
      <c r="D37" s="59"/>
      <c r="E37" s="10"/>
    </row>
    <row r="38" spans="1:5" s="2" customFormat="1" ht="13.5" customHeight="1" x14ac:dyDescent="0.2">
      <c r="A38" s="68" t="s">
        <v>198</v>
      </c>
      <c r="B38" s="59" t="s">
        <v>341</v>
      </c>
      <c r="C38" s="59" t="s">
        <v>362</v>
      </c>
      <c r="D38" s="59">
        <v>8642.7829999999994</v>
      </c>
      <c r="E38" s="10"/>
    </row>
    <row r="39" spans="1:5" s="2" customFormat="1" ht="12.75" customHeight="1" x14ac:dyDescent="0.2">
      <c r="A39" s="68"/>
      <c r="B39" s="59"/>
      <c r="C39" s="59"/>
      <c r="D39" s="59"/>
      <c r="E39" s="10"/>
    </row>
    <row r="40" spans="1:5" s="2" customFormat="1" ht="13.5" customHeight="1" x14ac:dyDescent="0.2">
      <c r="A40" s="68" t="s">
        <v>179</v>
      </c>
      <c r="B40" s="59" t="s">
        <v>342</v>
      </c>
      <c r="C40" s="59" t="s">
        <v>363</v>
      </c>
      <c r="D40" s="59">
        <v>8729.77</v>
      </c>
      <c r="E40" s="10"/>
    </row>
    <row r="41" spans="1:5" s="2" customFormat="1" ht="13.5" customHeight="1" x14ac:dyDescent="0.2">
      <c r="A41" s="68" t="s">
        <v>7</v>
      </c>
      <c r="B41" s="59"/>
      <c r="C41" s="59"/>
      <c r="D41" s="59"/>
      <c r="E41" s="10"/>
    </row>
    <row r="42" spans="1:5" s="2" customFormat="1" ht="13.5" customHeight="1" x14ac:dyDescent="0.2">
      <c r="A42" s="68" t="s">
        <v>84</v>
      </c>
      <c r="B42" s="59" t="s">
        <v>343</v>
      </c>
      <c r="C42" s="59" t="s">
        <v>364</v>
      </c>
      <c r="D42" s="59">
        <v>4933.9539999999997</v>
      </c>
      <c r="E42" s="10"/>
    </row>
    <row r="43" spans="1:5" s="2" customFormat="1" ht="13.5" customHeight="1" x14ac:dyDescent="0.2">
      <c r="A43" s="68" t="s">
        <v>85</v>
      </c>
      <c r="B43" s="59" t="s">
        <v>344</v>
      </c>
      <c r="C43" s="59" t="s">
        <v>365</v>
      </c>
      <c r="D43" s="59">
        <v>2072.2130000000002</v>
      </c>
      <c r="E43" s="10"/>
    </row>
    <row r="44" spans="1:5" s="2" customFormat="1" ht="13.5" customHeight="1" x14ac:dyDescent="0.2">
      <c r="A44" s="68"/>
      <c r="B44" s="59"/>
      <c r="C44" s="59"/>
      <c r="D44" s="59"/>
      <c r="E44" s="10"/>
    </row>
    <row r="45" spans="1:5" s="109" customFormat="1" ht="12" x14ac:dyDescent="0.2">
      <c r="A45" s="164" t="s">
        <v>265</v>
      </c>
      <c r="B45" s="150">
        <v>668</v>
      </c>
      <c r="C45" s="150">
        <v>638</v>
      </c>
      <c r="D45" s="150">
        <v>619.41700000000003</v>
      </c>
      <c r="E45" s="108"/>
    </row>
    <row r="46" spans="1:5" s="2" customFormat="1" ht="13.5" customHeight="1" x14ac:dyDescent="0.2">
      <c r="A46" s="68"/>
      <c r="B46" s="59"/>
      <c r="C46" s="59"/>
      <c r="D46" s="59"/>
      <c r="E46" s="10"/>
    </row>
    <row r="47" spans="1:5" s="2" customFormat="1" ht="13.5" customHeight="1" x14ac:dyDescent="0.2">
      <c r="A47" s="68" t="s">
        <v>235</v>
      </c>
      <c r="B47" s="59">
        <v>516</v>
      </c>
      <c r="C47" s="59">
        <v>476</v>
      </c>
      <c r="D47" s="59">
        <v>445.17500000000001</v>
      </c>
      <c r="E47" s="10"/>
    </row>
    <row r="48" spans="1:5" s="2" customFormat="1" ht="12.75" customHeight="1" x14ac:dyDescent="0.2">
      <c r="A48" s="68"/>
      <c r="B48" s="59"/>
      <c r="C48" s="59"/>
      <c r="D48" s="59"/>
      <c r="E48" s="10"/>
    </row>
    <row r="49" spans="1:5" s="2" customFormat="1" ht="13.5" customHeight="1" x14ac:dyDescent="0.2">
      <c r="A49" s="68" t="s">
        <v>221</v>
      </c>
      <c r="B49" s="59"/>
      <c r="C49" s="59"/>
      <c r="D49" s="59"/>
      <c r="E49" s="10"/>
    </row>
    <row r="50" spans="1:5" s="2" customFormat="1" ht="13.5" customHeight="1" x14ac:dyDescent="0.2">
      <c r="A50" s="68" t="s">
        <v>222</v>
      </c>
      <c r="B50" s="59">
        <v>607</v>
      </c>
      <c r="C50" s="59">
        <v>619</v>
      </c>
      <c r="D50" s="59">
        <v>618</v>
      </c>
      <c r="E50" s="10"/>
    </row>
    <row r="51" spans="1:5" s="2" customFormat="1" ht="12.75" customHeight="1" x14ac:dyDescent="0.2">
      <c r="E51" s="10"/>
    </row>
    <row r="52" spans="1:5" s="2" customFormat="1" ht="12.75" customHeight="1" x14ac:dyDescent="0.2">
      <c r="E52" s="10"/>
    </row>
  </sheetData>
  <customSheetViews>
    <customSheetView guid="{08A8D61F-AA66-4754-9836-B58A6A6822D3}" scale="75" showRuler="0" topLeftCell="A18">
      <selection activeCell="C25" sqref="C25"/>
      <pageMargins left="0.98425196850393704" right="0.59055118110236227" top="0.78740157480314965" bottom="0.6692913385826772" header="0.47244094488188981" footer="0.47244094488188981"/>
      <pageSetup paperSize="9" orientation="portrait" r:id="rId1"/>
      <headerFooter alignWithMargins="0">
        <oddHeader>&amp;C- &amp;P -</oddHeader>
      </headerFooter>
    </customSheetView>
  </customSheetViews>
  <mergeCells count="1">
    <mergeCell ref="A5:A6"/>
  </mergeCells>
  <phoneticPr fontId="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5" zoomScaleNormal="100" zoomScalePageLayoutView="19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2" sqref="A2"/>
    </sheetView>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IMPRESSUM</vt:lpstr>
      <vt:lpstr>ZEICHENERKLÄR</vt:lpstr>
      <vt:lpstr>INHALTSVERZ</vt:lpstr>
      <vt:lpstr>VORBEMERK</vt:lpstr>
      <vt:lpstr>GESAMTEINSCH01</vt:lpstr>
      <vt:lpstr>GESAMTEINSCH02</vt:lpstr>
      <vt:lpstr>JAHRESVERGL 5</vt:lpstr>
      <vt:lpstr>GRAF01-03 </vt:lpstr>
      <vt:lpstr>GRAF04-05</vt:lpstr>
      <vt:lpstr>TAB01</vt:lpstr>
      <vt:lpstr>TAB02</vt:lpstr>
      <vt:lpstr>TAB03</vt:lpstr>
      <vt:lpstr>TAB04</vt:lpstr>
      <vt:lpstr>TAB05</vt:lpstr>
      <vt:lpstr>GRAF06-07</vt:lpstr>
      <vt:lpstr>BasisGrafik</vt:lpstr>
      <vt:lpstr>'TAB01'!Druckbereich</vt:lpstr>
      <vt:lpstr>'TAB02'!Druckbereich</vt:lpstr>
      <vt:lpstr>'TAB03'!Druckbereich</vt:lpstr>
      <vt:lpstr>'TAB04'!Druckbereich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2021-12-16T09:42:21Z</cp:lastPrinted>
  <dcterms:created xsi:type="dcterms:W3CDTF">2000-11-14T06:51:40Z</dcterms:created>
  <dcterms:modified xsi:type="dcterms:W3CDTF">2021-12-17T12:57:59Z</dcterms:modified>
</cp:coreProperties>
</file>