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25200" windowHeight="11250"/>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O51" i="9"/>
  <c r="Q51" i="9"/>
  <c r="K52" i="9"/>
  <c r="Q52" i="9"/>
  <c r="O52" i="9" s="1"/>
  <c r="K53" i="9"/>
  <c r="Q53" i="9"/>
  <c r="O53" i="9" s="1"/>
  <c r="K54" i="9"/>
  <c r="Q54" i="9"/>
  <c r="O54" i="9" s="1"/>
  <c r="K55" i="9"/>
  <c r="O55" i="9"/>
  <c r="Q55" i="9"/>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<sst xmlns="http://schemas.openxmlformats.org/spreadsheetml/2006/main" count="2842" uniqueCount="352">
  <si>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</si>
  <si>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</si>
  <si>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</si>
  <si>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</si>
  <si>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</si>
  <si>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</si>
  <si>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</si>
  <si>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</si>
  <si>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</si>
  <si>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</si>
  <si>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</si>
  <si>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</si>
  <si>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</si>
  <si>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</si>
  <si>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</si>
  <si>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</si>
  <si>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</si>
  <si>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</si>
  <si>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</si>
  <si>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</si>
  <si>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</si>
  <si>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</si>
  <si>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</si>
  <si>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</si>
  <si>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</si>
  <si>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</si>
  <si>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</si>
  <si>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</si>
  <si>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</si>
  <si>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</si>
  <si>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</si>
  <si>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</si>
  <si>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</si>
  <si>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</si>
  <si>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</si>
  <si>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</si>
  <si>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</si>
  <si>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</si>
  <si>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</si>
  <si>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</si>
  <si>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</si>
  <si>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</si>
  <si>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</si>
  <si>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</si>
  <si>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</si>
  <si>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</si>
  <si>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</si>
  <si>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</si>
  <si>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</si>
  <si>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</si>
  <si>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</si>
  <si>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</si>
  <si>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</si>
  <si>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</si>
  <si>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</si>
  <si>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</si>
  <si>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</si>
  <si>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</si>
  <si>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</si>
  <si>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</si>
  <si>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</si>
  <si>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</si>
  <si>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</si>
  <si>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</si>
  <si>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</si>
  <si>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</si>
  <si>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</si>
  <si>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</si>
  <si>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</si>
  <si>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</si>
  <si>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</si>
  <si>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</si>
  <si>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</si>
  <si>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</si>
  <si>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</si>
  <si>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</si>
  <si>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</si>
  <si>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</si>
  <si>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</si>
  <si>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</si>
  <si>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</si>
  <si>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</si>
  <si>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</si>
  <si>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</si>
  <si>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</si>
  <si>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</si>
  <si>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</si>
  <si>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</si>
  <si>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</si>
  <si>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</si>
  <si>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</si>
  <si>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</si>
  <si>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</si>
  <si>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</si>
  <si>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</si>
  <si>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</si>
  <si>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</si>
  <si>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</si>
  <si>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</si>
  <si>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</si>
  <si>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</si>
  <si>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</si>
  <si>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</si>
  <si>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</si>
  <si>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</si>
  <si>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</si>
  <si>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August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</si>
  <si>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</si>
  <si>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</si>
  <si>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</si>
  <si>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</si>
  <si>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</si>
  <si>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</si>
  <si>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</si>
  <si>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</si>
  <si>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</si>
  <si>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</si>
  <si>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</si>
  <si>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</si>
  <si>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</si>
  <si>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</si>
  <si>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</si>
  <si>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</si>
  <si>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</si>
  <si>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</si>
  <si>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</si>
  <si>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</si>
  <si>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</si>
  <si>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</si>
  <si>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</si>
  <si>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</si>
  <si>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</si>
  <si>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</si>
  <si>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</si>
  <si>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</si>
  <si>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</si>
  <si>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</si>
  <si>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</si>
  <si>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</si>
  <si>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</si>
  <si>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</si>
  <si>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</si>
  <si>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</si>
  <si>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</si>
  <si>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</si>
  <si>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</si>
  <si>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</si>
  <si>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</si>
  <si>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</si>
  <si>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</si>
  <si>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</si>
  <si>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</si>
  <si>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</si>
  <si>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</si>
  <si>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</si>
  <si>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</si>
  <si>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</si>
  <si>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</si>
  <si>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</si>
  <si>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</si>
  <si>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</si>
  <si>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</si>
  <si>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</si>
  <si>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</si>
  <si>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</si>
  <si>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</si>
  <si>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</si>
  <si>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</si>
  <si>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</si>
  <si>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</si>
  <si>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</si>
  <si>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</si>
  <si>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</si>
  <si>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1.1.2021 bis 31.8.2021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</si>
  <si>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</si>
  <si>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</si>
  <si>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</si>
  <si>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</si>
  <si>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</si>
  <si>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</si>
  <si>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</si>
  <si>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</si>
  <si>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</si>
  <si>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</si>
  <si>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</si>
  <si>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</si>
  <si>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</si>
  <si>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</si>
  <si>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</si>
  <si>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</si>
  <si>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</si>
  <si>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</si>
  <si>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</si>
  <si>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</si>
  <si>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</si>
  <si>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</si>
  <si>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</si>
  <si>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</si>
  <si>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</si>
  <si>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</si>
  <si>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</si>
  <si>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</si>
  <si>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</si>
  <si>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</si>
  <si>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</si>
  <si>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</si>
  <si>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</si>
  <si>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</si>
  <si>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</si>
  <si>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</si>
  <si>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</si>
  <si>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</si>
  <si>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</si>
  <si>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2020</t>
  </si>
  <si>
    <t>Entwicklung</t>
  </si>
  <si>
    <t>Beschäft.
MD 2015:</t>
  </si>
  <si>
    <t>Umsatz
MD 2015:</t>
  </si>
  <si>
    <t>Beschäftigte</t>
  </si>
  <si>
    <t>Auftrags eingang</t>
  </si>
  <si>
    <t>Basis 2015</t>
  </si>
  <si>
    <t xml:space="preserve">    im Bergbau und Verarbeitenden Gewerbe nach Wirtschaftszweigen</t>
  </si>
  <si>
    <t xml:space="preserve">    August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</si>
  <si>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</si>
  <si>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</si>
  <si>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</si>
  <si>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August 2021</t>
  </si>
  <si>
    <t>6. Entgelte je Beschäftigten Januar 2020 bis August 2021</t>
  </si>
  <si>
    <t>5. Beschäftigte insgesamt Januar 2020 bis August 2021 und Veränderung zum Vorjahresmonat</t>
  </si>
  <si>
    <t>4. Volumenindex Auftragseingang Januar 2020 bis August 2021</t>
  </si>
  <si>
    <t>3. Umsatz insgesamt Januar 2020 bis August 2021</t>
  </si>
  <si>
    <t>2. Umsatz der Hauptgruppen August 2020/2021</t>
  </si>
  <si>
    <t xml:space="preserve">    im Bergbau und Verarbeitenden Gewerbe</t>
  </si>
  <si>
    <t>1. Entwicklung von Auftragseingang, Umsatz und Beschäftigten</t>
  </si>
  <si>
    <t>Grafiken</t>
  </si>
  <si>
    <t>und Verarbeitenden Gewerbe in Thüringen im August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</si>
  <si>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</si>
  <si>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</si>
  <si>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</si>
  <si>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</si>
  <si>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</si>
  <si>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</si>
  <si>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</si>
  <si>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</si>
  <si>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</si>
  <si>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</si>
  <si>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</si>
  <si>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</si>
  <si>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</si>
  <si>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</si>
  <si>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</si>
  <si>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</si>
  <si>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</si>
  <si>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</si>
  <si>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</si>
  <si>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</si>
  <si>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</si>
  <si>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</si>
  <si>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</si>
  <si>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</si>
  <si>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</si>
  <si>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</si>
  <si>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</si>
  <si>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</si>
  <si>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</si>
  <si>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</si>
  <si>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</si>
  <si>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</si>
  <si>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</si>
  <si>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</si>
  <si>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</si>
  <si>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</si>
  <si>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</si>
  <si>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</si>
  <si>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</si>
  <si>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</si>
  <si>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</si>
  <si>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</si>
  <si>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</si>
  <si>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</si>
  <si>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</si>
  <si>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</si>
  <si>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</si>
  <si>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</si>
  <si>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</si>
  <si>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</si>
  <si>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</si>
  <si>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</si>
  <si>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</si>
  <si>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</si>
  <si>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2021 insgesamt 421 Millionen EUR gezahlt. Das entspricht gemessen am Umsatz einem Anteil von 16,2 Prozent. Im Vergleich zum Vorjahresmonat stiegen die Entgelte in diesem Zeitraum um 3,0 Prozent bzw. rund 12 Millionen EUR. </t>
  </si>
  <si>
    <t xml:space="preserve">Im Monat August 2021 wurden 18 Millionen geleistete Arbeitsstunden ermittelt. Das waren 2,3 Prozent mehr als im Vorjahresmonat. Die durchschnittlich geleistete Arbeitszeit je Beschäftigten und je Arbeitstag  betrug  5,7 Stunden und lag damit auf dem Niveau des Vorjahresmonats. </t>
  </si>
  <si>
    <t xml:space="preserve">Die Anzahl der Beschäftigten im Bergbau und Verarbeitenden Gewerbe (Betriebe mit 50 und mehr Beschäftigten) betrug
141 417 Personen. Das waren gegenüber dem Vorjahresmonat 2 325 Personen weniger.  </t>
  </si>
  <si>
    <t>Verarbeitendes Gewerbe
insgesamt</t>
  </si>
  <si>
    <t>zum Vorjahresmonat</t>
  </si>
  <si>
    <t xml:space="preserve">Veränderung in % </t>
  </si>
  <si>
    <t>Monatsdurchschnitt 
Januar bis August  2021</t>
  </si>
  <si>
    <t>Hauptgruppe</t>
  </si>
  <si>
    <t>Beim Index des Auftragseingangs der Hauptgruppen wurden folgende vorläufige Ergebnisse erreicht:</t>
  </si>
  <si>
    <t>Der Volumenindex des Auftragseinganges betrug im Monat August 101,6 Prozent (Basis: MD 2015 = 100). Gegenüber dem gleichen Vorjahresmonat stieg er um 15,6 Prozent. Der Index im Monat August für den Auftragseingang aus dem Ausland betrug 130,6 Prozent. Gegenüber dem gleichen Vorjahresmonat stieg er um 31,6 Prozent.</t>
  </si>
  <si>
    <t xml:space="preserve">Im Inland wurden im August 2021 Waren im Wert von 1,7 Milliarden EUR abgesetzt, 13,5 Prozent bzw. 197 Millionen EUR mehr als im Vorjahresmonat. </t>
  </si>
  <si>
    <t>Mit 465 Millionen EUR wurden im Berichtsmonat 49,5 Prozent der Exporte Thüringens in die Länder der Eurozone ausgeführt. Der Anteil der Ausfuhren in die Länder außerhalb der Eurozone betrug 475 Millionen EUR bzw. 50,5 Prozent. Im August 2021 sind die Exporte in die Nichteurozone im Vergleich zum Vorjahresmonat um 29,5 Prozent bzw. 108 Millionen EUR gestiegen.</t>
  </si>
  <si>
    <t>In das Ausland wurden im August 2021 Umsätze in Höhe von 940  Millionen EUR getätigt. Das realisierte Monatsergebnis lag um 13,6 Prozent bzw. 113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</si>
  <si>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</si>
  <si>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</si>
  <si>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</si>
  <si>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</si>
  <si>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</si>
  <si>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</si>
  <si>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</si>
  <si>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</si>
  <si>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</si>
  <si>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</si>
  <si>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August 2021 gegenüber dem Vormonat, dem Vorjahresmonat und dem Vorjahreszeitraum:</t>
  </si>
  <si>
    <r>
      <t>Der Umsatz im Bergbau und Verarbeitenden Gewerbe in den Thüringer Industriebetrieben mit 50 und mehr Beschäftigten erreichte im Monat August 2021 ein Volumen von 2,6 Milliarden EUR. Zum Vorjahresmonat stieg der Umsatz, um 13,6 Prozent bzw. 310 Millionen</t>
    </r>
    <r>
      <rPr>
        <sz val="10"/>
        <color rgb="FFFF0000"/>
        <rFont val="Arial"/>
        <family val="2"/>
      </rPr>
      <t xml:space="preserve"> </t>
    </r>
    <r>
      <rPr>
        <sz val="10"/>
        <rFont val="Arial"/>
        <family val="2"/>
      </rPr>
      <t xml:space="preserve">EUR. </t>
    </r>
  </si>
  <si>
    <t>Im Monat August 2021 wurde von 812 Betrieben (Vorjahresmonat 835 Betriebe) Auskunft zum Monatsbericht im Bergbau und Verarbeitenden Gewerbe gegeben. Die Anzahl sank zum August 2020 um 23 Betriebe.</t>
  </si>
  <si>
    <t>in Thüringen im August 2021</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</si>
  <si>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</si>
  <si>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</si>
  <si>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</si>
  <si>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</si>
  <si>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</si>
  <si>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</si>
  <si>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</si>
  <si>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</si>
  <si>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</si>
  <si>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</si>
  <si>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</si>
  <si>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</si>
  <si>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</si>
  <si>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</si>
  <si>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2020 - August 2021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</si>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</sst>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 ###\ ###\ \ \ \ \ \ "/>
    <numFmt numFmtId="196" formatCode="#\ ###_D_D_J"/>
    <numFmt numFmtId="197" formatCode="[$-407]mmmm\ yy;@"/>
    <numFmt numFmtId="198" formatCode="##0.0"/>
    <numFmt numFmtId="199" formatCode="#\ ###\ ###\ \ \ \ \ "/>
    <numFmt numFmtId="200" formatCode="#\ ##0.0\ \ \ \ \ \ "/>
    <numFmt numFmtId="201" formatCode="#\ ###\ ###.0"/>
    <numFmt numFmtId="202" formatCode="###\ ###\ ##0"/>
    <numFmt numFmtId="203" formatCode="#\ 0.0"/>
    <numFmt numFmtId="204" formatCode="#\ ###\ ##0"/>
    <numFmt numFmtId="205" formatCode="\ \ \ \ @"/>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89">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2" fillId="0" borderId="0" xfId="10" applyNumberFormat="1" applyFont="1" applyAlignment="1">
      <alignment horizontal="right"/>
    </xf>
    <xf numFmtId="196" fontId="2" fillId="0" borderId="0" xfId="10" applyNumberFormat="1" applyFont="1" applyAlignment="1">
      <alignment horizontal="right"/>
    </xf>
    <xf numFmtId="197" fontId="17" fillId="0" borderId="0" xfId="11" applyNumberFormat="1" applyFont="1" applyAlignment="1">
      <alignment horizontal="center"/>
    </xf>
    <xf numFmtId="178" fontId="16" fillId="0" borderId="0" xfId="11" applyNumberFormat="1" applyFont="1" applyBorder="1"/>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6"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9"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3" fontId="3" fillId="0" borderId="0" xfId="15" applyNumberFormat="1" applyFont="1" applyFill="1"/>
    <xf numFmtId="204" fontId="3" fillId="0" borderId="0" xfId="15" applyNumberFormat="1" applyFont="1" applyFill="1"/>
    <xf numFmtId="205"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6" fontId="17" fillId="0" borderId="0" xfId="15" applyNumberFormat="1" applyFont="1" applyFill="1" applyAlignment="1">
      <alignment horizontal="right" indent="1"/>
    </xf>
    <xf numFmtId="206"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0" xfId="15" applyNumberFormat="1" applyFont="1" applyFill="1"/>
    <xf numFmtId="1" fontId="3" fillId="0" borderId="0" xfId="15" applyNumberFormat="1" applyFont="1" applyFill="1" applyBorder="1" applyAlignment="1">
      <alignment horizontal="center"/>
    </xf>
    <xf numFmtId="210" fontId="3" fillId="0" borderId="0" xfId="15" applyNumberFormat="1" applyFont="1" applyFill="1" applyBorder="1"/>
    <xf numFmtId="210" fontId="3" fillId="0" borderId="14"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1" fontId="17" fillId="0" borderId="14" xfId="15" applyNumberFormat="1" applyFont="1" applyFill="1" applyBorder="1" applyAlignment="1">
      <alignment vertical="center"/>
    </xf>
    <xf numFmtId="211" fontId="17" fillId="0" borderId="0" xfId="15" applyNumberFormat="1" applyFont="1" applyFill="1" applyBorder="1" applyAlignment="1">
      <alignment vertical="center"/>
    </xf>
    <xf numFmtId="212" fontId="17" fillId="0" borderId="0" xfId="15" applyNumberFormat="1" applyFont="1" applyFill="1" applyBorder="1" applyAlignment="1">
      <alignment vertical="center"/>
    </xf>
    <xf numFmtId="211" fontId="3" fillId="0" borderId="14" xfId="15" applyNumberFormat="1" applyFont="1" applyFill="1" applyBorder="1" applyAlignment="1">
      <alignment vertical="center"/>
    </xf>
    <xf numFmtId="211" fontId="3" fillId="0" borderId="0" xfId="15" applyNumberFormat="1" applyFont="1" applyFill="1" applyBorder="1" applyAlignment="1">
      <alignment vertical="center"/>
    </xf>
    <xf numFmtId="212" fontId="3"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4" applyFont="1" applyFill="1" applyAlignment="1">
      <alignment horizontal="justify" vertical="top" wrapText="1"/>
    </xf>
    <xf numFmtId="0" fontId="3" fillId="0" borderId="0" xfId="15" applyFont="1" applyFill="1" applyBorder="1" applyAlignment="1">
      <alignment horizontal="center" vertical="top" wrapText="1"/>
    </xf>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3" fillId="3" borderId="0" xfId="11" applyFill="1" applyAlignment="1">
      <alignment horizontal="center" wrapText="1"/>
    </xf>
    <xf numFmtId="178" fontId="18" fillId="2" borderId="0" xfId="11" applyNumberFormat="1" applyFont="1" applyFill="1" applyAlignment="1">
      <alignment horizontal="center"/>
    </xf>
    <xf numFmtId="0" fontId="17" fillId="3" borderId="0" xfId="11" applyFont="1" applyFill="1" applyAlignment="1">
      <alignment horizontal="center" vertical="center" textRotation="255"/>
    </xf>
    <xf numFmtId="197" fontId="17" fillId="0" borderId="0" xfId="11" applyNumberFormat="1" applyFont="1" applyAlignment="1">
      <alignment horizontal="center"/>
    </xf>
    <xf numFmtId="0" fontId="20" fillId="3" borderId="0" xfId="1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17" fillId="5" borderId="0" xfId="11" applyFont="1" applyFill="1" applyAlignment="1">
      <alignment horizontal="center" vertical="center" textRotation="255"/>
    </xf>
    <xf numFmtId="0" fontId="24"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Grafiken'!$B$3:$B$22</c:f>
              <c:numCache>
                <c:formatCode>#\ ##0.0</c:formatCode>
                <c:ptCount val="20"/>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pt idx="17">
                  <c:v>121.275700256626</c:v>
                </c:pt>
                <c:pt idx="18">
                  <c:v>113.034852584017</c:v>
                </c:pt>
                <c:pt idx="19">
                  <c:v>101.561851306489</c:v>
                </c:pt>
              </c:numCache>
            </c:numRef>
          </c:val>
          <c:smooth val="0"/>
          <c:extLst>
            <c:ext xmlns:c16="http://schemas.microsoft.com/office/drawing/2014/chart" uri="{C3380CC4-5D6E-409C-BE32-E72D297353CC}">
              <c16:uniqueId val="{00000000-477A-4442-8B44-BE00189D7882}"/>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Grafiken'!$C$3:$C$22</c:f>
              <c:numCache>
                <c:formatCode>##0.0</c:formatCode>
                <c:ptCount val="20"/>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pt idx="17" formatCode="#\ ##0.0">
                  <c:v>124.67295452312921</c:v>
                </c:pt>
                <c:pt idx="18" formatCode="#\ ##0.0">
                  <c:v>115.62718958131423</c:v>
                </c:pt>
                <c:pt idx="19" formatCode="#\ ##0.0">
                  <c:v>106.48202748416081</c:v>
                </c:pt>
              </c:numCache>
            </c:numRef>
          </c:val>
          <c:smooth val="0"/>
          <c:extLst>
            <c:ext xmlns:c16="http://schemas.microsoft.com/office/drawing/2014/chart" uri="{C3380CC4-5D6E-409C-BE32-E72D297353CC}">
              <c16:uniqueId val="{00000001-477A-4442-8B44-BE00189D7882}"/>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Grafiken'!$D$3:$D$22</c:f>
              <c:numCache>
                <c:formatCode>#\ ##0.0</c:formatCode>
                <c:ptCount val="20"/>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pt idx="17">
                  <c:v>100.29562462497906</c:v>
                </c:pt>
                <c:pt idx="18" formatCode="##0.0">
                  <c:v>100.14962250141971</c:v>
                </c:pt>
                <c:pt idx="19">
                  <c:v>100.71796247507999</c:v>
                </c:pt>
              </c:numCache>
            </c:numRef>
          </c:val>
          <c:smooth val="0"/>
          <c:extLst>
            <c:ext xmlns:c16="http://schemas.microsoft.com/office/drawing/2014/chart" uri="{C3380CC4-5D6E-409C-BE32-E72D297353CC}">
              <c16:uniqueId val="{00000002-477A-4442-8B44-BE00189D7882}"/>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August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8D03-4E8D-89FA-BA4EAB39A514}"/>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pt idx="5" formatCode="#\ ###\ ">
                  <c:v>3308.1777466909048</c:v>
                </c:pt>
                <c:pt idx="6" formatCode="#\ ###\ ">
                  <c:v>3177.288076291255</c:v>
                </c:pt>
                <c:pt idx="7" formatCode="#\ ###\ ">
                  <c:v>2980.0223452625924</c:v>
                </c:pt>
              </c:numCache>
            </c:numRef>
          </c:val>
          <c:extLst>
            <c:ext xmlns:c16="http://schemas.microsoft.com/office/drawing/2014/chart" uri="{C3380CC4-5D6E-409C-BE32-E72D297353CC}">
              <c16:uniqueId val="{00000001-8D03-4E8D-89FA-BA4EAB39A514}"/>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August</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B2A9-4068-888D-7390F6FE7956}"/>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pt idx="5">
                  <c:v>3037.4499679999999</c:v>
                </c:pt>
                <c:pt idx="6">
                  <c:v>2817.0648930000002</c:v>
                </c:pt>
                <c:pt idx="7">
                  <c:v>2594.2581709999999</c:v>
                </c:pt>
              </c:numCache>
            </c:numRef>
          </c:val>
          <c:extLst>
            <c:ext xmlns:c16="http://schemas.microsoft.com/office/drawing/2014/chart" uri="{C3380CC4-5D6E-409C-BE32-E72D297353CC}">
              <c16:uniqueId val="{00000001-B2A9-4068-888D-7390F6FE7956}"/>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August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4F45-4957-99D7-2B2B0D94ABF1}"/>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4F45-4957-99D7-2B2B0D94ABF1}"/>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4F45-4957-99D7-2B2B0D94ABF1}"/>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4F45-4957-99D7-2B2B0D94ABF1}"/>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F45-4957-99D7-2B2B0D94ABF1}"/>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F45-4957-99D7-2B2B0D94ABF1}"/>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F45-4957-99D7-2B2B0D94ABF1}"/>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F45-4957-99D7-2B2B0D94ABF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1181797.314</c:v>
                </c:pt>
                <c:pt idx="1">
                  <c:v>805521.96600000001</c:v>
                </c:pt>
                <c:pt idx="2">
                  <c:v>142157.88099999999</c:v>
                </c:pt>
                <c:pt idx="3">
                  <c:v>464781.01</c:v>
                </c:pt>
              </c:numCache>
            </c:numRef>
          </c:val>
          <c:extLst>
            <c:ext xmlns:c16="http://schemas.microsoft.com/office/drawing/2014/chart" uri="{C3380CC4-5D6E-409C-BE32-E72D297353CC}">
              <c16:uniqueId val="{00000008-4F45-4957-99D7-2B2B0D94ABF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August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2C14-47AF-9C3D-72B389C759DB}"/>
              </c:ext>
            </c:extLst>
          </c:dPt>
          <c:dPt>
            <c:idx val="1"/>
            <c:bubble3D val="0"/>
            <c:spPr>
              <a:solidFill>
                <a:srgbClr val="FFFF00"/>
              </a:solidFill>
              <a:ln>
                <a:solidFill>
                  <a:srgbClr val="000000"/>
                </a:solidFill>
              </a:ln>
            </c:spPr>
            <c:extLst>
              <c:ext xmlns:c16="http://schemas.microsoft.com/office/drawing/2014/chart" uri="{C3380CC4-5D6E-409C-BE32-E72D297353CC}">
                <c16:uniqueId val="{00000003-2C14-47AF-9C3D-72B389C759DB}"/>
              </c:ext>
            </c:extLst>
          </c:dPt>
          <c:dPt>
            <c:idx val="2"/>
            <c:bubble3D val="0"/>
            <c:spPr>
              <a:solidFill>
                <a:srgbClr val="CCFFCC"/>
              </a:solidFill>
              <a:ln>
                <a:solidFill>
                  <a:srgbClr val="000000"/>
                </a:solidFill>
              </a:ln>
            </c:spPr>
            <c:extLst>
              <c:ext xmlns:c16="http://schemas.microsoft.com/office/drawing/2014/chart" uri="{C3380CC4-5D6E-409C-BE32-E72D297353CC}">
                <c16:uniqueId val="{00000005-2C14-47AF-9C3D-72B389C759DB}"/>
              </c:ext>
            </c:extLst>
          </c:dPt>
          <c:dPt>
            <c:idx val="3"/>
            <c:bubble3D val="0"/>
            <c:spPr>
              <a:solidFill>
                <a:srgbClr val="FF9900"/>
              </a:solidFill>
              <a:ln>
                <a:solidFill>
                  <a:srgbClr val="000000"/>
                </a:solidFill>
              </a:ln>
            </c:spPr>
            <c:extLst>
              <c:ext xmlns:c16="http://schemas.microsoft.com/office/drawing/2014/chart" uri="{C3380CC4-5D6E-409C-BE32-E72D297353CC}">
                <c16:uniqueId val="{00000007-2C14-47AF-9C3D-72B389C759DB}"/>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C14-47AF-9C3D-72B389C759DB}"/>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C14-47AF-9C3D-72B389C759DB}"/>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C14-47AF-9C3D-72B389C759DB}"/>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C14-47AF-9C3D-72B389C759D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981361.23199999996</c:v>
                </c:pt>
                <c:pt idx="1">
                  <c:v>752077.68500000006</c:v>
                </c:pt>
                <c:pt idx="2">
                  <c:v>126039.49099999999</c:v>
                </c:pt>
                <c:pt idx="3">
                  <c:v>424699.21500000003</c:v>
                </c:pt>
              </c:numCache>
            </c:numRef>
          </c:val>
          <c:extLst>
            <c:ext xmlns:c16="http://schemas.microsoft.com/office/drawing/2014/chart" uri="{C3380CC4-5D6E-409C-BE32-E72D297353CC}">
              <c16:uniqueId val="{00000008-2C14-47AF-9C3D-72B389C759D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70F8-4602-9C5A-50C7DB979A4B}"/>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pt idx="5">
                  <c:v>121.275700256626</c:v>
                </c:pt>
                <c:pt idx="6">
                  <c:v>113.034852584017</c:v>
                </c:pt>
                <c:pt idx="7">
                  <c:v>101.561851306489</c:v>
                </c:pt>
              </c:numCache>
            </c:numRef>
          </c:val>
          <c:extLst>
            <c:ext xmlns:c16="http://schemas.microsoft.com/office/drawing/2014/chart" uri="{C3380CC4-5D6E-409C-BE32-E72D297353CC}">
              <c16:uniqueId val="{00000001-70F8-4602-9C5A-50C7DB979A4B}"/>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August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1254-41A4-B947-4FFF5B2D2A50}"/>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pt idx="5">
                  <c:v>140.82400000000001</c:v>
                </c:pt>
                <c:pt idx="6">
                  <c:v>140.619</c:v>
                </c:pt>
                <c:pt idx="7">
                  <c:v>141.417</c:v>
                </c:pt>
              </c:numCache>
            </c:numRef>
          </c:yVal>
          <c:smooth val="0"/>
          <c:extLst>
            <c:ext xmlns:c16="http://schemas.microsoft.com/office/drawing/2014/chart" uri="{C3380CC4-5D6E-409C-BE32-E72D297353CC}">
              <c16:uniqueId val="{00000001-1254-41A4-B947-4FFF5B2D2A50}"/>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-2451.9999999999982</c:v>
                </c:pt>
                <c:pt idx="6">
                  <c:v>-2212.9999999999936</c:v>
                </c:pt>
                <c:pt idx="7">
                  <c:v>-2324.9999999999886</c:v>
                </c:pt>
                <c:pt idx="8">
                  <c:v>0</c:v>
                </c:pt>
                <c:pt idx="9">
                  <c:v>0</c:v>
                </c:pt>
                <c:pt idx="10">
                  <c:v>0</c:v>
                </c:pt>
                <c:pt idx="11">
                  <c:v>0</c:v>
                </c:pt>
              </c:numCache>
            </c:numRef>
          </c:val>
          <c:extLst>
            <c:ext xmlns:c16="http://schemas.microsoft.com/office/drawing/2014/chart" uri="{C3380CC4-5D6E-409C-BE32-E72D297353CC}">
              <c16:uniqueId val="{00000000-178F-4F70-936C-300488305DFA}"/>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August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02A8-4711-953E-CAE67CF26091}"/>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pt idx="5">
                  <c:v>21.569121513378402</c:v>
                </c:pt>
                <c:pt idx="6">
                  <c:v>20.033316216158557</c:v>
                </c:pt>
                <c:pt idx="7">
                  <c:v>18.344740526245076</c:v>
                </c:pt>
              </c:numCache>
            </c:numRef>
          </c:val>
          <c:extLst>
            <c:ext xmlns:c16="http://schemas.microsoft.com/office/drawing/2014/chart" uri="{C3380CC4-5D6E-409C-BE32-E72D297353CC}">
              <c16:uniqueId val="{00000001-02A8-4711-953E-CAE67CF26091}"/>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1103630</xdr:colOff>
      <xdr:row>7</xdr:row>
      <xdr:rowOff>11430</xdr:rowOff>
    </xdr:from>
    <xdr:to>
      <xdr:col>1</xdr:col>
      <xdr:colOff>1408430</xdr:colOff>
      <xdr:row>7</xdr:row>
      <xdr:rowOff>11430</xdr:rowOff>
    </xdr:to>
    <xdr:sp macro="" textlink="">
      <xdr:nvSpPr>
        <xdr:cNvPr id="2" name="Line 1"/>
        <xdr:cNvSpPr>
          <a:spLocks noChangeShapeType="1"/>
        </xdr:cNvSpPr>
      </xdr:nvSpPr>
      <xdr:spPr bwMode="auto">
        <a:xfrm>
          <a:off x="131318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6235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5727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5727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5981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62355"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69975"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64895"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0.58071</cdr:x>
      <cdr:y>0.72639</cdr:y>
    </cdr:from>
    <cdr:to>
      <cdr:x>0.58071</cdr:x>
      <cdr:y>0.75239</cdr:y>
    </cdr:to>
    <cdr:sp macro="" textlink="">
      <cdr:nvSpPr>
        <cdr:cNvPr id="12" name="Line 11"/>
        <cdr:cNvSpPr>
          <a:spLocks xmlns:a="http://schemas.openxmlformats.org/drawingml/2006/main" noChangeShapeType="1"/>
        </cdr:cNvSpPr>
      </cdr:nvSpPr>
      <cdr:spPr bwMode="auto">
        <a:xfrm xmlns:a="http://schemas.openxmlformats.org/drawingml/2006/main" flipH="1">
          <a:off x="3468113" y="6635166"/>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74294</xdr:colOff>
      <xdr:row>32</xdr:row>
      <xdr:rowOff>226694</xdr:rowOff>
    </xdr:from>
    <xdr:to>
      <xdr:col>5</xdr:col>
      <xdr:colOff>941070</xdr:colOff>
      <xdr:row>62</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133350</xdr:colOff>
      <xdr:row>60</xdr:row>
      <xdr:rowOff>112395</xdr:rowOff>
    </xdr:from>
    <xdr:ext cx="1794510" cy="180000"/>
    <xdr:sp macro="" textlink="">
      <xdr:nvSpPr>
        <xdr:cNvPr id="3" name="Text Box 3"/>
        <xdr:cNvSpPr txBox="1">
          <a:spLocks noChangeArrowheads="1"/>
        </xdr:cNvSpPr>
      </xdr:nvSpPr>
      <xdr:spPr bwMode="auto">
        <a:xfrm>
          <a:off x="133350" y="1005649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78104</xdr:rowOff>
    </xdr:from>
    <xdr:to>
      <xdr:col>3</xdr:col>
      <xdr:colOff>474300</xdr:colOff>
      <xdr:row>60</xdr:row>
      <xdr:rowOff>96179</xdr:rowOff>
    </xdr:to>
    <xdr:sp macro="" textlink="">
      <xdr:nvSpPr>
        <xdr:cNvPr id="5" name="Text Box 5"/>
        <xdr:cNvSpPr txBox="1">
          <a:spLocks noChangeArrowheads="1"/>
        </xdr:cNvSpPr>
      </xdr:nvSpPr>
      <xdr:spPr bwMode="auto">
        <a:xfrm>
          <a:off x="3257550" y="9860279"/>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August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91438</xdr:rowOff>
    </xdr:from>
    <xdr:to>
      <xdr:col>2</xdr:col>
      <xdr:colOff>994755</xdr:colOff>
      <xdr:row>60</xdr:row>
      <xdr:rowOff>73513</xdr:rowOff>
    </xdr:to>
    <xdr:sp macro="" textlink="">
      <xdr:nvSpPr>
        <xdr:cNvPr id="7" name="Rectangle 8"/>
        <xdr:cNvSpPr>
          <a:spLocks noChangeArrowheads="1"/>
        </xdr:cNvSpPr>
      </xdr:nvSpPr>
      <xdr:spPr bwMode="auto">
        <a:xfrm>
          <a:off x="2802255" y="9873613"/>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17939</xdr:rowOff>
    </xdr:to>
    <xdr:sp macro="" textlink="">
      <xdr:nvSpPr>
        <xdr:cNvPr id="8" name="Rectangle 9"/>
        <xdr:cNvSpPr>
          <a:spLocks noChangeArrowheads="1"/>
        </xdr:cNvSpPr>
      </xdr:nvSpPr>
      <xdr:spPr bwMode="auto">
        <a:xfrm>
          <a:off x="2659380" y="3918464"/>
          <a:ext cx="288000" cy="1476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95250</xdr:rowOff>
    </xdr:from>
    <xdr:to>
      <xdr:col>4</xdr:col>
      <xdr:colOff>756630</xdr:colOff>
      <xdr:row>60</xdr:row>
      <xdr:rowOff>77325</xdr:rowOff>
    </xdr:to>
    <xdr:sp macro="" textlink="">
      <xdr:nvSpPr>
        <xdr:cNvPr id="9" name="Rectangle 10"/>
        <xdr:cNvSpPr>
          <a:spLocks noChangeArrowheads="1"/>
        </xdr:cNvSpPr>
      </xdr:nvSpPr>
      <xdr:spPr bwMode="auto">
        <a:xfrm>
          <a:off x="4659630" y="987742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33297</xdr:rowOff>
    </xdr:to>
    <xdr:sp macro="" textlink="">
      <xdr:nvSpPr>
        <xdr:cNvPr id="12" name="Rectangle 13"/>
        <xdr:cNvSpPr>
          <a:spLocks noChangeArrowheads="1"/>
        </xdr:cNvSpPr>
      </xdr:nvSpPr>
      <xdr:spPr bwMode="auto">
        <a:xfrm>
          <a:off x="763905" y="3933822"/>
          <a:ext cx="59400" cy="1476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61448</xdr:rowOff>
    </xdr:to>
    <xdr:sp macro="" textlink="">
      <xdr:nvSpPr>
        <xdr:cNvPr id="13" name="Rectangle 14"/>
        <xdr:cNvSpPr>
          <a:spLocks noChangeArrowheads="1"/>
        </xdr:cNvSpPr>
      </xdr:nvSpPr>
      <xdr:spPr bwMode="auto">
        <a:xfrm>
          <a:off x="762000" y="4286248"/>
          <a:ext cx="59400" cy="1471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46208</xdr:rowOff>
    </xdr:to>
    <xdr:sp macro="" textlink="">
      <xdr:nvSpPr>
        <xdr:cNvPr id="14" name="Rectangle 15"/>
        <xdr:cNvSpPr>
          <a:spLocks noChangeArrowheads="1"/>
        </xdr:cNvSpPr>
      </xdr:nvSpPr>
      <xdr:spPr bwMode="auto">
        <a:xfrm>
          <a:off x="2659380" y="4271008"/>
          <a:ext cx="288000" cy="14717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95250</xdr:rowOff>
    </xdr:from>
    <xdr:to>
      <xdr:col>5</xdr:col>
      <xdr:colOff>220980</xdr:colOff>
      <xdr:row>60</xdr:row>
      <xdr:rowOff>107610</xdr:rowOff>
    </xdr:to>
    <xdr:sp macro="" textlink="">
      <xdr:nvSpPr>
        <xdr:cNvPr id="20" name="Text Box 24"/>
        <xdr:cNvSpPr txBox="1">
          <a:spLocks noChangeArrowheads="1"/>
        </xdr:cNvSpPr>
      </xdr:nvSpPr>
      <xdr:spPr bwMode="auto">
        <a:xfrm>
          <a:off x="5080635" y="9877425"/>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August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100584</xdr:colOff>
      <xdr:row>26</xdr:row>
      <xdr:rowOff>30099</xdr:rowOff>
    </xdr:from>
    <xdr:to>
      <xdr:col>6</xdr:col>
      <xdr:colOff>684504</xdr:colOff>
      <xdr:row>55</xdr:row>
      <xdr:rowOff>131514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42</xdr:row>
      <xdr:rowOff>104775</xdr:rowOff>
    </xdr:from>
    <xdr:to>
      <xdr:col>6</xdr:col>
      <xdr:colOff>137160</xdr:colOff>
      <xdr:row>52</xdr:row>
      <xdr:rowOff>152955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99060</xdr:rowOff>
    </xdr:from>
    <xdr:ext cx="2766060" cy="232436"/>
    <xdr:sp macro="" textlink="">
      <xdr:nvSpPr>
        <xdr:cNvPr id="7" name="Textfeld 6"/>
        <xdr:cNvSpPr txBox="1"/>
      </xdr:nvSpPr>
      <xdr:spPr>
        <a:xfrm>
          <a:off x="1746885" y="78524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17145</xdr:rowOff>
    </xdr:from>
    <xdr:to>
      <xdr:col>0</xdr:col>
      <xdr:colOff>777240</xdr:colOff>
      <xdr:row>38</xdr:row>
      <xdr:rowOff>78105</xdr:rowOff>
    </xdr:to>
    <xdr:sp macro="" textlink="">
      <xdr:nvSpPr>
        <xdr:cNvPr id="8" name="Textfeld 7"/>
        <xdr:cNvSpPr txBox="1"/>
      </xdr:nvSpPr>
      <xdr:spPr>
        <a:xfrm>
          <a:off x="525780" y="72275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849630</xdr:colOff>
      <xdr:row>41</xdr:row>
      <xdr:rowOff>161925</xdr:rowOff>
    </xdr:from>
    <xdr:to>
      <xdr:col>2</xdr:col>
      <xdr:colOff>228270</xdr:colOff>
      <xdr:row>42</xdr:row>
      <xdr:rowOff>160950</xdr:rowOff>
    </xdr:to>
    <xdr:sp macro="" textlink="">
      <xdr:nvSpPr>
        <xdr:cNvPr id="9" name="Textfeld 8"/>
        <xdr:cNvSpPr txBox="1"/>
      </xdr:nvSpPr>
      <xdr:spPr>
        <a:xfrm>
          <a:off x="849630" y="80962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27</xdr:row>
      <xdr:rowOff>20955</xdr:rowOff>
    </xdr:from>
    <xdr:to>
      <xdr:col>2</xdr:col>
      <xdr:colOff>327660</xdr:colOff>
      <xdr:row>28</xdr:row>
      <xdr:rowOff>42840</xdr:rowOff>
    </xdr:to>
    <xdr:sp macro="" textlink="">
      <xdr:nvSpPr>
        <xdr:cNvPr id="10" name="Textfeld 9"/>
        <xdr:cNvSpPr txBox="1"/>
      </xdr:nvSpPr>
      <xdr:spPr>
        <a:xfrm>
          <a:off x="769620" y="54216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63500</xdr:rowOff>
    </xdr:from>
    <xdr:to>
      <xdr:col>3</xdr:col>
      <xdr:colOff>322290</xdr:colOff>
      <xdr:row>54</xdr:row>
      <xdr:rowOff>29700</xdr:rowOff>
    </xdr:to>
    <xdr:sp macro="" textlink="">
      <xdr:nvSpPr>
        <xdr:cNvPr id="11" name="Rectangle 4"/>
        <xdr:cNvSpPr>
          <a:spLocks noChangeArrowheads="1"/>
        </xdr:cNvSpPr>
      </xdr:nvSpPr>
      <xdr:spPr bwMode="auto">
        <a:xfrm>
          <a:off x="2691765" y="10169525"/>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83819</xdr:rowOff>
    </xdr:from>
    <xdr:to>
      <xdr:col>4</xdr:col>
      <xdr:colOff>781507</xdr:colOff>
      <xdr:row>54</xdr:row>
      <xdr:rowOff>50019</xdr:rowOff>
    </xdr:to>
    <xdr:sp macro="" textlink="">
      <xdr:nvSpPr>
        <xdr:cNvPr id="12" name="Rectangle 5"/>
        <xdr:cNvSpPr>
          <a:spLocks noChangeArrowheads="1"/>
        </xdr:cNvSpPr>
      </xdr:nvSpPr>
      <xdr:spPr bwMode="auto">
        <a:xfrm>
          <a:off x="4038600" y="10189844"/>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83820</xdr:rowOff>
    </xdr:from>
    <xdr:to>
      <xdr:col>4</xdr:col>
      <xdr:colOff>98946</xdr:colOff>
      <xdr:row>54</xdr:row>
      <xdr:rowOff>82753</xdr:rowOff>
    </xdr:to>
    <xdr:sp macro="" textlink="">
      <xdr:nvSpPr>
        <xdr:cNvPr id="13" name="Text Box 7"/>
        <xdr:cNvSpPr txBox="1">
          <a:spLocks noChangeArrowheads="1"/>
        </xdr:cNvSpPr>
      </xdr:nvSpPr>
      <xdr:spPr bwMode="auto">
        <a:xfrm>
          <a:off x="3236595" y="1018984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53</xdr:row>
      <xdr:rowOff>83820</xdr:rowOff>
    </xdr:from>
    <xdr:to>
      <xdr:col>5</xdr:col>
      <xdr:colOff>540848</xdr:colOff>
      <xdr:row>54</xdr:row>
      <xdr:rowOff>82753</xdr:rowOff>
    </xdr:to>
    <xdr:sp macro="" textlink="">
      <xdr:nvSpPr>
        <xdr:cNvPr id="14" name="Text Box 14"/>
        <xdr:cNvSpPr txBox="1">
          <a:spLocks noChangeArrowheads="1"/>
        </xdr:cNvSpPr>
      </xdr:nvSpPr>
      <xdr:spPr bwMode="auto">
        <a:xfrm>
          <a:off x="4581525" y="1018984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5715</xdr:rowOff>
    </xdr:from>
    <xdr:to>
      <xdr:col>2</xdr:col>
      <xdr:colOff>464820</xdr:colOff>
      <xdr:row>55</xdr:row>
      <xdr:rowOff>95250</xdr:rowOff>
    </xdr:to>
    <xdr:sp macro="" textlink="">
      <xdr:nvSpPr>
        <xdr:cNvPr id="15" name="Text Box 6"/>
        <xdr:cNvSpPr txBox="1">
          <a:spLocks noChangeArrowheads="1"/>
        </xdr:cNvSpPr>
      </xdr:nvSpPr>
      <xdr:spPr bwMode="auto">
        <a:xfrm>
          <a:off x="160020" y="102927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66675</xdr:rowOff>
    </xdr:from>
    <xdr:to>
      <xdr:col>6</xdr:col>
      <xdr:colOff>137160</xdr:colOff>
      <xdr:row>51</xdr:row>
      <xdr:rowOff>79395</xdr:rowOff>
    </xdr:to>
    <xdr:cxnSp macro="">
      <xdr:nvCxnSpPr>
        <xdr:cNvPr id="16" name="Gerade Verbindung 3"/>
        <xdr:cNvCxnSpPr/>
      </xdr:nvCxnSpPr>
      <xdr:spPr bwMode="auto">
        <a:xfrm>
          <a:off x="5452110" y="83629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156208</xdr:colOff>
      <xdr:row>27</xdr:row>
      <xdr:rowOff>379095</xdr:rowOff>
    </xdr:from>
    <xdr:to>
      <xdr:col>6</xdr:col>
      <xdr:colOff>667048</xdr:colOff>
      <xdr:row>55</xdr:row>
      <xdr:rowOff>44550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165735</xdr:rowOff>
    </xdr:from>
    <xdr:ext cx="1906905" cy="209550"/>
    <xdr:sp macro="" textlink="">
      <xdr:nvSpPr>
        <xdr:cNvPr id="4" name="Text Box 17"/>
        <xdr:cNvSpPr txBox="1">
          <a:spLocks noChangeArrowheads="1"/>
        </xdr:cNvSpPr>
      </xdr:nvSpPr>
      <xdr:spPr bwMode="auto">
        <a:xfrm>
          <a:off x="232410" y="1020508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87629</xdr:rowOff>
    </xdr:from>
    <xdr:to>
      <xdr:col>3</xdr:col>
      <xdr:colOff>446115</xdr:colOff>
      <xdr:row>53</xdr:row>
      <xdr:rowOff>50654</xdr:rowOff>
    </xdr:to>
    <xdr:sp macro="" textlink="">
      <xdr:nvSpPr>
        <xdr:cNvPr id="5" name="Rectangle 4"/>
        <xdr:cNvSpPr>
          <a:spLocks noChangeArrowheads="1"/>
        </xdr:cNvSpPr>
      </xdr:nvSpPr>
      <xdr:spPr bwMode="auto">
        <a:xfrm>
          <a:off x="2815590" y="994600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52</xdr:row>
      <xdr:rowOff>80010</xdr:rowOff>
    </xdr:from>
    <xdr:to>
      <xdr:col>5</xdr:col>
      <xdr:colOff>219417</xdr:colOff>
      <xdr:row>53</xdr:row>
      <xdr:rowOff>43035</xdr:rowOff>
    </xdr:to>
    <xdr:sp macro="" textlink="">
      <xdr:nvSpPr>
        <xdr:cNvPr id="6" name="Rectangle 5"/>
        <xdr:cNvSpPr>
          <a:spLocks noChangeArrowheads="1"/>
        </xdr:cNvSpPr>
      </xdr:nvSpPr>
      <xdr:spPr bwMode="auto">
        <a:xfrm>
          <a:off x="4360542" y="99383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74294</xdr:rowOff>
    </xdr:from>
    <xdr:to>
      <xdr:col>4</xdr:col>
      <xdr:colOff>257175</xdr:colOff>
      <xdr:row>53</xdr:row>
      <xdr:rowOff>73319</xdr:rowOff>
    </xdr:to>
    <xdr:sp macro="" textlink="">
      <xdr:nvSpPr>
        <xdr:cNvPr id="7" name="Text Box 7"/>
        <xdr:cNvSpPr txBox="1">
          <a:spLocks noChangeArrowheads="1"/>
        </xdr:cNvSpPr>
      </xdr:nvSpPr>
      <xdr:spPr bwMode="auto">
        <a:xfrm>
          <a:off x="3314700" y="993266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52</xdr:row>
      <xdr:rowOff>74295</xdr:rowOff>
    </xdr:from>
    <xdr:to>
      <xdr:col>6</xdr:col>
      <xdr:colOff>9525</xdr:colOff>
      <xdr:row>53</xdr:row>
      <xdr:rowOff>73320</xdr:rowOff>
    </xdr:to>
    <xdr:sp macro="" textlink="">
      <xdr:nvSpPr>
        <xdr:cNvPr id="8" name="Text Box 14"/>
        <xdr:cNvSpPr txBox="1">
          <a:spLocks noChangeArrowheads="1"/>
        </xdr:cNvSpPr>
      </xdr:nvSpPr>
      <xdr:spPr bwMode="auto">
        <a:xfrm>
          <a:off x="4838700" y="99326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472690" y="383286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3811902" y="3817619"/>
          <a:ext cx="268950"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991969</xdr:colOff>
      <xdr:row>7</xdr:row>
      <xdr:rowOff>152400</xdr:rowOff>
    </xdr:from>
    <xdr:to>
      <xdr:col>1</xdr:col>
      <xdr:colOff>1296769</xdr:colOff>
      <xdr:row>7</xdr:row>
      <xdr:rowOff>152400</xdr:rowOff>
    </xdr:to>
    <xdr:sp macro="" textlink="">
      <xdr:nvSpPr>
        <xdr:cNvPr id="2" name="Line 2"/>
        <xdr:cNvSpPr>
          <a:spLocks noChangeShapeType="1"/>
        </xdr:cNvSpPr>
      </xdr:nvSpPr>
      <xdr:spPr bwMode="auto">
        <a:xfrm>
          <a:off x="1220569"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7"/>
  </cols>
  <sheetData>
    <row r="1" spans="1:1" ht="15" x14ac:dyDescent="0.25">
      <c r="A1" s="376" t="s">
        <v>317</v>
      </c>
    </row>
    <row r="4" spans="1:1" ht="29.25" customHeight="1" x14ac:dyDescent="0.2">
      <c r="A4" s="383" t="s">
        <v>330</v>
      </c>
    </row>
    <row r="5" spans="1:1" ht="14.25" x14ac:dyDescent="0.2">
      <c r="A5" s="378"/>
    </row>
    <row r="6" spans="1:1" ht="14.25" x14ac:dyDescent="0.2">
      <c r="A6" s="378"/>
    </row>
    <row r="7" spans="1:1" x14ac:dyDescent="0.2">
      <c r="A7" s="379" t="s">
        <v>318</v>
      </c>
    </row>
    <row r="10" spans="1:1" x14ac:dyDescent="0.2">
      <c r="A10" s="379" t="s">
        <v>331</v>
      </c>
    </row>
    <row r="11" spans="1:1" x14ac:dyDescent="0.2">
      <c r="A11" s="377" t="s">
        <v>319</v>
      </c>
    </row>
    <row r="14" spans="1:1" x14ac:dyDescent="0.2">
      <c r="A14" s="377" t="s">
        <v>320</v>
      </c>
    </row>
    <row r="17" spans="1:1" x14ac:dyDescent="0.2">
      <c r="A17" s="377" t="s">
        <v>321</v>
      </c>
    </row>
    <row r="18" spans="1:1" x14ac:dyDescent="0.2">
      <c r="A18" s="377" t="s">
        <v>322</v>
      </c>
    </row>
    <row r="19" spans="1:1" ht="25.5" x14ac:dyDescent="0.2">
      <c r="A19" s="377" t="s">
        <v>323</v>
      </c>
    </row>
    <row r="20" spans="1:1" x14ac:dyDescent="0.2">
      <c r="A20" s="377" t="s">
        <v>324</v>
      </c>
    </row>
    <row r="21" spans="1:1" x14ac:dyDescent="0.2">
      <c r="A21" s="377" t="s">
        <v>325</v>
      </c>
    </row>
    <row r="24" spans="1:1" x14ac:dyDescent="0.2">
      <c r="A24" s="380" t="s">
        <v>326</v>
      </c>
    </row>
    <row r="25" spans="1:1" ht="38.25" x14ac:dyDescent="0.2">
      <c r="A25" s="381" t="s">
        <v>327</v>
      </c>
    </row>
    <row r="28" spans="1:1" x14ac:dyDescent="0.2">
      <c r="A28" s="380" t="s">
        <v>328</v>
      </c>
    </row>
    <row r="29" spans="1:1" x14ac:dyDescent="0.2">
      <c r="A29" s="382" t="s">
        <v>329</v>
      </c>
    </row>
    <row r="30" spans="1:1" x14ac:dyDescent="0.2">
      <c r="A30" s="377"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20" t="s">
        <v>105</v>
      </c>
      <c r="C3" s="320"/>
      <c r="D3" s="320"/>
      <c r="E3" s="320"/>
      <c r="F3" s="320"/>
      <c r="G3" s="320"/>
      <c r="H3" s="320"/>
      <c r="I3" s="320"/>
    </row>
    <row r="4" spans="1:9" x14ac:dyDescent="0.2">
      <c r="A4" s="61"/>
      <c r="B4" s="337" t="s">
        <v>106</v>
      </c>
      <c r="C4" s="337"/>
      <c r="D4" s="337"/>
      <c r="E4" s="337"/>
      <c r="F4" s="337"/>
      <c r="G4" s="337"/>
      <c r="H4" s="337"/>
      <c r="I4" s="337"/>
    </row>
    <row r="5" spans="1:9" x14ac:dyDescent="0.2">
      <c r="A5" s="61"/>
      <c r="H5" s="64"/>
      <c r="I5" s="64"/>
    </row>
    <row r="6" spans="1:9" x14ac:dyDescent="0.2">
      <c r="A6" s="321" t="s">
        <v>3</v>
      </c>
      <c r="B6" s="324" t="s">
        <v>107</v>
      </c>
      <c r="C6" s="324" t="s">
        <v>108</v>
      </c>
      <c r="D6" s="324" t="s">
        <v>109</v>
      </c>
      <c r="E6" s="324" t="s">
        <v>110</v>
      </c>
      <c r="F6" s="324" t="s">
        <v>111</v>
      </c>
      <c r="G6" s="324" t="s">
        <v>112</v>
      </c>
      <c r="H6" s="332" t="s">
        <v>113</v>
      </c>
      <c r="I6" s="332" t="s">
        <v>114</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66" t="s">
        <v>17</v>
      </c>
      <c r="D10" s="67" t="s">
        <v>115</v>
      </c>
      <c r="E10" s="335" t="s">
        <v>116</v>
      </c>
      <c r="F10" s="336"/>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174</v>
      </c>
      <c r="D12" s="81">
        <v>124</v>
      </c>
      <c r="E12" s="81">
        <v>2980</v>
      </c>
      <c r="F12" s="81">
        <v>18345</v>
      </c>
      <c r="G12" s="82">
        <v>16.2</v>
      </c>
      <c r="H12" s="82">
        <v>36.200000000000003</v>
      </c>
      <c r="I12" s="81">
        <v>148</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166</v>
      </c>
      <c r="D14" s="85">
        <v>124</v>
      </c>
      <c r="E14" s="85">
        <v>3018</v>
      </c>
      <c r="F14" s="85">
        <v>17706</v>
      </c>
      <c r="G14" s="87">
        <v>17</v>
      </c>
      <c r="H14" s="87">
        <v>34.5</v>
      </c>
      <c r="I14" s="85">
        <v>143</v>
      </c>
    </row>
    <row r="15" spans="1:9" ht="13.5" customHeight="1" x14ac:dyDescent="0.2">
      <c r="A15" s="79" t="s">
        <v>21</v>
      </c>
      <c r="B15" s="83" t="s">
        <v>121</v>
      </c>
      <c r="C15" s="85">
        <v>179</v>
      </c>
      <c r="D15" s="85">
        <v>120</v>
      </c>
      <c r="E15" s="85">
        <v>3130</v>
      </c>
      <c r="F15" s="85">
        <v>18217</v>
      </c>
      <c r="G15" s="87">
        <v>17.2</v>
      </c>
      <c r="H15" s="87">
        <v>42.9</v>
      </c>
      <c r="I15" s="85">
        <v>151</v>
      </c>
    </row>
    <row r="16" spans="1:9" ht="13.5" customHeight="1" x14ac:dyDescent="0.2">
      <c r="A16" s="79" t="s">
        <v>21</v>
      </c>
      <c r="B16" s="83" t="s">
        <v>122</v>
      </c>
      <c r="C16" s="85">
        <v>211</v>
      </c>
      <c r="D16" s="85">
        <v>132</v>
      </c>
      <c r="E16" s="85">
        <v>3624</v>
      </c>
      <c r="F16" s="85">
        <v>21713</v>
      </c>
      <c r="G16" s="87">
        <v>16.7</v>
      </c>
      <c r="H16" s="87">
        <v>61</v>
      </c>
      <c r="I16" s="85">
        <v>165</v>
      </c>
    </row>
    <row r="17" spans="1:9" ht="13.5" customHeight="1" x14ac:dyDescent="0.2">
      <c r="A17" s="79" t="s">
        <v>21</v>
      </c>
      <c r="B17" s="83" t="s">
        <v>123</v>
      </c>
      <c r="C17" s="85">
        <v>182</v>
      </c>
      <c r="D17" s="85">
        <v>131</v>
      </c>
      <c r="E17" s="85">
        <v>2419</v>
      </c>
      <c r="F17" s="85">
        <v>19443</v>
      </c>
      <c r="G17" s="87">
        <v>12.4</v>
      </c>
      <c r="H17" s="87">
        <v>21.6</v>
      </c>
      <c r="I17" s="85">
        <v>148</v>
      </c>
    </row>
    <row r="18" spans="1:9" ht="13.5" customHeight="1" x14ac:dyDescent="0.2">
      <c r="A18" s="79"/>
      <c r="B18" s="72"/>
      <c r="C18" s="88"/>
      <c r="D18" s="88"/>
      <c r="E18" s="88"/>
      <c r="F18" s="88"/>
      <c r="G18" s="89"/>
      <c r="H18" s="89"/>
      <c r="I18" s="88"/>
    </row>
    <row r="19" spans="1:9" ht="13.5" customHeight="1" x14ac:dyDescent="0.2">
      <c r="A19" s="79" t="s">
        <v>124</v>
      </c>
      <c r="B19" s="80" t="s">
        <v>125</v>
      </c>
      <c r="C19" s="81">
        <v>145</v>
      </c>
      <c r="D19" s="81">
        <v>177</v>
      </c>
      <c r="E19" s="81">
        <v>3118</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145</v>
      </c>
      <c r="D25" s="85">
        <v>177</v>
      </c>
      <c r="E25" s="85">
        <v>3118</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174</v>
      </c>
      <c r="D30" s="81">
        <v>124</v>
      </c>
      <c r="E30" s="81">
        <v>2980</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198</v>
      </c>
      <c r="D32" s="85">
        <v>132</v>
      </c>
      <c r="E32" s="85">
        <v>2190</v>
      </c>
      <c r="F32" s="85">
        <v>19963</v>
      </c>
      <c r="G32" s="87">
        <v>11</v>
      </c>
      <c r="H32" s="87">
        <v>18.399999999999999</v>
      </c>
      <c r="I32" s="85">
        <v>151</v>
      </c>
    </row>
    <row r="33" spans="1:9" ht="13.5" customHeight="1" x14ac:dyDescent="0.2">
      <c r="A33" s="79">
        <v>11</v>
      </c>
      <c r="B33" s="83" t="s">
        <v>50</v>
      </c>
      <c r="C33" s="85">
        <v>127</v>
      </c>
      <c r="D33" s="85">
        <v>123</v>
      </c>
      <c r="E33" s="85">
        <v>3528</v>
      </c>
      <c r="F33" s="85">
        <v>47046</v>
      </c>
      <c r="G33" s="87">
        <v>7.5</v>
      </c>
      <c r="H33" s="93" t="s">
        <v>21</v>
      </c>
      <c r="I33" s="85">
        <v>382</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101</v>
      </c>
      <c r="D35" s="85">
        <v>125</v>
      </c>
      <c r="E35" s="85">
        <v>2741</v>
      </c>
      <c r="F35" s="85">
        <v>14112</v>
      </c>
      <c r="G35" s="87">
        <v>19.399999999999999</v>
      </c>
      <c r="H35" s="87">
        <v>62.6</v>
      </c>
      <c r="I35" s="85">
        <v>113</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238</v>
      </c>
      <c r="D40" s="85">
        <v>120</v>
      </c>
      <c r="E40" s="85">
        <v>2895</v>
      </c>
      <c r="F40" s="85">
        <v>21951</v>
      </c>
      <c r="G40" s="87">
        <v>13.2</v>
      </c>
      <c r="H40" s="87">
        <v>47.1</v>
      </c>
      <c r="I40" s="85">
        <v>183</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205</v>
      </c>
      <c r="D42" s="85">
        <v>125</v>
      </c>
      <c r="E42" s="85">
        <v>2933</v>
      </c>
      <c r="F42" s="85">
        <v>32370</v>
      </c>
      <c r="G42" s="87">
        <v>9.1</v>
      </c>
      <c r="H42" s="87">
        <v>28.2</v>
      </c>
      <c r="I42" s="85">
        <v>259</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145</v>
      </c>
      <c r="D45" s="85">
        <v>131</v>
      </c>
      <c r="E45" s="85">
        <v>2671</v>
      </c>
      <c r="F45" s="85">
        <v>14689</v>
      </c>
      <c r="G45" s="87">
        <v>18.2</v>
      </c>
      <c r="H45" s="87">
        <v>19</v>
      </c>
      <c r="I45" s="85">
        <v>113</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151</v>
      </c>
      <c r="D47" s="85">
        <v>121</v>
      </c>
      <c r="E47" s="85">
        <v>3780</v>
      </c>
      <c r="F47" s="85">
        <v>20687</v>
      </c>
      <c r="G47" s="87">
        <v>18.3</v>
      </c>
      <c r="H47" s="87">
        <v>48.4</v>
      </c>
      <c r="I47" s="85">
        <v>171</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222</v>
      </c>
      <c r="D49" s="85">
        <v>129</v>
      </c>
      <c r="E49" s="85">
        <v>3810</v>
      </c>
      <c r="F49" s="85">
        <v>13111</v>
      </c>
      <c r="G49" s="87">
        <v>29.1</v>
      </c>
      <c r="H49" s="87">
        <v>71.599999999999994</v>
      </c>
      <c r="I49" s="85">
        <v>102</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152</v>
      </c>
      <c r="D51" s="85">
        <v>129</v>
      </c>
      <c r="E51" s="85">
        <v>2689</v>
      </c>
      <c r="F51" s="85">
        <v>16698</v>
      </c>
      <c r="G51" s="87">
        <v>16.100000000000001</v>
      </c>
      <c r="H51" s="87">
        <v>37</v>
      </c>
      <c r="I51" s="85">
        <v>129</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134</v>
      </c>
      <c r="D54" s="85">
        <v>123</v>
      </c>
      <c r="E54" s="85">
        <v>2993</v>
      </c>
      <c r="F54" s="85">
        <v>14576</v>
      </c>
      <c r="G54" s="87">
        <v>20.5</v>
      </c>
      <c r="H54" s="87">
        <v>27.9</v>
      </c>
      <c r="I54" s="85">
        <v>118</v>
      </c>
    </row>
    <row r="55" spans="1:9" ht="13.5" customHeight="1" x14ac:dyDescent="0.2">
      <c r="A55" s="79">
        <v>24</v>
      </c>
      <c r="B55" s="83" t="s">
        <v>156</v>
      </c>
      <c r="C55" s="85">
        <v>265</v>
      </c>
      <c r="D55" s="85">
        <v>114</v>
      </c>
      <c r="E55" s="85">
        <v>3341</v>
      </c>
      <c r="F55" s="85">
        <v>23818</v>
      </c>
      <c r="G55" s="87">
        <v>14</v>
      </c>
      <c r="H55" s="87">
        <v>29.9</v>
      </c>
      <c r="I55" s="85">
        <v>208</v>
      </c>
    </row>
    <row r="56" spans="1:9" ht="13.5" customHeight="1" x14ac:dyDescent="0.2">
      <c r="A56" s="79">
        <v>25</v>
      </c>
      <c r="B56" s="83" t="s">
        <v>157</v>
      </c>
      <c r="C56" s="85">
        <v>148</v>
      </c>
      <c r="D56" s="85">
        <v>122</v>
      </c>
      <c r="E56" s="85">
        <v>3010</v>
      </c>
      <c r="F56" s="85">
        <v>14392</v>
      </c>
      <c r="G56" s="87">
        <v>20.9</v>
      </c>
      <c r="H56" s="87">
        <v>29</v>
      </c>
      <c r="I56" s="85">
        <v>118</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177</v>
      </c>
      <c r="D58" s="85">
        <v>132</v>
      </c>
      <c r="E58" s="85">
        <v>3569</v>
      </c>
      <c r="F58" s="85">
        <v>19645</v>
      </c>
      <c r="G58" s="87">
        <v>18.2</v>
      </c>
      <c r="H58" s="87">
        <v>55.2</v>
      </c>
      <c r="I58" s="85">
        <v>149</v>
      </c>
    </row>
    <row r="59" spans="1:9" ht="13.5" customHeight="1" x14ac:dyDescent="0.2">
      <c r="A59" s="79">
        <v>27</v>
      </c>
      <c r="B59" s="83" t="s">
        <v>160</v>
      </c>
      <c r="C59" s="85">
        <v>198</v>
      </c>
      <c r="D59" s="85">
        <v>122</v>
      </c>
      <c r="E59" s="85">
        <v>3157</v>
      </c>
      <c r="F59" s="85">
        <v>19363</v>
      </c>
      <c r="G59" s="87">
        <v>16.3</v>
      </c>
      <c r="H59" s="87">
        <v>37.4</v>
      </c>
      <c r="I59" s="85">
        <v>159</v>
      </c>
    </row>
    <row r="60" spans="1:9" ht="13.5" customHeight="1" x14ac:dyDescent="0.2">
      <c r="A60" s="79">
        <v>28</v>
      </c>
      <c r="B60" s="83" t="s">
        <v>93</v>
      </c>
      <c r="C60" s="85">
        <v>155</v>
      </c>
      <c r="D60" s="85">
        <v>127</v>
      </c>
      <c r="E60" s="85">
        <v>3177</v>
      </c>
      <c r="F60" s="85">
        <v>16994</v>
      </c>
      <c r="G60" s="87">
        <v>18.7</v>
      </c>
      <c r="H60" s="87">
        <v>46.5</v>
      </c>
      <c r="I60" s="85">
        <v>134</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307</v>
      </c>
      <c r="D62" s="85">
        <v>105</v>
      </c>
      <c r="E62" s="85">
        <v>3015</v>
      </c>
      <c r="F62" s="85">
        <v>19806</v>
      </c>
      <c r="G62" s="87">
        <v>15.2</v>
      </c>
      <c r="H62" s="87">
        <v>31</v>
      </c>
      <c r="I62" s="85">
        <v>189</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152</v>
      </c>
      <c r="D64" s="85">
        <v>126</v>
      </c>
      <c r="E64" s="85">
        <v>2598</v>
      </c>
      <c r="F64" s="85">
        <v>17860</v>
      </c>
      <c r="G64" s="87">
        <v>14.5</v>
      </c>
      <c r="H64" s="87">
        <v>12.2</v>
      </c>
      <c r="I64" s="85">
        <v>141</v>
      </c>
    </row>
    <row r="65" spans="1:9" ht="13.5" customHeight="1" x14ac:dyDescent="0.2">
      <c r="A65" s="79">
        <v>32</v>
      </c>
      <c r="B65" s="83" t="s">
        <v>163</v>
      </c>
      <c r="C65" s="85">
        <v>159</v>
      </c>
      <c r="D65" s="85">
        <v>124</v>
      </c>
      <c r="E65" s="85">
        <v>3071</v>
      </c>
      <c r="F65" s="85">
        <v>15584</v>
      </c>
      <c r="G65" s="87">
        <v>19.7</v>
      </c>
      <c r="H65" s="87">
        <v>61.8</v>
      </c>
      <c r="I65" s="85">
        <v>125</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211</v>
      </c>
      <c r="D67" s="85">
        <v>127</v>
      </c>
      <c r="E67" s="85">
        <v>3141</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40"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43" t="s">
        <v>166</v>
      </c>
      <c r="B1" s="344"/>
      <c r="C1" s="344"/>
      <c r="D1" s="344"/>
      <c r="E1" s="344"/>
      <c r="F1" s="344"/>
      <c r="G1" s="344"/>
      <c r="H1" s="344"/>
      <c r="I1" s="344"/>
      <c r="J1" s="344"/>
      <c r="K1" s="344"/>
      <c r="L1" s="344"/>
      <c r="M1" s="101"/>
    </row>
    <row r="2" spans="1:14" s="103" customFormat="1" ht="10.9" customHeight="1" x14ac:dyDescent="0.2">
      <c r="A2" s="343"/>
      <c r="B2" s="343"/>
      <c r="C2" s="343"/>
      <c r="D2" s="343"/>
      <c r="E2" s="343"/>
      <c r="F2" s="343"/>
      <c r="G2" s="343"/>
      <c r="H2" s="343"/>
      <c r="I2" s="343"/>
      <c r="J2" s="343"/>
      <c r="K2" s="343"/>
      <c r="L2" s="343"/>
      <c r="M2" s="102"/>
    </row>
    <row r="3" spans="1:14" s="103" customFormat="1" ht="10.9" customHeight="1" x14ac:dyDescent="0.2">
      <c r="A3" s="345" t="s">
        <v>167</v>
      </c>
      <c r="B3" s="345"/>
      <c r="C3" s="345"/>
      <c r="D3" s="345"/>
      <c r="E3" s="345"/>
      <c r="F3" s="345"/>
      <c r="G3" s="345"/>
      <c r="H3" s="345"/>
      <c r="I3" s="345"/>
      <c r="J3" s="345"/>
      <c r="K3" s="345"/>
      <c r="L3" s="345"/>
      <c r="M3" s="102"/>
    </row>
    <row r="4" spans="1:14" s="103" customFormat="1" ht="10.9" customHeight="1" x14ac:dyDescent="0.2">
      <c r="A4" s="345" t="s">
        <v>2</v>
      </c>
      <c r="B4" s="345"/>
      <c r="C4" s="345"/>
      <c r="D4" s="345"/>
      <c r="E4" s="345"/>
      <c r="F4" s="345"/>
      <c r="G4" s="345"/>
      <c r="H4" s="345"/>
      <c r="I4" s="345"/>
      <c r="J4" s="345"/>
      <c r="K4" s="345"/>
      <c r="L4" s="345"/>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46" t="s">
        <v>3</v>
      </c>
      <c r="C6" s="349" t="s">
        <v>168</v>
      </c>
      <c r="D6" s="352" t="s">
        <v>5</v>
      </c>
      <c r="E6" s="352" t="s">
        <v>6</v>
      </c>
      <c r="F6" s="349" t="s">
        <v>169</v>
      </c>
      <c r="G6" s="355" t="s">
        <v>170</v>
      </c>
      <c r="H6" s="349" t="s">
        <v>9</v>
      </c>
      <c r="I6" s="340" t="s">
        <v>10</v>
      </c>
      <c r="J6" s="341"/>
      <c r="K6" s="342"/>
      <c r="L6" s="358" t="s">
        <v>113</v>
      </c>
      <c r="M6"/>
    </row>
    <row r="7" spans="1:14" s="107" customFormat="1" ht="15" customHeight="1" x14ac:dyDescent="0.2">
      <c r="A7" s="11"/>
      <c r="B7" s="347"/>
      <c r="C7" s="350"/>
      <c r="D7" s="350"/>
      <c r="E7" s="350"/>
      <c r="F7" s="353"/>
      <c r="G7" s="356"/>
      <c r="H7" s="353"/>
      <c r="I7" s="352" t="s">
        <v>12</v>
      </c>
      <c r="J7" s="361" t="s">
        <v>13</v>
      </c>
      <c r="K7" s="362"/>
      <c r="L7" s="359"/>
      <c r="M7"/>
    </row>
    <row r="8" spans="1:14" s="107" customFormat="1" ht="22.5" customHeight="1" x14ac:dyDescent="0.2">
      <c r="A8" s="11"/>
      <c r="B8" s="347"/>
      <c r="C8" s="350"/>
      <c r="D8" s="350"/>
      <c r="E8" s="351"/>
      <c r="F8" s="354"/>
      <c r="G8" s="357"/>
      <c r="H8" s="354"/>
      <c r="I8" s="351"/>
      <c r="J8" s="12" t="s">
        <v>14</v>
      </c>
      <c r="K8" s="13" t="s">
        <v>15</v>
      </c>
      <c r="L8" s="360"/>
      <c r="M8"/>
    </row>
    <row r="9" spans="1:14" s="107" customFormat="1" ht="10.9" customHeight="1" x14ac:dyDescent="0.2">
      <c r="A9" s="11"/>
      <c r="B9" s="348"/>
      <c r="C9" s="351"/>
      <c r="D9" s="351"/>
      <c r="E9" s="108" t="s">
        <v>16</v>
      </c>
      <c r="F9" s="108" t="s">
        <v>17</v>
      </c>
      <c r="G9" s="109" t="s">
        <v>18</v>
      </c>
      <c r="H9" s="340" t="s">
        <v>19</v>
      </c>
      <c r="I9" s="341"/>
      <c r="J9" s="341"/>
      <c r="K9" s="342"/>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8"/>
      <c r="E27" s="114"/>
      <c r="F27" s="114"/>
      <c r="G27" s="114"/>
      <c r="H27" s="116"/>
      <c r="I27" s="116"/>
      <c r="J27" s="116"/>
      <c r="K27" s="114"/>
      <c r="L27" s="115"/>
      <c r="M27"/>
      <c r="N27" s="117"/>
      <c r="O27" s="117"/>
    </row>
    <row r="28" spans="1:15" s="107" customFormat="1" ht="10.9" customHeight="1" x14ac:dyDescent="0.2">
      <c r="A28" s="11"/>
      <c r="B28" s="26"/>
      <c r="C28" s="27"/>
      <c r="D28" s="118">
        <v>2020</v>
      </c>
      <c r="E28" s="114"/>
      <c r="F28" s="114"/>
      <c r="G28" s="114"/>
      <c r="H28" s="116"/>
      <c r="I28" s="116"/>
      <c r="J28" s="116"/>
      <c r="K28" s="114"/>
      <c r="L28" s="115"/>
      <c r="M28"/>
      <c r="N28" s="117"/>
      <c r="O28" s="117"/>
    </row>
    <row r="29" spans="1:15" s="107" customFormat="1" ht="10.9" customHeight="1" x14ac:dyDescent="0.2">
      <c r="A29" s="11"/>
      <c r="B29" s="26"/>
      <c r="C29" s="27"/>
      <c r="D29" s="119" t="s">
        <v>24</v>
      </c>
      <c r="E29" s="114">
        <v>835.125</v>
      </c>
      <c r="F29" s="114">
        <v>144336.125</v>
      </c>
      <c r="G29" s="114">
        <v>145133.77799999999</v>
      </c>
      <c r="H29" s="114">
        <v>3357367.0660000001</v>
      </c>
      <c r="I29" s="114">
        <v>19204187.230999999</v>
      </c>
      <c r="J29" s="114">
        <v>7114820.9210000001</v>
      </c>
      <c r="K29" s="114">
        <v>3997695.469</v>
      </c>
      <c r="L29" s="115">
        <v>37.048279291481997</v>
      </c>
      <c r="M29"/>
      <c r="N29" s="117"/>
      <c r="O29" s="117"/>
    </row>
    <row r="30" spans="1:15" s="107" customFormat="1" ht="10.9" customHeight="1" x14ac:dyDescent="0.2">
      <c r="A30" s="11"/>
      <c r="B30" s="26"/>
      <c r="C30" s="27"/>
      <c r="D30" s="118"/>
      <c r="E30" s="11"/>
      <c r="F30" s="11"/>
      <c r="G30" s="11"/>
      <c r="H30" s="11"/>
      <c r="I30" s="11"/>
      <c r="J30" s="11"/>
      <c r="K30" s="11"/>
      <c r="L30" s="11"/>
      <c r="M30"/>
      <c r="N30" s="117"/>
      <c r="O30" s="117"/>
    </row>
    <row r="31" spans="1:15" s="107" customFormat="1" ht="10.9" customHeight="1" x14ac:dyDescent="0.2">
      <c r="A31" s="11"/>
      <c r="B31" s="26"/>
      <c r="C31" s="27"/>
      <c r="D31" s="120" t="s">
        <v>25</v>
      </c>
      <c r="E31" s="114">
        <v>828</v>
      </c>
      <c r="F31" s="114">
        <v>145208</v>
      </c>
      <c r="G31" s="114">
        <v>20454.151999999998</v>
      </c>
      <c r="H31" s="114">
        <v>436290.57900000003</v>
      </c>
      <c r="I31" s="114">
        <v>2665058.7069999999</v>
      </c>
      <c r="J31" s="114">
        <v>989090.11199999996</v>
      </c>
      <c r="K31" s="114">
        <v>564633.86199999996</v>
      </c>
      <c r="L31" s="115">
        <v>37.113257933195698</v>
      </c>
      <c r="M31"/>
      <c r="N31" s="117"/>
      <c r="O31" s="117"/>
    </row>
    <row r="32" spans="1:15" s="107" customFormat="1" ht="10.9" customHeight="1" x14ac:dyDescent="0.2">
      <c r="A32" s="11"/>
      <c r="B32" s="26"/>
      <c r="C32" s="27"/>
      <c r="D32" s="120" t="s">
        <v>26</v>
      </c>
      <c r="E32" s="114">
        <v>836</v>
      </c>
      <c r="F32" s="114">
        <v>145688</v>
      </c>
      <c r="G32" s="114">
        <v>19280.63</v>
      </c>
      <c r="H32" s="114">
        <v>429151.11900000001</v>
      </c>
      <c r="I32" s="114">
        <v>2658155.0380000002</v>
      </c>
      <c r="J32" s="114">
        <v>1010540.037</v>
      </c>
      <c r="K32" s="114">
        <v>595162.80200000003</v>
      </c>
      <c r="L32" s="115">
        <v>38.016595065137103</v>
      </c>
      <c r="M32"/>
      <c r="N32" s="117"/>
      <c r="O32" s="117"/>
    </row>
    <row r="33" spans="1:15" s="107" customFormat="1" ht="10.9" customHeight="1" x14ac:dyDescent="0.2">
      <c r="A33" s="11"/>
      <c r="B33" s="26"/>
      <c r="C33" s="27"/>
      <c r="D33" s="120" t="s">
        <v>27</v>
      </c>
      <c r="E33" s="114">
        <v>836</v>
      </c>
      <c r="F33" s="114">
        <v>145447</v>
      </c>
      <c r="G33" s="114">
        <v>19738.123</v>
      </c>
      <c r="H33" s="114">
        <v>434798.61200000002</v>
      </c>
      <c r="I33" s="114">
        <v>2720261.49</v>
      </c>
      <c r="J33" s="114">
        <v>1002663.975</v>
      </c>
      <c r="K33" s="114">
        <v>559154.02</v>
      </c>
      <c r="L33" s="115">
        <v>36.859102651929298</v>
      </c>
      <c r="M33"/>
      <c r="N33" s="117"/>
      <c r="O33" s="117"/>
    </row>
    <row r="34" spans="1:15" s="107" customFormat="1" ht="10.9" customHeight="1" x14ac:dyDescent="0.2">
      <c r="A34" s="11"/>
      <c r="B34" s="26"/>
      <c r="C34" s="27"/>
      <c r="D34" s="120" t="s">
        <v>28</v>
      </c>
      <c r="E34" s="114">
        <v>840</v>
      </c>
      <c r="F34" s="114">
        <v>144924</v>
      </c>
      <c r="G34" s="114">
        <v>16166.155000000001</v>
      </c>
      <c r="H34" s="116">
        <v>396249.56599999999</v>
      </c>
      <c r="I34" s="116">
        <v>1899525.9369999999</v>
      </c>
      <c r="J34" s="116">
        <v>684899.03700000001</v>
      </c>
      <c r="K34" s="114">
        <v>375720.14799999999</v>
      </c>
      <c r="L34" s="115">
        <v>36.056314033894701</v>
      </c>
      <c r="M34"/>
      <c r="N34" s="117"/>
      <c r="O34" s="117"/>
    </row>
    <row r="35" spans="1:15" s="107" customFormat="1" ht="10.9" customHeight="1" x14ac:dyDescent="0.2">
      <c r="A35" s="11"/>
      <c r="B35" s="26"/>
      <c r="C35" s="27"/>
      <c r="D35" s="121" t="s">
        <v>29</v>
      </c>
      <c r="E35" s="114">
        <v>836</v>
      </c>
      <c r="F35" s="114">
        <v>143572</v>
      </c>
      <c r="G35" s="114">
        <v>15812.136</v>
      </c>
      <c r="H35" s="114">
        <v>398822.01500000001</v>
      </c>
      <c r="I35" s="114">
        <v>1973299.237</v>
      </c>
      <c r="J35" s="114">
        <v>729561.63300000003</v>
      </c>
      <c r="K35" s="114">
        <v>407371.12300000002</v>
      </c>
      <c r="L35" s="115">
        <v>36.971667516030202</v>
      </c>
      <c r="M35"/>
      <c r="N35" s="117"/>
      <c r="O35" s="117"/>
    </row>
    <row r="36" spans="1:15" s="107" customFormat="1" ht="10.9" customHeight="1" x14ac:dyDescent="0.2">
      <c r="A36" s="11"/>
      <c r="B36" s="26"/>
      <c r="C36" s="27"/>
      <c r="D36" s="120" t="s">
        <v>30</v>
      </c>
      <c r="E36" s="114">
        <v>836</v>
      </c>
      <c r="F36" s="114">
        <v>143276</v>
      </c>
      <c r="G36" s="114">
        <v>17911.518</v>
      </c>
      <c r="H36" s="114">
        <v>424731.56400000001</v>
      </c>
      <c r="I36" s="114">
        <v>2445254.179</v>
      </c>
      <c r="J36" s="114">
        <v>914476.97900000005</v>
      </c>
      <c r="K36" s="114">
        <v>516818.66200000001</v>
      </c>
      <c r="L36" s="115">
        <v>37.398033580868102</v>
      </c>
      <c r="M36"/>
      <c r="N36" s="117"/>
      <c r="O36" s="117"/>
    </row>
    <row r="37" spans="1:15" s="107" customFormat="1" ht="10.9" customHeight="1" x14ac:dyDescent="0.2">
      <c r="A37" s="11"/>
      <c r="B37" s="26"/>
      <c r="C37" s="27"/>
      <c r="D37" s="120" t="s">
        <v>31</v>
      </c>
      <c r="E37" s="114">
        <v>834</v>
      </c>
      <c r="F37" s="114">
        <v>142832</v>
      </c>
      <c r="G37" s="114">
        <v>18581.651000000002</v>
      </c>
      <c r="H37" s="114">
        <v>428290.17</v>
      </c>
      <c r="I37" s="114">
        <v>2558455.02</v>
      </c>
      <c r="J37" s="114">
        <v>956057.49699999997</v>
      </c>
      <c r="K37" s="114">
        <v>518297.90600000002</v>
      </c>
      <c r="L37" s="115">
        <v>37.3685481873353</v>
      </c>
      <c r="M37"/>
      <c r="N37" s="117"/>
      <c r="O37" s="117"/>
    </row>
    <row r="38" spans="1:15" s="107" customFormat="1" ht="10.9" customHeight="1" x14ac:dyDescent="0.2">
      <c r="A38" s="11"/>
      <c r="B38" s="26"/>
      <c r="C38" s="27"/>
      <c r="D38" s="120" t="s">
        <v>32</v>
      </c>
      <c r="E38" s="114">
        <v>835</v>
      </c>
      <c r="F38" s="114">
        <v>143742</v>
      </c>
      <c r="G38" s="114">
        <v>17189.413</v>
      </c>
      <c r="H38" s="114">
        <v>409033.44099999999</v>
      </c>
      <c r="I38" s="114">
        <v>2284177.6230000001</v>
      </c>
      <c r="J38" s="114">
        <v>827531.65099999995</v>
      </c>
      <c r="K38" s="114">
        <v>460536.946</v>
      </c>
      <c r="L38" s="115">
        <v>36.228866033331201</v>
      </c>
      <c r="M38"/>
      <c r="N38" s="117"/>
      <c r="O38" s="117"/>
    </row>
    <row r="39" spans="1:15" s="107" customFormat="1" ht="10.9" customHeight="1" x14ac:dyDescent="0.2">
      <c r="A39" s="11"/>
      <c r="B39" s="26"/>
      <c r="C39" s="27"/>
      <c r="D39" s="120" t="s">
        <v>33</v>
      </c>
      <c r="E39" s="114">
        <v>834</v>
      </c>
      <c r="F39" s="114">
        <v>143300</v>
      </c>
      <c r="G39" s="114">
        <v>19206.91</v>
      </c>
      <c r="H39" s="114">
        <v>415844.19099999999</v>
      </c>
      <c r="I39" s="114">
        <v>2667694.4989999998</v>
      </c>
      <c r="J39" s="114">
        <v>969988.55799999996</v>
      </c>
      <c r="K39" s="114">
        <v>541851.18599999999</v>
      </c>
      <c r="L39" s="115">
        <v>36.3605562167484</v>
      </c>
      <c r="M39"/>
      <c r="N39" s="117"/>
      <c r="O39" s="117"/>
    </row>
    <row r="40" spans="1:15" s="107" customFormat="1" ht="10.9" customHeight="1" x14ac:dyDescent="0.2">
      <c r="A40" s="11"/>
      <c r="B40" s="26"/>
      <c r="C40" s="27"/>
      <c r="D40" s="120" t="s">
        <v>34</v>
      </c>
      <c r="E40" s="114">
        <v>834</v>
      </c>
      <c r="F40" s="114">
        <v>142943</v>
      </c>
      <c r="G40" s="114">
        <v>19172.697</v>
      </c>
      <c r="H40" s="114">
        <v>428705.1</v>
      </c>
      <c r="I40" s="114">
        <v>2727057.9029999999</v>
      </c>
      <c r="J40" s="114">
        <v>962577.32799999998</v>
      </c>
      <c r="K40" s="114">
        <v>510715.55200000003</v>
      </c>
      <c r="L40" s="115">
        <v>35.297282354770701</v>
      </c>
      <c r="M40"/>
      <c r="N40" s="117"/>
      <c r="O40" s="117"/>
    </row>
    <row r="41" spans="1:15" s="107" customFormat="1" ht="10.9" customHeight="1" x14ac:dyDescent="0.2">
      <c r="A41" s="11"/>
      <c r="B41" s="26"/>
      <c r="C41" s="27"/>
      <c r="D41" s="120" t="s">
        <v>35</v>
      </c>
      <c r="E41" s="114">
        <v>831</v>
      </c>
      <c r="F41" s="114">
        <v>142812</v>
      </c>
      <c r="G41" s="114">
        <v>19316.922999999999</v>
      </c>
      <c r="H41" s="114">
        <v>534262.12100000004</v>
      </c>
      <c r="I41" s="114">
        <v>2816449.9079999998</v>
      </c>
      <c r="J41" s="114">
        <v>1033639.5919999999</v>
      </c>
      <c r="K41" s="114">
        <v>525535.48100000003</v>
      </c>
      <c r="L41" s="115">
        <v>36.700087903711399</v>
      </c>
      <c r="M41"/>
      <c r="N41" s="117"/>
      <c r="O41" s="117"/>
    </row>
    <row r="42" spans="1:15" s="107" customFormat="1" ht="10.9" customHeight="1" x14ac:dyDescent="0.2">
      <c r="A42" s="11"/>
      <c r="B42" s="26"/>
      <c r="C42" s="27"/>
      <c r="D42" s="120" t="s">
        <v>36</v>
      </c>
      <c r="E42" s="114">
        <v>830</v>
      </c>
      <c r="F42" s="114">
        <v>141808</v>
      </c>
      <c r="G42" s="114">
        <v>16069.456</v>
      </c>
      <c r="H42" s="116">
        <v>456292.47499999998</v>
      </c>
      <c r="I42" s="116">
        <v>2400403.4750000001</v>
      </c>
      <c r="J42" s="116">
        <v>925083.43900000001</v>
      </c>
      <c r="K42" s="114">
        <v>484169.37699999998</v>
      </c>
      <c r="L42" s="115">
        <v>38.538664380162203</v>
      </c>
      <c r="M42"/>
      <c r="N42" s="117"/>
      <c r="O42" s="117"/>
    </row>
    <row r="43" spans="1:15" s="107" customFormat="1" ht="10.9" customHeight="1" x14ac:dyDescent="0.2">
      <c r="A43" s="11"/>
      <c r="B43" s="26"/>
      <c r="C43" s="27"/>
      <c r="D43" s="27"/>
      <c r="E43" s="11"/>
      <c r="F43" s="11"/>
      <c r="G43" s="11"/>
      <c r="H43" s="11"/>
      <c r="I43" s="11"/>
      <c r="J43" s="11"/>
      <c r="K43" s="11"/>
      <c r="L43" s="11"/>
      <c r="M43"/>
      <c r="N43" s="117"/>
      <c r="O43" s="117"/>
    </row>
    <row r="44" spans="1:15" s="107" customFormat="1" ht="10.9" customHeight="1" x14ac:dyDescent="0.2">
      <c r="A44" s="11"/>
      <c r="B44" s="26"/>
      <c r="C44" s="27"/>
      <c r="D44" s="118">
        <v>2021</v>
      </c>
      <c r="E44" s="11"/>
      <c r="F44" s="11"/>
      <c r="G44" s="11"/>
      <c r="H44" s="11"/>
      <c r="I44" s="11"/>
      <c r="J44" s="11"/>
      <c r="K44" s="11"/>
      <c r="L44" s="11"/>
      <c r="M44"/>
      <c r="N44" s="117"/>
      <c r="O44" s="117"/>
    </row>
    <row r="45" spans="1:15" s="107" customFormat="1" ht="10.9" customHeight="1" x14ac:dyDescent="0.2">
      <c r="A45" s="11"/>
      <c r="B45" s="26"/>
      <c r="C45" s="27"/>
      <c r="D45" s="119" t="s">
        <v>24</v>
      </c>
      <c r="E45" s="114">
        <v>810.625</v>
      </c>
      <c r="F45" s="114">
        <v>140821.125</v>
      </c>
      <c r="G45" s="114">
        <v>148781.872</v>
      </c>
      <c r="H45" s="114">
        <v>3484114.2919999999</v>
      </c>
      <c r="I45" s="114">
        <v>21819366.936000001</v>
      </c>
      <c r="J45" s="114">
        <v>8147976.432</v>
      </c>
      <c r="K45" s="114">
        <v>4201091.716</v>
      </c>
      <c r="L45" s="115">
        <v>37.342863594069598</v>
      </c>
      <c r="M45"/>
      <c r="N45" s="117"/>
      <c r="O45" s="117"/>
    </row>
    <row r="46" spans="1:15" s="107" customFormat="1" ht="10.9" customHeight="1" x14ac:dyDescent="0.2">
      <c r="A46" s="11"/>
      <c r="B46" s="26"/>
      <c r="C46" s="27"/>
      <c r="D46" s="118"/>
      <c r="E46" s="11"/>
      <c r="F46" s="11"/>
      <c r="G46" s="11"/>
      <c r="H46" s="11"/>
      <c r="I46" s="11"/>
      <c r="J46" s="11"/>
      <c r="K46" s="11"/>
      <c r="L46" s="11"/>
      <c r="M46"/>
      <c r="N46" s="117"/>
      <c r="O46" s="117"/>
    </row>
    <row r="47" spans="1:15" s="107" customFormat="1" ht="10.9" customHeight="1" x14ac:dyDescent="0.2">
      <c r="A47" s="11"/>
      <c r="B47" s="26"/>
      <c r="C47" s="27"/>
      <c r="D47" s="120" t="s">
        <v>25</v>
      </c>
      <c r="E47" s="114">
        <v>805</v>
      </c>
      <c r="F47" s="114">
        <v>140356</v>
      </c>
      <c r="G47" s="114">
        <v>18464.017</v>
      </c>
      <c r="H47" s="114">
        <v>419463.77100000001</v>
      </c>
      <c r="I47" s="114">
        <v>2352003.9479999999</v>
      </c>
      <c r="J47" s="114">
        <v>865823.57</v>
      </c>
      <c r="K47" s="114">
        <v>447896.64</v>
      </c>
      <c r="L47" s="115">
        <v>36.812164823798199</v>
      </c>
      <c r="M47"/>
      <c r="N47" s="117"/>
      <c r="O47" s="117"/>
    </row>
    <row r="48" spans="1:15" s="107" customFormat="1" ht="10.9" customHeight="1" x14ac:dyDescent="0.2">
      <c r="A48" s="11"/>
      <c r="B48" s="26"/>
      <c r="C48" s="27"/>
      <c r="D48" s="120" t="s">
        <v>26</v>
      </c>
      <c r="E48" s="114">
        <v>809</v>
      </c>
      <c r="F48" s="114">
        <v>140806</v>
      </c>
      <c r="G48" s="114">
        <v>18418.621999999999</v>
      </c>
      <c r="H48" s="114">
        <v>414791.7</v>
      </c>
      <c r="I48" s="114">
        <v>2532605.767</v>
      </c>
      <c r="J48" s="114">
        <v>919720.55099999998</v>
      </c>
      <c r="K48" s="114">
        <v>492687.30499999999</v>
      </c>
      <c r="L48" s="115">
        <v>36.315188213815702</v>
      </c>
      <c r="M48"/>
      <c r="N48" s="117"/>
      <c r="O48" s="117"/>
    </row>
    <row r="49" spans="1:12" customFormat="1" ht="10.9" customHeight="1" x14ac:dyDescent="0.2">
      <c r="A49" s="11"/>
      <c r="B49" s="26"/>
      <c r="C49" s="27"/>
      <c r="D49" s="120" t="s">
        <v>27</v>
      </c>
      <c r="E49" s="114">
        <v>809</v>
      </c>
      <c r="F49" s="114">
        <v>140767</v>
      </c>
      <c r="G49" s="114">
        <v>20448.701000000001</v>
      </c>
      <c r="H49" s="114">
        <v>436251.603</v>
      </c>
      <c r="I49" s="114">
        <v>3156169.68</v>
      </c>
      <c r="J49" s="114">
        <v>1195607.1059999999</v>
      </c>
      <c r="K49" s="114">
        <v>613349.62199999997</v>
      </c>
      <c r="L49" s="115">
        <v>37.881585187777397</v>
      </c>
    </row>
    <row r="50" spans="1:12" customFormat="1" ht="10.9" customHeight="1" x14ac:dyDescent="0.2">
      <c r="A50" s="11"/>
      <c r="B50" s="26"/>
      <c r="C50" s="27"/>
      <c r="D50" s="120" t="s">
        <v>28</v>
      </c>
      <c r="E50" s="114">
        <v>814</v>
      </c>
      <c r="F50" s="114">
        <v>141005</v>
      </c>
      <c r="G50" s="114">
        <v>18453.883999999998</v>
      </c>
      <c r="H50" s="114">
        <v>432952.91100000002</v>
      </c>
      <c r="I50" s="114">
        <v>2714149.9939999999</v>
      </c>
      <c r="J50" s="114">
        <v>1024268.927</v>
      </c>
      <c r="K50" s="114">
        <v>551486.54099999997</v>
      </c>
      <c r="L50" s="115">
        <v>37.738110615267601</v>
      </c>
    </row>
    <row r="51" spans="1:12" customFormat="1" ht="10.9" customHeight="1" x14ac:dyDescent="0.2">
      <c r="A51" s="11"/>
      <c r="B51" s="26"/>
      <c r="C51" s="27"/>
      <c r="D51" s="121" t="s">
        <v>29</v>
      </c>
      <c r="E51" s="114">
        <v>813</v>
      </c>
      <c r="F51" s="114">
        <v>140775</v>
      </c>
      <c r="G51" s="114">
        <v>17351.530999999999</v>
      </c>
      <c r="H51" s="114">
        <v>446570.592</v>
      </c>
      <c r="I51" s="114">
        <v>2615664.5150000001</v>
      </c>
      <c r="J51" s="114">
        <v>964895.01300000004</v>
      </c>
      <c r="K51" s="114">
        <v>492185.11599999998</v>
      </c>
      <c r="L51" s="115">
        <v>36.889096727299503</v>
      </c>
    </row>
    <row r="52" spans="1:12" customFormat="1" ht="10.9" customHeight="1" x14ac:dyDescent="0.2">
      <c r="A52" s="11"/>
      <c r="B52" s="26"/>
      <c r="C52" s="27"/>
      <c r="D52" s="120" t="s">
        <v>30</v>
      </c>
      <c r="E52" s="114">
        <v>812</v>
      </c>
      <c r="F52" s="114">
        <v>140824</v>
      </c>
      <c r="G52" s="114">
        <v>19368.758999999998</v>
      </c>
      <c r="H52" s="114">
        <v>465870.82299999997</v>
      </c>
      <c r="I52" s="114">
        <v>3037449.9679999999</v>
      </c>
      <c r="J52" s="114">
        <v>1172454.223</v>
      </c>
      <c r="K52" s="114">
        <v>570047.75699999998</v>
      </c>
      <c r="L52" s="115">
        <v>38.599951780341598</v>
      </c>
    </row>
    <row r="53" spans="1:12" customFormat="1" ht="10.9" customHeight="1" x14ac:dyDescent="0.2">
      <c r="A53" s="11"/>
      <c r="B53" s="26"/>
      <c r="C53" s="27"/>
      <c r="D53" s="120" t="s">
        <v>31</v>
      </c>
      <c r="E53" s="114">
        <v>811</v>
      </c>
      <c r="F53" s="114">
        <v>140619</v>
      </c>
      <c r="G53" s="114">
        <v>18690.949000000001</v>
      </c>
      <c r="H53" s="114">
        <v>446787.07199999999</v>
      </c>
      <c r="I53" s="114">
        <v>2817064.8930000002</v>
      </c>
      <c r="J53" s="114">
        <v>1064832.216</v>
      </c>
      <c r="K53" s="114">
        <v>568360.14599999995</v>
      </c>
      <c r="L53" s="115">
        <v>37.799349906562497</v>
      </c>
    </row>
    <row r="54" spans="1:12" customFormat="1" ht="10.9" customHeight="1" x14ac:dyDescent="0.2">
      <c r="A54" s="11"/>
      <c r="B54" s="26"/>
      <c r="C54" s="27"/>
      <c r="D54" s="120" t="s">
        <v>32</v>
      </c>
      <c r="E54" s="114">
        <v>812</v>
      </c>
      <c r="F54" s="114">
        <v>141417</v>
      </c>
      <c r="G54" s="114">
        <v>17585.409</v>
      </c>
      <c r="H54" s="114">
        <v>421425.82</v>
      </c>
      <c r="I54" s="114">
        <v>2594258.1710000001</v>
      </c>
      <c r="J54" s="114">
        <v>940374.826</v>
      </c>
      <c r="K54" s="114">
        <v>465078.58899999998</v>
      </c>
      <c r="L54" s="115">
        <v>36.248313159885598</v>
      </c>
    </row>
    <row r="55" spans="1:12" customFormat="1" ht="10.9" customHeight="1" x14ac:dyDescent="0.2">
      <c r="A55" s="11"/>
      <c r="B55" s="26"/>
      <c r="C55" s="27"/>
      <c r="D55" s="120" t="s">
        <v>33</v>
      </c>
      <c r="E55" s="114"/>
      <c r="F55" s="114"/>
      <c r="G55" s="114"/>
      <c r="H55" s="114"/>
      <c r="I55" s="114"/>
      <c r="J55" s="114"/>
      <c r="K55" s="114"/>
      <c r="L55" s="115"/>
    </row>
    <row r="56" spans="1:12" customFormat="1" ht="10.9" customHeight="1" x14ac:dyDescent="0.2">
      <c r="A56" s="11"/>
      <c r="B56" s="26"/>
      <c r="C56" s="27"/>
      <c r="D56" s="120" t="s">
        <v>34</v>
      </c>
      <c r="E56" s="114"/>
      <c r="F56" s="114"/>
      <c r="G56" s="114"/>
      <c r="H56" s="114"/>
      <c r="I56" s="114"/>
      <c r="J56" s="114"/>
      <c r="K56" s="114"/>
      <c r="L56" s="115"/>
    </row>
    <row r="57" spans="1:12" customFormat="1" ht="10.9" customHeight="1" x14ac:dyDescent="0.2">
      <c r="A57" s="11"/>
      <c r="B57" s="26"/>
      <c r="C57" s="27"/>
      <c r="D57" s="120" t="s">
        <v>35</v>
      </c>
      <c r="E57" s="114"/>
      <c r="F57" s="114"/>
      <c r="G57" s="114"/>
      <c r="H57" s="114"/>
      <c r="I57" s="114"/>
      <c r="J57" s="114"/>
      <c r="K57" s="114"/>
      <c r="L57" s="115"/>
    </row>
    <row r="58" spans="1:12" customFormat="1" ht="10.9" customHeight="1" x14ac:dyDescent="0.2">
      <c r="A58" s="11"/>
      <c r="B58" s="26"/>
      <c r="C58" s="27"/>
      <c r="D58" s="120" t="s">
        <v>36</v>
      </c>
      <c r="E58" s="114"/>
      <c r="F58" s="114"/>
      <c r="G58" s="114"/>
      <c r="H58" s="114"/>
      <c r="I58" s="114"/>
      <c r="J58" s="114"/>
      <c r="K58" s="114"/>
      <c r="L58" s="115"/>
    </row>
    <row r="62" spans="1:12" customFormat="1" ht="10.9" customHeight="1" x14ac:dyDescent="0.2">
      <c r="A62" s="11"/>
      <c r="B62" s="122"/>
      <c r="C62" s="123"/>
      <c r="D62" s="12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7" t="s">
        <v>0</v>
      </c>
      <c r="B1" s="367"/>
      <c r="C1" s="367"/>
      <c r="D1" s="367"/>
      <c r="E1" s="367"/>
      <c r="F1" s="367"/>
      <c r="G1" s="367"/>
      <c r="H1" s="367"/>
      <c r="I1" s="367"/>
      <c r="J1" s="367"/>
      <c r="K1" s="367"/>
      <c r="L1" s="367"/>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7" t="s">
        <v>1</v>
      </c>
      <c r="B3" s="367"/>
      <c r="C3" s="367"/>
      <c r="D3" s="367"/>
      <c r="E3" s="367"/>
      <c r="F3" s="367"/>
      <c r="G3" s="367"/>
      <c r="H3" s="367"/>
      <c r="I3" s="367"/>
      <c r="J3" s="367"/>
      <c r="K3" s="367"/>
      <c r="L3" s="367"/>
      <c r="M3" s="1"/>
    </row>
    <row r="4" spans="1:13" s="2" customFormat="1" ht="11.1" customHeight="1" x14ac:dyDescent="0.2">
      <c r="A4" s="367" t="s">
        <v>2</v>
      </c>
      <c r="B4" s="367"/>
      <c r="C4" s="367"/>
      <c r="D4" s="367"/>
      <c r="E4" s="367"/>
      <c r="F4" s="367"/>
      <c r="G4" s="367"/>
      <c r="H4" s="367"/>
      <c r="I4" s="367"/>
      <c r="J4" s="367"/>
      <c r="K4" s="367"/>
      <c r="L4" s="367"/>
      <c r="M4" s="1"/>
    </row>
    <row r="5" spans="1:13" s="10" customFormat="1" ht="18" customHeight="1" x14ac:dyDescent="0.2">
      <c r="A5" s="6"/>
      <c r="B5" s="6"/>
      <c r="C5" s="6"/>
      <c r="D5" s="6"/>
      <c r="E5" s="7"/>
      <c r="F5" s="7"/>
      <c r="G5" s="7"/>
      <c r="H5" s="7"/>
      <c r="I5" s="7"/>
      <c r="J5" s="1"/>
      <c r="K5" s="8"/>
      <c r="L5" s="5"/>
      <c r="M5" s="9"/>
    </row>
    <row r="6" spans="1:13" ht="15" customHeight="1" x14ac:dyDescent="0.2">
      <c r="B6" s="346" t="s">
        <v>3</v>
      </c>
      <c r="C6" s="349" t="s">
        <v>4</v>
      </c>
      <c r="D6" s="352" t="s">
        <v>5</v>
      </c>
      <c r="E6" s="352" t="s">
        <v>6</v>
      </c>
      <c r="F6" s="349" t="s">
        <v>7</v>
      </c>
      <c r="G6" s="349" t="s">
        <v>8</v>
      </c>
      <c r="H6" s="349" t="s">
        <v>9</v>
      </c>
      <c r="I6" s="361" t="s">
        <v>10</v>
      </c>
      <c r="J6" s="366"/>
      <c r="K6" s="362"/>
      <c r="L6" s="363" t="s">
        <v>11</v>
      </c>
    </row>
    <row r="7" spans="1:13" ht="15" customHeight="1" x14ac:dyDescent="0.2">
      <c r="B7" s="347"/>
      <c r="C7" s="353"/>
      <c r="D7" s="350"/>
      <c r="E7" s="350"/>
      <c r="F7" s="353"/>
      <c r="G7" s="353"/>
      <c r="H7" s="353"/>
      <c r="I7" s="349" t="s">
        <v>12</v>
      </c>
      <c r="J7" s="361" t="s">
        <v>13</v>
      </c>
      <c r="K7" s="362"/>
      <c r="L7" s="364"/>
    </row>
    <row r="8" spans="1:13" ht="21" customHeight="1" x14ac:dyDescent="0.2">
      <c r="B8" s="347"/>
      <c r="C8" s="353"/>
      <c r="D8" s="350"/>
      <c r="E8" s="351"/>
      <c r="F8" s="354"/>
      <c r="G8" s="354"/>
      <c r="H8" s="354"/>
      <c r="I8" s="354"/>
      <c r="J8" s="12" t="s">
        <v>14</v>
      </c>
      <c r="K8" s="13" t="s">
        <v>15</v>
      </c>
      <c r="L8" s="365"/>
    </row>
    <row r="9" spans="1:13" ht="11.1" customHeight="1" x14ac:dyDescent="0.2">
      <c r="B9" s="348"/>
      <c r="C9" s="354"/>
      <c r="D9" s="351"/>
      <c r="E9" s="14" t="s">
        <v>16</v>
      </c>
      <c r="F9" s="14" t="s">
        <v>17</v>
      </c>
      <c r="G9" s="15" t="s">
        <v>18</v>
      </c>
      <c r="H9" s="361" t="s">
        <v>19</v>
      </c>
      <c r="I9" s="366"/>
      <c r="J9" s="366"/>
      <c r="K9" s="362"/>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418</v>
      </c>
      <c r="F17" s="29">
        <v>68860.875</v>
      </c>
      <c r="G17" s="29">
        <v>68508.406000000003</v>
      </c>
      <c r="H17" s="29">
        <v>1587345.189</v>
      </c>
      <c r="I17" s="29">
        <v>8384757.5690000001</v>
      </c>
      <c r="J17" s="29">
        <v>2970838.1839999999</v>
      </c>
      <c r="K17" s="29">
        <v>1718337.57</v>
      </c>
      <c r="L17" s="31">
        <v>35.431414200736597</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402.375</v>
      </c>
      <c r="F33" s="29">
        <v>66779.875</v>
      </c>
      <c r="G33" s="29">
        <v>71094.152000000002</v>
      </c>
      <c r="H33" s="29">
        <v>1660037.5859999999</v>
      </c>
      <c r="I33" s="29">
        <v>9996764.3210000005</v>
      </c>
      <c r="J33" s="29">
        <v>3598846.6749999998</v>
      </c>
      <c r="K33" s="29">
        <v>2001080.412</v>
      </c>
      <c r="L33" s="31">
        <v>36.000115231685299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v>403</v>
      </c>
      <c r="F40" s="29">
        <v>66746</v>
      </c>
      <c r="G40" s="29">
        <v>9239.7839999999997</v>
      </c>
      <c r="H40" s="29">
        <v>221858.81700000001</v>
      </c>
      <c r="I40" s="29">
        <v>1420249.8659999999</v>
      </c>
      <c r="J40" s="29">
        <v>509840.81199999998</v>
      </c>
      <c r="K40" s="29">
        <v>275996.25699999998</v>
      </c>
      <c r="L40" s="31">
        <v>35.897965858354098</v>
      </c>
    </row>
    <row r="41" spans="2:12" s="11" customFormat="1" ht="11.1" customHeight="1" x14ac:dyDescent="0.2">
      <c r="B41" s="26"/>
      <c r="C41" s="26"/>
      <c r="D41" s="34" t="s">
        <v>31</v>
      </c>
      <c r="E41" s="29">
        <v>402</v>
      </c>
      <c r="F41" s="29">
        <v>66487</v>
      </c>
      <c r="G41" s="29">
        <v>8904.5660000000007</v>
      </c>
      <c r="H41" s="29">
        <v>212889.97500000001</v>
      </c>
      <c r="I41" s="29">
        <v>1288690.818</v>
      </c>
      <c r="J41" s="29">
        <v>452306.17499999999</v>
      </c>
      <c r="K41" s="29">
        <v>252280.67600000001</v>
      </c>
      <c r="L41" s="31">
        <v>35.098114201043401</v>
      </c>
    </row>
    <row r="42" spans="2:12" s="11" customFormat="1" ht="11.1" customHeight="1" x14ac:dyDescent="0.2">
      <c r="B42" s="26"/>
      <c r="C42" s="26"/>
      <c r="D42" s="34" t="s">
        <v>32</v>
      </c>
      <c r="E42" s="29">
        <v>403</v>
      </c>
      <c r="F42" s="29">
        <v>66747</v>
      </c>
      <c r="G42" s="29">
        <v>8272.2739999999994</v>
      </c>
      <c r="H42" s="29">
        <v>201468.52499999999</v>
      </c>
      <c r="I42" s="29">
        <v>1181797.314</v>
      </c>
      <c r="J42" s="29">
        <v>407975.755</v>
      </c>
      <c r="K42" s="29">
        <v>214166.18400000001</v>
      </c>
      <c r="L42" s="31">
        <v>34.521634984863397</v>
      </c>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251.875</v>
      </c>
      <c r="F55" s="29">
        <v>45871.125</v>
      </c>
      <c r="G55" s="29">
        <v>45639.135000000002</v>
      </c>
      <c r="H55" s="29">
        <v>1139741.94</v>
      </c>
      <c r="I55" s="29">
        <v>6387922.9680000003</v>
      </c>
      <c r="J55" s="29">
        <v>2883718.773</v>
      </c>
      <c r="K55" s="29">
        <v>1639642.2590000001</v>
      </c>
      <c r="L55" s="31">
        <v>45.143292858192801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246.75</v>
      </c>
      <c r="F71" s="29">
        <v>44094.75</v>
      </c>
      <c r="G71" s="29">
        <v>45925.84</v>
      </c>
      <c r="H71" s="29">
        <v>1164640.297</v>
      </c>
      <c r="I71" s="29">
        <v>7244731.3159999996</v>
      </c>
      <c r="J71" s="29">
        <v>3170295.8059999999</v>
      </c>
      <c r="K71" s="29">
        <v>1525467.763</v>
      </c>
      <c r="L71" s="31">
        <v>43.760019077566</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v>247</v>
      </c>
      <c r="F78" s="29">
        <v>44072</v>
      </c>
      <c r="G78" s="29">
        <v>5980.6549999999997</v>
      </c>
      <c r="H78" s="29">
        <v>157817.712</v>
      </c>
      <c r="I78" s="29">
        <v>997787.78899999999</v>
      </c>
      <c r="J78" s="29">
        <v>458164.59899999999</v>
      </c>
      <c r="K78" s="29">
        <v>201367.73699999999</v>
      </c>
      <c r="L78" s="31">
        <v>45.918040293836498</v>
      </c>
    </row>
    <row r="79" spans="2:12" s="11" customFormat="1" ht="11.1" customHeight="1" x14ac:dyDescent="0.2">
      <c r="B79" s="26"/>
      <c r="C79" s="27"/>
      <c r="D79" s="34" t="s">
        <v>31</v>
      </c>
      <c r="E79" s="29">
        <v>247</v>
      </c>
      <c r="F79" s="29">
        <v>44028</v>
      </c>
      <c r="G79" s="29">
        <v>5726.241</v>
      </c>
      <c r="H79" s="29">
        <v>148297.66099999999</v>
      </c>
      <c r="I79" s="29">
        <v>937371.49800000002</v>
      </c>
      <c r="J79" s="29">
        <v>440100.25300000003</v>
      </c>
      <c r="K79" s="29">
        <v>234374.671</v>
      </c>
      <c r="L79" s="31">
        <v>46.950462430211402</v>
      </c>
    </row>
    <row r="80" spans="2:12" s="11" customFormat="1" ht="11.1" customHeight="1" x14ac:dyDescent="0.2">
      <c r="B80" s="26"/>
      <c r="C80" s="27"/>
      <c r="D80" s="34" t="s">
        <v>32</v>
      </c>
      <c r="E80" s="29">
        <v>247</v>
      </c>
      <c r="F80" s="29">
        <v>44218</v>
      </c>
      <c r="G80" s="29">
        <v>5317.1369999999997</v>
      </c>
      <c r="H80" s="29">
        <v>138403.639</v>
      </c>
      <c r="I80" s="29">
        <v>805521.96600000001</v>
      </c>
      <c r="J80" s="29">
        <v>345199.20699999999</v>
      </c>
      <c r="K80" s="29">
        <v>165337.46100000001</v>
      </c>
      <c r="L80" s="31">
        <v>42.854102255480903</v>
      </c>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7" t="s">
        <v>39</v>
      </c>
      <c r="B87" s="367"/>
      <c r="C87" s="367"/>
      <c r="D87" s="367"/>
      <c r="E87" s="367"/>
      <c r="F87" s="367"/>
      <c r="G87" s="367"/>
      <c r="H87" s="367"/>
      <c r="I87" s="367"/>
      <c r="J87" s="367"/>
      <c r="K87" s="367"/>
      <c r="L87" s="367"/>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7" t="s">
        <v>1</v>
      </c>
      <c r="B89" s="367"/>
      <c r="C89" s="367"/>
      <c r="D89" s="367"/>
      <c r="E89" s="367"/>
      <c r="F89" s="367"/>
      <c r="G89" s="367"/>
      <c r="H89" s="367"/>
      <c r="I89" s="367"/>
      <c r="J89" s="367"/>
      <c r="K89" s="367"/>
      <c r="L89" s="367"/>
    </row>
    <row r="90" spans="1:12" s="11" customFormat="1" ht="11.1" customHeight="1" x14ac:dyDescent="0.2">
      <c r="A90" s="367" t="s">
        <v>2</v>
      </c>
      <c r="B90" s="367"/>
      <c r="C90" s="367"/>
      <c r="D90" s="367"/>
      <c r="E90" s="367"/>
      <c r="F90" s="367"/>
      <c r="G90" s="367"/>
      <c r="H90" s="367"/>
      <c r="I90" s="367"/>
      <c r="J90" s="367"/>
      <c r="K90" s="367"/>
      <c r="L90" s="367"/>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6" t="s">
        <v>3</v>
      </c>
      <c r="C92" s="349" t="s">
        <v>4</v>
      </c>
      <c r="D92" s="352" t="s">
        <v>5</v>
      </c>
      <c r="E92" s="352" t="s">
        <v>6</v>
      </c>
      <c r="F92" s="349" t="s">
        <v>7</v>
      </c>
      <c r="G92" s="349" t="s">
        <v>8</v>
      </c>
      <c r="H92" s="349" t="s">
        <v>9</v>
      </c>
      <c r="I92" s="361" t="s">
        <v>10</v>
      </c>
      <c r="J92" s="366"/>
      <c r="K92" s="362"/>
      <c r="L92" s="363" t="s">
        <v>11</v>
      </c>
    </row>
    <row r="93" spans="1:12" s="11" customFormat="1" ht="15" customHeight="1" x14ac:dyDescent="0.2">
      <c r="B93" s="347"/>
      <c r="C93" s="353"/>
      <c r="D93" s="350"/>
      <c r="E93" s="350"/>
      <c r="F93" s="353"/>
      <c r="G93" s="353"/>
      <c r="H93" s="353"/>
      <c r="I93" s="349" t="s">
        <v>12</v>
      </c>
      <c r="J93" s="361" t="s">
        <v>13</v>
      </c>
      <c r="K93" s="362"/>
      <c r="L93" s="364"/>
    </row>
    <row r="94" spans="1:12" s="11" customFormat="1" ht="21" customHeight="1" x14ac:dyDescent="0.2">
      <c r="B94" s="347"/>
      <c r="C94" s="353"/>
      <c r="D94" s="350"/>
      <c r="E94" s="351"/>
      <c r="F94" s="354"/>
      <c r="G94" s="354"/>
      <c r="H94" s="354"/>
      <c r="I94" s="354"/>
      <c r="J94" s="12" t="s">
        <v>14</v>
      </c>
      <c r="K94" s="13" t="s">
        <v>15</v>
      </c>
      <c r="L94" s="365"/>
    </row>
    <row r="95" spans="1:12" s="11" customFormat="1" ht="11.1" customHeight="1" x14ac:dyDescent="0.2">
      <c r="B95" s="348"/>
      <c r="C95" s="354"/>
      <c r="D95" s="351"/>
      <c r="E95" s="14" t="s">
        <v>16</v>
      </c>
      <c r="F95" s="14" t="s">
        <v>17</v>
      </c>
      <c r="G95" s="15" t="s">
        <v>18</v>
      </c>
      <c r="H95" s="361" t="s">
        <v>19</v>
      </c>
      <c r="I95" s="366"/>
      <c r="J95" s="366"/>
      <c r="K95" s="362"/>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33.25</v>
      </c>
      <c r="F103" s="29">
        <v>6751.375</v>
      </c>
      <c r="G103" s="29">
        <v>7153.32</v>
      </c>
      <c r="H103" s="29">
        <v>196764.122</v>
      </c>
      <c r="I103" s="29">
        <v>982528.02899999998</v>
      </c>
      <c r="J103" s="29">
        <v>547709.46100000001</v>
      </c>
      <c r="K103" s="29">
        <v>175594.4</v>
      </c>
      <c r="L103" s="31">
        <v>55.744919720758404</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30.875</v>
      </c>
      <c r="F119" s="29">
        <v>6462.375</v>
      </c>
      <c r="G119" s="29">
        <v>7053.5469999999996</v>
      </c>
      <c r="H119" s="29">
        <v>204682.071</v>
      </c>
      <c r="I119" s="29">
        <v>1062689.034</v>
      </c>
      <c r="J119" s="29">
        <v>626278.70299999998</v>
      </c>
      <c r="K119" s="29">
        <v>204837.46799999999</v>
      </c>
      <c r="L119" s="31">
        <v>58.933392832959299</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v>31</v>
      </c>
      <c r="F126" s="29">
        <v>6435</v>
      </c>
      <c r="G126" s="29">
        <v>936.46</v>
      </c>
      <c r="H126" s="29">
        <v>26735.231</v>
      </c>
      <c r="I126" s="29">
        <v>162853.25700000001</v>
      </c>
      <c r="J126" s="29">
        <v>106585.288</v>
      </c>
      <c r="K126" s="29">
        <v>30158.001</v>
      </c>
      <c r="L126" s="31">
        <v>65.448668306339101</v>
      </c>
    </row>
    <row r="127" spans="2:12" s="11" customFormat="1" ht="11.1" customHeight="1" x14ac:dyDescent="0.2">
      <c r="B127" s="26"/>
      <c r="C127" s="26"/>
      <c r="D127" s="34" t="s">
        <v>31</v>
      </c>
      <c r="E127" s="29">
        <v>31</v>
      </c>
      <c r="F127" s="29">
        <v>6426</v>
      </c>
      <c r="G127" s="29">
        <v>898.85500000000002</v>
      </c>
      <c r="H127" s="29">
        <v>27544.713</v>
      </c>
      <c r="I127" s="29">
        <v>130328.41099999999</v>
      </c>
      <c r="J127" s="29">
        <v>72020.11</v>
      </c>
      <c r="K127" s="29">
        <v>21635.879000000001</v>
      </c>
      <c r="L127" s="31">
        <v>55.260483456673199</v>
      </c>
    </row>
    <row r="128" spans="2:12" s="11" customFormat="1" ht="11.1" customHeight="1" x14ac:dyDescent="0.2">
      <c r="B128" s="26"/>
      <c r="C128" s="26"/>
      <c r="D128" s="34" t="s">
        <v>32</v>
      </c>
      <c r="E128" s="29">
        <v>31</v>
      </c>
      <c r="F128" s="29">
        <v>6547</v>
      </c>
      <c r="G128" s="29">
        <v>863.428</v>
      </c>
      <c r="H128" s="29">
        <v>23725.053</v>
      </c>
      <c r="I128" s="29">
        <v>142157.88099999999</v>
      </c>
      <c r="J128" s="29">
        <v>86701.638999999996</v>
      </c>
      <c r="K128" s="29">
        <v>24267.883000000002</v>
      </c>
      <c r="L128" s="31">
        <v>60.989681606185499</v>
      </c>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132</v>
      </c>
      <c r="F141" s="29">
        <v>22852.75</v>
      </c>
      <c r="G141" s="29">
        <v>23832.917000000001</v>
      </c>
      <c r="H141" s="29">
        <v>433515.815</v>
      </c>
      <c r="I141" s="29">
        <v>3448978.665</v>
      </c>
      <c r="J141" s="29">
        <v>712554.50300000003</v>
      </c>
      <c r="K141" s="29">
        <v>464121.24</v>
      </c>
      <c r="L141" s="31">
        <v>20.6598698400473</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130.625</v>
      </c>
      <c r="F157" s="29">
        <v>23484.125</v>
      </c>
      <c r="G157" s="29">
        <v>24708.332999999999</v>
      </c>
      <c r="H157" s="29">
        <v>454754.33799999999</v>
      </c>
      <c r="I157" s="29">
        <v>3515182.2650000001</v>
      </c>
      <c r="J157" s="29">
        <v>752555.24800000002</v>
      </c>
      <c r="K157" s="29">
        <v>469706.07299999997</v>
      </c>
      <c r="L157" s="31">
        <v>21.408712017383799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v>131</v>
      </c>
      <c r="F164" s="29">
        <v>23571</v>
      </c>
      <c r="G164" s="29">
        <v>3211.86</v>
      </c>
      <c r="H164" s="29">
        <v>59459.063000000002</v>
      </c>
      <c r="I164" s="29">
        <v>456559.05599999998</v>
      </c>
      <c r="J164" s="29">
        <v>97863.524000000005</v>
      </c>
      <c r="K164" s="29">
        <v>62525.762000000002</v>
      </c>
      <c r="L164" s="31">
        <v>21.435019788546299</v>
      </c>
      <c r="O164" s="43"/>
    </row>
    <row r="165" spans="1:15" s="11" customFormat="1" ht="11.1" customHeight="1" x14ac:dyDescent="0.2">
      <c r="B165" s="26"/>
      <c r="C165" s="27"/>
      <c r="D165" s="34" t="s">
        <v>31</v>
      </c>
      <c r="E165" s="29">
        <v>131</v>
      </c>
      <c r="F165" s="29">
        <v>23678</v>
      </c>
      <c r="G165" s="29">
        <v>3161.2869999999998</v>
      </c>
      <c r="H165" s="29">
        <v>58054.722999999998</v>
      </c>
      <c r="I165" s="29">
        <v>460674.16600000003</v>
      </c>
      <c r="J165" s="29">
        <v>100405.678</v>
      </c>
      <c r="K165" s="29">
        <v>60068.92</v>
      </c>
      <c r="L165" s="31">
        <v>21.795378471472599</v>
      </c>
    </row>
    <row r="166" spans="1:15" s="11" customFormat="1" ht="11.1" customHeight="1" x14ac:dyDescent="0.2">
      <c r="B166" s="26"/>
      <c r="C166" s="27"/>
      <c r="D166" s="34" t="s">
        <v>32</v>
      </c>
      <c r="E166" s="29">
        <v>131</v>
      </c>
      <c r="F166" s="29">
        <v>23905</v>
      </c>
      <c r="G166" s="29">
        <v>3132.57</v>
      </c>
      <c r="H166" s="29">
        <v>57828.603000000003</v>
      </c>
      <c r="I166" s="29">
        <v>464781.01</v>
      </c>
      <c r="J166" s="29">
        <v>100498.22500000001</v>
      </c>
      <c r="K166" s="29">
        <v>61307.061000000002</v>
      </c>
      <c r="L166" s="31">
        <v>21.622704636749301</v>
      </c>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7" t="s">
        <v>42</v>
      </c>
      <c r="B173" s="367"/>
      <c r="C173" s="367"/>
      <c r="D173" s="367"/>
      <c r="E173" s="367"/>
      <c r="F173" s="367"/>
      <c r="G173" s="367"/>
      <c r="H173" s="367"/>
      <c r="I173" s="367"/>
      <c r="J173" s="367"/>
      <c r="K173" s="367"/>
      <c r="L173" s="367"/>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7" t="s">
        <v>1</v>
      </c>
      <c r="B175" s="367"/>
      <c r="C175" s="367"/>
      <c r="D175" s="367"/>
      <c r="E175" s="367"/>
      <c r="F175" s="367"/>
      <c r="G175" s="367"/>
      <c r="H175" s="367"/>
      <c r="I175" s="367"/>
      <c r="J175" s="367"/>
      <c r="K175" s="367"/>
      <c r="L175" s="367"/>
    </row>
    <row r="176" spans="1:15" s="11" customFormat="1" ht="11.1" customHeight="1" x14ac:dyDescent="0.2">
      <c r="A176" s="367" t="s">
        <v>2</v>
      </c>
      <c r="B176" s="367"/>
      <c r="C176" s="367"/>
      <c r="D176" s="367"/>
      <c r="E176" s="367"/>
      <c r="F176" s="367"/>
      <c r="G176" s="367"/>
      <c r="H176" s="367"/>
      <c r="I176" s="367"/>
      <c r="J176" s="367"/>
      <c r="K176" s="367"/>
      <c r="L176" s="367"/>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6" t="s">
        <v>3</v>
      </c>
      <c r="C178" s="349" t="s">
        <v>4</v>
      </c>
      <c r="D178" s="352" t="s">
        <v>5</v>
      </c>
      <c r="E178" s="352" t="s">
        <v>6</v>
      </c>
      <c r="F178" s="349" t="s">
        <v>7</v>
      </c>
      <c r="G178" s="349" t="s">
        <v>8</v>
      </c>
      <c r="H178" s="349" t="s">
        <v>9</v>
      </c>
      <c r="I178" s="361" t="s">
        <v>10</v>
      </c>
      <c r="J178" s="366"/>
      <c r="K178" s="362"/>
      <c r="L178" s="363" t="s">
        <v>11</v>
      </c>
    </row>
    <row r="179" spans="1:12" s="11" customFormat="1" ht="15" customHeight="1" x14ac:dyDescent="0.2">
      <c r="B179" s="347"/>
      <c r="C179" s="353"/>
      <c r="D179" s="350"/>
      <c r="E179" s="350"/>
      <c r="F179" s="353"/>
      <c r="G179" s="353"/>
      <c r="H179" s="353"/>
      <c r="I179" s="349" t="s">
        <v>12</v>
      </c>
      <c r="J179" s="361" t="s">
        <v>13</v>
      </c>
      <c r="K179" s="362"/>
      <c r="L179" s="364"/>
    </row>
    <row r="180" spans="1:12" s="11" customFormat="1" ht="21" customHeight="1" x14ac:dyDescent="0.2">
      <c r="B180" s="347"/>
      <c r="C180" s="353"/>
      <c r="D180" s="350"/>
      <c r="E180" s="351"/>
      <c r="F180" s="354"/>
      <c r="G180" s="354"/>
      <c r="H180" s="354"/>
      <c r="I180" s="354"/>
      <c r="J180" s="12" t="s">
        <v>14</v>
      </c>
      <c r="K180" s="13" t="s">
        <v>15</v>
      </c>
      <c r="L180" s="365"/>
    </row>
    <row r="181" spans="1:12" s="11" customFormat="1" ht="11.1" customHeight="1" x14ac:dyDescent="0.2">
      <c r="B181" s="348"/>
      <c r="C181" s="354"/>
      <c r="D181" s="351"/>
      <c r="E181" s="14" t="s">
        <v>16</v>
      </c>
      <c r="F181" s="14" t="s">
        <v>17</v>
      </c>
      <c r="G181" s="15" t="s">
        <v>18</v>
      </c>
      <c r="H181" s="361" t="s">
        <v>19</v>
      </c>
      <c r="I181" s="366"/>
      <c r="J181" s="366"/>
      <c r="K181" s="362"/>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555.875</v>
      </c>
      <c r="G189" s="29">
        <v>751.596</v>
      </c>
      <c r="H189" s="29">
        <v>12829.496999999999</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428.25</v>
      </c>
      <c r="G205" s="29">
        <v>598.38699999999994</v>
      </c>
      <c r="H205" s="29">
        <v>11118.828</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v>3</v>
      </c>
      <c r="F212" s="29">
        <v>435</v>
      </c>
      <c r="G212" s="29">
        <v>81.215999999999994</v>
      </c>
      <c r="H212" s="29">
        <v>1673.7280000000001</v>
      </c>
      <c r="I212" s="44" t="s">
        <v>21</v>
      </c>
      <c r="J212" s="44" t="s">
        <v>21</v>
      </c>
      <c r="K212" s="44" t="s">
        <v>21</v>
      </c>
      <c r="L212" s="44" t="s">
        <v>21</v>
      </c>
    </row>
    <row r="213" spans="2:12" s="11" customFormat="1" ht="11.1" customHeight="1" x14ac:dyDescent="0.2">
      <c r="B213" s="26"/>
      <c r="C213" s="26"/>
      <c r="D213" s="34" t="s">
        <v>31</v>
      </c>
      <c r="E213" s="29">
        <v>3</v>
      </c>
      <c r="F213" s="29">
        <v>435</v>
      </c>
      <c r="G213" s="29">
        <v>80.738</v>
      </c>
      <c r="H213" s="29">
        <v>1399.7</v>
      </c>
      <c r="I213" s="44" t="s">
        <v>21</v>
      </c>
      <c r="J213" s="44" t="s">
        <v>21</v>
      </c>
      <c r="K213" s="44" t="s">
        <v>21</v>
      </c>
      <c r="L213" s="44" t="s">
        <v>21</v>
      </c>
    </row>
    <row r="214" spans="2:12" s="11" customFormat="1" ht="11.1" customHeight="1" x14ac:dyDescent="0.2">
      <c r="B214" s="26"/>
      <c r="C214" s="26"/>
      <c r="D214" s="34" t="s">
        <v>32</v>
      </c>
      <c r="E214" s="29">
        <v>3</v>
      </c>
      <c r="F214" s="29">
        <v>436</v>
      </c>
      <c r="G214" s="29">
        <v>77.215999999999994</v>
      </c>
      <c r="H214" s="29">
        <v>1359.5419999999999</v>
      </c>
      <c r="I214" s="44" t="s">
        <v>21</v>
      </c>
      <c r="J214" s="44" t="s">
        <v>21</v>
      </c>
      <c r="K214" s="44" t="s">
        <v>21</v>
      </c>
      <c r="L214" s="44" t="s">
        <v>21</v>
      </c>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v>
      </c>
      <c r="F227" s="29">
        <v>16128.25</v>
      </c>
      <c r="G227" s="29">
        <v>16843.465</v>
      </c>
      <c r="H227" s="29">
        <v>273340.28600000002</v>
      </c>
      <c r="I227" s="29">
        <v>2497228.014</v>
      </c>
      <c r="J227" s="29">
        <v>411626.02399999998</v>
      </c>
      <c r="K227" s="29">
        <v>299028.78499999997</v>
      </c>
      <c r="L227" s="31">
        <v>16.483317570215299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86.75</v>
      </c>
      <c r="F243" s="29">
        <v>16872.875</v>
      </c>
      <c r="G243" s="29">
        <v>17743.280999999999</v>
      </c>
      <c r="H243" s="29">
        <v>294203.951</v>
      </c>
      <c r="I243" s="29">
        <v>2578760.8050000002</v>
      </c>
      <c r="J243" s="29">
        <v>451681.14799999999</v>
      </c>
      <c r="K243" s="29">
        <v>310392.55599999998</v>
      </c>
      <c r="L243" s="31">
        <v>17.515434045849801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v>87</v>
      </c>
      <c r="F250" s="29">
        <v>16956</v>
      </c>
      <c r="G250" s="29">
        <v>2305.7539999999999</v>
      </c>
      <c r="H250" s="29">
        <v>38284.894999999997</v>
      </c>
      <c r="I250" s="29">
        <v>331295.886</v>
      </c>
      <c r="J250" s="29">
        <v>55881.906000000003</v>
      </c>
      <c r="K250" s="29">
        <v>38113.175999999999</v>
      </c>
      <c r="L250" s="31">
        <v>16.8676727848048</v>
      </c>
    </row>
    <row r="251" spans="2:12" s="11" customFormat="1" ht="11.1" customHeight="1" x14ac:dyDescent="0.2">
      <c r="B251" s="26"/>
      <c r="C251" s="27"/>
      <c r="D251" s="34" t="s">
        <v>31</v>
      </c>
      <c r="E251" s="29">
        <v>87</v>
      </c>
      <c r="F251" s="29">
        <v>17036</v>
      </c>
      <c r="G251" s="29">
        <v>2284.1889999999999</v>
      </c>
      <c r="H251" s="29">
        <v>37683.474999999999</v>
      </c>
      <c r="I251" s="29">
        <v>333578.74400000001</v>
      </c>
      <c r="J251" s="29">
        <v>58822.016000000003</v>
      </c>
      <c r="K251" s="29">
        <v>37771.858</v>
      </c>
      <c r="L251" s="31">
        <v>17.6336223629405</v>
      </c>
    </row>
    <row r="252" spans="2:12" s="11" customFormat="1" ht="11.1" customHeight="1" x14ac:dyDescent="0.2">
      <c r="B252" s="26"/>
      <c r="C252" s="27"/>
      <c r="D252" s="34" t="s">
        <v>32</v>
      </c>
      <c r="E252" s="29">
        <v>87</v>
      </c>
      <c r="F252" s="29">
        <v>17235</v>
      </c>
      <c r="G252" s="29">
        <v>2280.6289999999999</v>
      </c>
      <c r="H252" s="29">
        <v>37751.406999999999</v>
      </c>
      <c r="I252" s="29">
        <v>344058.18300000002</v>
      </c>
      <c r="J252" s="29">
        <v>63184.928</v>
      </c>
      <c r="K252" s="29">
        <v>41735.398999999998</v>
      </c>
      <c r="L252" s="31">
        <v>18.364605500459799</v>
      </c>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7" t="s">
        <v>49</v>
      </c>
      <c r="B259" s="367"/>
      <c r="C259" s="367"/>
      <c r="D259" s="367"/>
      <c r="E259" s="367"/>
      <c r="F259" s="367"/>
      <c r="G259" s="367"/>
      <c r="H259" s="367"/>
      <c r="I259" s="367"/>
      <c r="J259" s="367"/>
      <c r="K259" s="367"/>
      <c r="L259" s="367"/>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7" t="s">
        <v>1</v>
      </c>
      <c r="B261" s="367"/>
      <c r="C261" s="367"/>
      <c r="D261" s="367"/>
      <c r="E261" s="367"/>
      <c r="F261" s="367"/>
      <c r="G261" s="367"/>
      <c r="H261" s="367"/>
      <c r="I261" s="367"/>
      <c r="J261" s="367"/>
      <c r="K261" s="367"/>
      <c r="L261" s="367"/>
    </row>
    <row r="262" spans="1:12" s="11" customFormat="1" ht="11.1" customHeight="1" x14ac:dyDescent="0.2">
      <c r="A262" s="367" t="s">
        <v>2</v>
      </c>
      <c r="B262" s="367"/>
      <c r="C262" s="367"/>
      <c r="D262" s="367"/>
      <c r="E262" s="367"/>
      <c r="F262" s="367"/>
      <c r="G262" s="367"/>
      <c r="H262" s="367"/>
      <c r="I262" s="367"/>
      <c r="J262" s="367"/>
      <c r="K262" s="367"/>
      <c r="L262" s="367"/>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6" t="s">
        <v>3</v>
      </c>
      <c r="C264" s="349" t="s">
        <v>4</v>
      </c>
      <c r="D264" s="352" t="s">
        <v>5</v>
      </c>
      <c r="E264" s="352" t="s">
        <v>6</v>
      </c>
      <c r="F264" s="349" t="s">
        <v>7</v>
      </c>
      <c r="G264" s="349" t="s">
        <v>8</v>
      </c>
      <c r="H264" s="349" t="s">
        <v>9</v>
      </c>
      <c r="I264" s="361" t="s">
        <v>10</v>
      </c>
      <c r="J264" s="366"/>
      <c r="K264" s="362"/>
      <c r="L264" s="363" t="s">
        <v>11</v>
      </c>
    </row>
    <row r="265" spans="1:12" s="11" customFormat="1" ht="15" customHeight="1" x14ac:dyDescent="0.2">
      <c r="B265" s="347"/>
      <c r="C265" s="353"/>
      <c r="D265" s="350"/>
      <c r="E265" s="350"/>
      <c r="F265" s="353"/>
      <c r="G265" s="353"/>
      <c r="H265" s="353"/>
      <c r="I265" s="349" t="s">
        <v>12</v>
      </c>
      <c r="J265" s="361" t="s">
        <v>13</v>
      </c>
      <c r="K265" s="362"/>
      <c r="L265" s="364"/>
    </row>
    <row r="266" spans="1:12" s="11" customFormat="1" ht="21" customHeight="1" x14ac:dyDescent="0.2">
      <c r="B266" s="347"/>
      <c r="C266" s="353"/>
      <c r="D266" s="350"/>
      <c r="E266" s="351"/>
      <c r="F266" s="354"/>
      <c r="G266" s="354"/>
      <c r="H266" s="354"/>
      <c r="I266" s="354"/>
      <c r="J266" s="12" t="s">
        <v>14</v>
      </c>
      <c r="K266" s="13" t="s">
        <v>15</v>
      </c>
      <c r="L266" s="365"/>
    </row>
    <row r="267" spans="1:12" s="11" customFormat="1" ht="11.1" customHeight="1" x14ac:dyDescent="0.2">
      <c r="B267" s="348"/>
      <c r="C267" s="354"/>
      <c r="D267" s="351"/>
      <c r="E267" s="14" t="s">
        <v>16</v>
      </c>
      <c r="F267" s="14" t="s">
        <v>17</v>
      </c>
      <c r="G267" s="15" t="s">
        <v>18</v>
      </c>
      <c r="H267" s="361" t="s">
        <v>19</v>
      </c>
      <c r="I267" s="366"/>
      <c r="J267" s="366"/>
      <c r="K267" s="362"/>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762.125</v>
      </c>
      <c r="G275" s="29">
        <v>791.79</v>
      </c>
      <c r="H275" s="29">
        <v>21261.088</v>
      </c>
      <c r="I275" s="29">
        <v>288703.027</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767.75</v>
      </c>
      <c r="G291" s="29">
        <v>766.79200000000003</v>
      </c>
      <c r="H291" s="29">
        <v>21419.56</v>
      </c>
      <c r="I291" s="29">
        <v>266998.80300000001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v>6</v>
      </c>
      <c r="F298" s="29">
        <v>762</v>
      </c>
      <c r="G298" s="29">
        <v>102.986</v>
      </c>
      <c r="H298" s="29">
        <v>2810.46</v>
      </c>
      <c r="I298" s="29">
        <v>36555.54</v>
      </c>
      <c r="J298" s="44" t="s">
        <v>21</v>
      </c>
      <c r="K298" s="44" t="s">
        <v>21</v>
      </c>
      <c r="L298" s="44" t="s">
        <v>21</v>
      </c>
    </row>
    <row r="299" spans="2:12" s="11" customFormat="1" ht="11.1" customHeight="1" x14ac:dyDescent="0.2">
      <c r="B299" s="26"/>
      <c r="C299" s="26"/>
      <c r="D299" s="34" t="s">
        <v>31</v>
      </c>
      <c r="E299" s="29">
        <v>6</v>
      </c>
      <c r="F299" s="29">
        <v>762</v>
      </c>
      <c r="G299" s="29">
        <v>97.710999999999999</v>
      </c>
      <c r="H299" s="29">
        <v>3024.0219999999999</v>
      </c>
      <c r="I299" s="29">
        <v>36596.993999999999</v>
      </c>
      <c r="J299" s="44" t="s">
        <v>21</v>
      </c>
      <c r="K299" s="44" t="s">
        <v>21</v>
      </c>
      <c r="L299" s="44" t="s">
        <v>21</v>
      </c>
    </row>
    <row r="300" spans="2:12" s="11" customFormat="1" ht="11.1" customHeight="1" x14ac:dyDescent="0.2">
      <c r="B300" s="26"/>
      <c r="C300" s="26"/>
      <c r="D300" s="34" t="s">
        <v>32</v>
      </c>
      <c r="E300" s="29">
        <v>6</v>
      </c>
      <c r="F300" s="29">
        <v>764</v>
      </c>
      <c r="G300" s="29">
        <v>94.123999999999995</v>
      </c>
      <c r="H300" s="29">
        <v>2695.7080000000001</v>
      </c>
      <c r="I300" s="29">
        <v>35942.987999999998</v>
      </c>
      <c r="J300" s="44" t="s">
        <v>21</v>
      </c>
      <c r="K300" s="44" t="s">
        <v>21</v>
      </c>
      <c r="L300" s="44" t="s">
        <v>21</v>
      </c>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7" t="s">
        <v>52</v>
      </c>
      <c r="B345" s="367"/>
      <c r="C345" s="367"/>
      <c r="D345" s="367"/>
      <c r="E345" s="367"/>
      <c r="F345" s="367"/>
      <c r="G345" s="367"/>
      <c r="H345" s="367"/>
      <c r="I345" s="367"/>
      <c r="J345" s="367"/>
      <c r="K345" s="367"/>
      <c r="L345" s="367"/>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7" t="s">
        <v>1</v>
      </c>
      <c r="B347" s="367"/>
      <c r="C347" s="367"/>
      <c r="D347" s="367"/>
      <c r="E347" s="367"/>
      <c r="F347" s="367"/>
      <c r="G347" s="367"/>
      <c r="H347" s="367"/>
      <c r="I347" s="367"/>
      <c r="J347" s="367"/>
      <c r="K347" s="367"/>
      <c r="L347" s="367"/>
    </row>
    <row r="348" spans="1:12" s="11" customFormat="1" ht="11.1" customHeight="1" x14ac:dyDescent="0.2">
      <c r="A348" s="367" t="s">
        <v>2</v>
      </c>
      <c r="B348" s="367"/>
      <c r="C348" s="367"/>
      <c r="D348" s="367"/>
      <c r="E348" s="367"/>
      <c r="F348" s="367"/>
      <c r="G348" s="367"/>
      <c r="H348" s="367"/>
      <c r="I348" s="367"/>
      <c r="J348" s="367"/>
      <c r="K348" s="367"/>
      <c r="L348" s="367"/>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6" t="s">
        <v>3</v>
      </c>
      <c r="C350" s="349" t="s">
        <v>4</v>
      </c>
      <c r="D350" s="352" t="s">
        <v>5</v>
      </c>
      <c r="E350" s="352" t="s">
        <v>6</v>
      </c>
      <c r="F350" s="349" t="s">
        <v>7</v>
      </c>
      <c r="G350" s="349" t="s">
        <v>8</v>
      </c>
      <c r="H350" s="349" t="s">
        <v>9</v>
      </c>
      <c r="I350" s="361" t="s">
        <v>10</v>
      </c>
      <c r="J350" s="366"/>
      <c r="K350" s="362"/>
      <c r="L350" s="363" t="s">
        <v>11</v>
      </c>
    </row>
    <row r="351" spans="1:12" s="11" customFormat="1" ht="15" customHeight="1" x14ac:dyDescent="0.2">
      <c r="B351" s="347"/>
      <c r="C351" s="353"/>
      <c r="D351" s="350"/>
      <c r="E351" s="350"/>
      <c r="F351" s="353"/>
      <c r="G351" s="353"/>
      <c r="H351" s="353"/>
      <c r="I351" s="349" t="s">
        <v>12</v>
      </c>
      <c r="J351" s="361" t="s">
        <v>13</v>
      </c>
      <c r="K351" s="362"/>
      <c r="L351" s="364"/>
    </row>
    <row r="352" spans="1:12" s="11" customFormat="1" ht="21" customHeight="1" x14ac:dyDescent="0.2">
      <c r="B352" s="347"/>
      <c r="C352" s="353"/>
      <c r="D352" s="350"/>
      <c r="E352" s="351"/>
      <c r="F352" s="354"/>
      <c r="G352" s="354"/>
      <c r="H352" s="354"/>
      <c r="I352" s="354"/>
      <c r="J352" s="12" t="s">
        <v>14</v>
      </c>
      <c r="K352" s="13" t="s">
        <v>15</v>
      </c>
      <c r="L352" s="365"/>
    </row>
    <row r="353" spans="2:12" s="11" customFormat="1" ht="11.1" customHeight="1" x14ac:dyDescent="0.2">
      <c r="B353" s="348"/>
      <c r="C353" s="354"/>
      <c r="D353" s="351"/>
      <c r="E353" s="14" t="s">
        <v>16</v>
      </c>
      <c r="F353" s="14" t="s">
        <v>17</v>
      </c>
      <c r="G353" s="15" t="s">
        <v>18</v>
      </c>
      <c r="H353" s="361" t="s">
        <v>19</v>
      </c>
      <c r="I353" s="366"/>
      <c r="J353" s="366"/>
      <c r="K353" s="362"/>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1324.25</v>
      </c>
      <c r="G361" s="29">
        <v>1373.2449999999999</v>
      </c>
      <c r="H361" s="29">
        <v>27139.508999999998</v>
      </c>
      <c r="I361" s="29">
        <v>146680.56899999999</v>
      </c>
      <c r="J361" s="29">
        <v>89761.789000000004</v>
      </c>
      <c r="K361" s="29">
        <v>74982.228000000003</v>
      </c>
      <c r="L361" s="31">
        <v>61.195419142395103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1299.5</v>
      </c>
      <c r="G377" s="29">
        <v>1413.105</v>
      </c>
      <c r="H377" s="29">
        <v>28781.442999999999</v>
      </c>
      <c r="I377" s="29">
        <v>157841.65</v>
      </c>
      <c r="J377" s="29">
        <v>91540.475000000006</v>
      </c>
      <c r="K377" s="29">
        <v>70035.384000000005</v>
      </c>
      <c r="L377" s="31">
        <v>57.995133096999403</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v>13</v>
      </c>
      <c r="F384" s="29">
        <v>1298</v>
      </c>
      <c r="G384" s="29">
        <v>181.69300000000001</v>
      </c>
      <c r="H384" s="29">
        <v>3687.8449999999998</v>
      </c>
      <c r="I384" s="29">
        <v>21259.917000000001</v>
      </c>
      <c r="J384" s="29">
        <v>13000.65</v>
      </c>
      <c r="K384" s="29">
        <v>10271.129000000001</v>
      </c>
      <c r="L384" s="31">
        <v>61.150991323249301</v>
      </c>
    </row>
    <row r="385" spans="2:12" s="11" customFormat="1" ht="11.1" customHeight="1" x14ac:dyDescent="0.2">
      <c r="B385" s="26"/>
      <c r="C385" s="26"/>
      <c r="D385" s="34" t="s">
        <v>31</v>
      </c>
      <c r="E385" s="29">
        <v>13</v>
      </c>
      <c r="F385" s="29">
        <v>1298</v>
      </c>
      <c r="G385" s="29">
        <v>176.02500000000001</v>
      </c>
      <c r="H385" s="29">
        <v>4179.1180000000004</v>
      </c>
      <c r="I385" s="29">
        <v>20399.88</v>
      </c>
      <c r="J385" s="29">
        <v>11017.251</v>
      </c>
      <c r="K385" s="29">
        <v>8432.2350000000006</v>
      </c>
      <c r="L385" s="31">
        <v>54.006450037941399</v>
      </c>
    </row>
    <row r="386" spans="2:12" s="11" customFormat="1" ht="11.1" customHeight="1" x14ac:dyDescent="0.2">
      <c r="B386" s="26"/>
      <c r="C386" s="26"/>
      <c r="D386" s="34" t="s">
        <v>32</v>
      </c>
      <c r="E386" s="29">
        <v>13</v>
      </c>
      <c r="F386" s="29">
        <v>1308</v>
      </c>
      <c r="G386" s="29">
        <v>163.791</v>
      </c>
      <c r="H386" s="29">
        <v>3584.7170000000001</v>
      </c>
      <c r="I386" s="29">
        <v>18458.071</v>
      </c>
      <c r="J386" s="29">
        <v>11562.084999999999</v>
      </c>
      <c r="K386" s="29">
        <v>8841.2170000000006</v>
      </c>
      <c r="L386" s="31">
        <v>62.639725462102703</v>
      </c>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29"/>
      <c r="F425" s="48"/>
      <c r="G425" s="48"/>
      <c r="H425" s="48"/>
      <c r="I425" s="48"/>
      <c r="J425" s="48"/>
      <c r="K425" s="48"/>
      <c r="L425" s="48"/>
    </row>
    <row r="426" spans="1:12" s="11" customFormat="1" ht="11.1" customHeight="1" x14ac:dyDescent="0.2">
      <c r="B426" s="26"/>
      <c r="C426" s="27"/>
      <c r="D426" s="34" t="s">
        <v>34</v>
      </c>
      <c r="E426" s="29"/>
      <c r="F426" s="48"/>
      <c r="G426" s="48"/>
      <c r="H426" s="48"/>
      <c r="I426" s="48"/>
      <c r="J426" s="48"/>
      <c r="K426" s="48"/>
      <c r="L426" s="48"/>
    </row>
    <row r="427" spans="1:12" s="11" customFormat="1" ht="11.1" customHeight="1" x14ac:dyDescent="0.2">
      <c r="B427" s="26"/>
      <c r="C427" s="27"/>
      <c r="D427" s="34" t="s">
        <v>35</v>
      </c>
      <c r="E427" s="29"/>
      <c r="F427" s="48"/>
      <c r="G427" s="48"/>
      <c r="H427" s="48"/>
      <c r="I427" s="48"/>
      <c r="J427" s="48"/>
      <c r="K427" s="48"/>
      <c r="L427" s="48"/>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7" t="s">
        <v>56</v>
      </c>
      <c r="B431" s="367"/>
      <c r="C431" s="367"/>
      <c r="D431" s="367"/>
      <c r="E431" s="367"/>
      <c r="F431" s="367"/>
      <c r="G431" s="367"/>
      <c r="H431" s="367"/>
      <c r="I431" s="367"/>
      <c r="J431" s="367"/>
      <c r="K431" s="367"/>
      <c r="L431" s="367"/>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7" t="s">
        <v>1</v>
      </c>
      <c r="B433" s="367"/>
      <c r="C433" s="367"/>
      <c r="D433" s="367"/>
      <c r="E433" s="367"/>
      <c r="F433" s="367"/>
      <c r="G433" s="367"/>
      <c r="H433" s="367"/>
      <c r="I433" s="367"/>
      <c r="J433" s="367"/>
      <c r="K433" s="367"/>
      <c r="L433" s="367"/>
    </row>
    <row r="434" spans="1:12" s="11" customFormat="1" ht="11.1" customHeight="1" x14ac:dyDescent="0.2">
      <c r="A434" s="367" t="s">
        <v>2</v>
      </c>
      <c r="B434" s="367"/>
      <c r="C434" s="367"/>
      <c r="D434" s="367"/>
      <c r="E434" s="367"/>
      <c r="F434" s="367"/>
      <c r="G434" s="367"/>
      <c r="H434" s="367"/>
      <c r="I434" s="367"/>
      <c r="J434" s="367"/>
      <c r="K434" s="367"/>
      <c r="L434" s="367"/>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6" t="s">
        <v>3</v>
      </c>
      <c r="C436" s="349" t="s">
        <v>4</v>
      </c>
      <c r="D436" s="352" t="s">
        <v>5</v>
      </c>
      <c r="E436" s="352" t="s">
        <v>6</v>
      </c>
      <c r="F436" s="349" t="s">
        <v>7</v>
      </c>
      <c r="G436" s="349" t="s">
        <v>8</v>
      </c>
      <c r="H436" s="349" t="s">
        <v>9</v>
      </c>
      <c r="I436" s="361" t="s">
        <v>10</v>
      </c>
      <c r="J436" s="366"/>
      <c r="K436" s="362"/>
      <c r="L436" s="363" t="s">
        <v>11</v>
      </c>
    </row>
    <row r="437" spans="1:12" s="11" customFormat="1" ht="15" customHeight="1" x14ac:dyDescent="0.2">
      <c r="B437" s="347"/>
      <c r="C437" s="353"/>
      <c r="D437" s="350"/>
      <c r="E437" s="350"/>
      <c r="F437" s="353"/>
      <c r="G437" s="353"/>
      <c r="H437" s="353"/>
      <c r="I437" s="349" t="s">
        <v>12</v>
      </c>
      <c r="J437" s="361" t="s">
        <v>13</v>
      </c>
      <c r="K437" s="362"/>
      <c r="L437" s="364"/>
    </row>
    <row r="438" spans="1:12" s="11" customFormat="1" ht="21" customHeight="1" x14ac:dyDescent="0.2">
      <c r="B438" s="347"/>
      <c r="C438" s="353"/>
      <c r="D438" s="350"/>
      <c r="E438" s="351"/>
      <c r="F438" s="354"/>
      <c r="G438" s="354"/>
      <c r="H438" s="354"/>
      <c r="I438" s="354"/>
      <c r="J438" s="12" t="s">
        <v>14</v>
      </c>
      <c r="K438" s="13" t="s">
        <v>15</v>
      </c>
      <c r="L438" s="365"/>
    </row>
    <row r="439" spans="1:12" s="11" customFormat="1" ht="11.1" customHeight="1" x14ac:dyDescent="0.2">
      <c r="B439" s="348"/>
      <c r="C439" s="354"/>
      <c r="D439" s="351"/>
      <c r="E439" s="14" t="s">
        <v>16</v>
      </c>
      <c r="F439" s="14" t="s">
        <v>17</v>
      </c>
      <c r="G439" s="15" t="s">
        <v>18</v>
      </c>
      <c r="H439" s="361" t="s">
        <v>19</v>
      </c>
      <c r="I439" s="366"/>
      <c r="J439" s="366"/>
      <c r="K439" s="362"/>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2790.25</v>
      </c>
      <c r="G485" s="29">
        <v>2816.5770000000002</v>
      </c>
      <c r="H485" s="29">
        <v>64322.881000000001</v>
      </c>
      <c r="I485" s="29">
        <v>427659.522</v>
      </c>
      <c r="J485" s="29">
        <v>144437.32699999999</v>
      </c>
      <c r="K485" s="29">
        <v>54209.449000000001</v>
      </c>
      <c r="L485" s="31">
        <v>33.773906476938002</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2833</v>
      </c>
      <c r="G501" s="29">
        <v>3037.076</v>
      </c>
      <c r="H501" s="29">
        <v>68239.354000000007</v>
      </c>
      <c r="I501" s="29">
        <v>583678.45299999998</v>
      </c>
      <c r="J501" s="29">
        <v>231011.39499999999</v>
      </c>
      <c r="K501" s="48" t="s">
        <v>21</v>
      </c>
      <c r="L501" s="31">
        <v>39.578537431464902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v>12</v>
      </c>
      <c r="F508" s="29">
        <v>2836</v>
      </c>
      <c r="G508" s="29">
        <v>412.84199999999998</v>
      </c>
      <c r="H508" s="29">
        <v>9836.6620000000003</v>
      </c>
      <c r="I508" s="29">
        <v>109183.11199999999</v>
      </c>
      <c r="J508" s="29">
        <v>50375.472000000002</v>
      </c>
      <c r="K508" s="48" t="s">
        <v>21</v>
      </c>
      <c r="L508" s="31">
        <v>46.138520030460398</v>
      </c>
    </row>
    <row r="509" spans="2:12" s="11" customFormat="1" ht="11.1" customHeight="1" x14ac:dyDescent="0.2">
      <c r="B509" s="26"/>
      <c r="C509" s="27"/>
      <c r="D509" s="34" t="s">
        <v>31</v>
      </c>
      <c r="E509" s="29">
        <v>12</v>
      </c>
      <c r="F509" s="29">
        <v>2850</v>
      </c>
      <c r="G509" s="29">
        <v>399.01499999999999</v>
      </c>
      <c r="H509" s="29">
        <v>8715.098</v>
      </c>
      <c r="I509" s="29">
        <v>75870.856</v>
      </c>
      <c r="J509" s="29">
        <v>29268.776999999998</v>
      </c>
      <c r="K509" s="48" t="s">
        <v>21</v>
      </c>
      <c r="L509" s="31">
        <v>38.577101331241103</v>
      </c>
    </row>
    <row r="510" spans="2:12" s="11" customFormat="1" ht="11.1" customHeight="1" x14ac:dyDescent="0.2">
      <c r="B510" s="26"/>
      <c r="C510" s="27"/>
      <c r="D510" s="34" t="s">
        <v>32</v>
      </c>
      <c r="E510" s="29">
        <v>12</v>
      </c>
      <c r="F510" s="29">
        <v>2850</v>
      </c>
      <c r="G510" s="29">
        <v>341.84300000000002</v>
      </c>
      <c r="H510" s="29">
        <v>8249.8700000000008</v>
      </c>
      <c r="I510" s="29">
        <v>62560.902999999998</v>
      </c>
      <c r="J510" s="29">
        <v>29492.245999999999</v>
      </c>
      <c r="K510" s="48" t="s">
        <v>21</v>
      </c>
      <c r="L510" s="31">
        <v>47.141656507100002</v>
      </c>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7" t="s">
        <v>63</v>
      </c>
      <c r="B517" s="367"/>
      <c r="C517" s="367"/>
      <c r="D517" s="367"/>
      <c r="E517" s="367"/>
      <c r="F517" s="367"/>
      <c r="G517" s="367"/>
      <c r="H517" s="367"/>
      <c r="I517" s="367"/>
      <c r="J517" s="367"/>
      <c r="K517" s="367"/>
      <c r="L517" s="367"/>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7" t="s">
        <v>1</v>
      </c>
      <c r="B519" s="367"/>
      <c r="C519" s="367"/>
      <c r="D519" s="367"/>
      <c r="E519" s="367"/>
      <c r="F519" s="367"/>
      <c r="G519" s="367"/>
      <c r="H519" s="367"/>
      <c r="I519" s="367"/>
      <c r="J519" s="367"/>
      <c r="K519" s="367"/>
      <c r="L519" s="367"/>
    </row>
    <row r="520" spans="1:12" s="11" customFormat="1" ht="11.1" customHeight="1" x14ac:dyDescent="0.2">
      <c r="A520" s="367" t="s">
        <v>2</v>
      </c>
      <c r="B520" s="367"/>
      <c r="C520" s="367"/>
      <c r="D520" s="367"/>
      <c r="E520" s="367"/>
      <c r="F520" s="367"/>
      <c r="G520" s="367"/>
      <c r="H520" s="367"/>
      <c r="I520" s="367"/>
      <c r="J520" s="367"/>
      <c r="K520" s="367"/>
      <c r="L520" s="367"/>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6" t="s">
        <v>3</v>
      </c>
      <c r="C522" s="349" t="s">
        <v>4</v>
      </c>
      <c r="D522" s="352" t="s">
        <v>5</v>
      </c>
      <c r="E522" s="352" t="s">
        <v>6</v>
      </c>
      <c r="F522" s="349" t="s">
        <v>7</v>
      </c>
      <c r="G522" s="349" t="s">
        <v>8</v>
      </c>
      <c r="H522" s="349" t="s">
        <v>9</v>
      </c>
      <c r="I522" s="361" t="s">
        <v>10</v>
      </c>
      <c r="J522" s="366"/>
      <c r="K522" s="362"/>
      <c r="L522" s="363" t="s">
        <v>11</v>
      </c>
    </row>
    <row r="523" spans="1:12" s="11" customFormat="1" ht="15" customHeight="1" x14ac:dyDescent="0.2">
      <c r="B523" s="347"/>
      <c r="C523" s="353"/>
      <c r="D523" s="350"/>
      <c r="E523" s="350"/>
      <c r="F523" s="353"/>
      <c r="G523" s="353"/>
      <c r="H523" s="353"/>
      <c r="I523" s="349" t="s">
        <v>12</v>
      </c>
      <c r="J523" s="361" t="s">
        <v>13</v>
      </c>
      <c r="K523" s="362"/>
      <c r="L523" s="364"/>
    </row>
    <row r="524" spans="1:12" s="11" customFormat="1" ht="21" customHeight="1" x14ac:dyDescent="0.2">
      <c r="B524" s="347"/>
      <c r="C524" s="353"/>
      <c r="D524" s="350"/>
      <c r="E524" s="351"/>
      <c r="F524" s="354"/>
      <c r="G524" s="354"/>
      <c r="H524" s="354"/>
      <c r="I524" s="354"/>
      <c r="J524" s="12" t="s">
        <v>14</v>
      </c>
      <c r="K524" s="13" t="s">
        <v>15</v>
      </c>
      <c r="L524" s="365"/>
    </row>
    <row r="525" spans="1:12" s="11" customFormat="1" ht="11.1" customHeight="1" x14ac:dyDescent="0.2">
      <c r="B525" s="348"/>
      <c r="C525" s="354"/>
      <c r="D525" s="351"/>
      <c r="E525" s="14" t="s">
        <v>16</v>
      </c>
      <c r="F525" s="14" t="s">
        <v>17</v>
      </c>
      <c r="G525" s="15" t="s">
        <v>18</v>
      </c>
      <c r="H525" s="361" t="s">
        <v>19</v>
      </c>
      <c r="I525" s="366"/>
      <c r="J525" s="366"/>
      <c r="K525" s="362"/>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16.25</v>
      </c>
      <c r="F533" s="50">
        <v>3246.125</v>
      </c>
      <c r="G533" s="50">
        <v>3235.5219999999999</v>
      </c>
      <c r="H533" s="50">
        <v>75410.024999999994</v>
      </c>
      <c r="I533" s="50">
        <v>673981.38699999999</v>
      </c>
      <c r="J533" s="50">
        <v>174078.28700000001</v>
      </c>
      <c r="K533" s="50">
        <v>131163.48300000001</v>
      </c>
      <c r="L533" s="51">
        <v>25.8283522894973</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3237.25</v>
      </c>
      <c r="G549" s="29">
        <v>3416.9380000000001</v>
      </c>
      <c r="H549" s="29">
        <v>79588.683999999994</v>
      </c>
      <c r="I549" s="29">
        <v>721399.78300000005</v>
      </c>
      <c r="J549" s="29">
        <v>227789.098</v>
      </c>
      <c r="K549" s="29">
        <v>169542.75700000001</v>
      </c>
      <c r="L549" s="31">
        <v>31.5759864873705</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v>16</v>
      </c>
      <c r="F556" s="29">
        <v>3229</v>
      </c>
      <c r="G556" s="29">
        <v>445.221</v>
      </c>
      <c r="H556" s="29">
        <v>11031.09</v>
      </c>
      <c r="I556" s="29">
        <v>96592.709000000003</v>
      </c>
      <c r="J556" s="29">
        <v>31270.651000000002</v>
      </c>
      <c r="K556" s="29">
        <v>23701.098999999998</v>
      </c>
      <c r="L556" s="31">
        <v>32.373717772011098</v>
      </c>
    </row>
    <row r="557" spans="2:12" s="11" customFormat="1" ht="11.1" customHeight="1" x14ac:dyDescent="0.2">
      <c r="B557" s="26"/>
      <c r="C557" s="26"/>
      <c r="D557" s="34" t="s">
        <v>31</v>
      </c>
      <c r="E557" s="29">
        <v>16</v>
      </c>
      <c r="F557" s="29">
        <v>3244</v>
      </c>
      <c r="G557" s="29">
        <v>427.495</v>
      </c>
      <c r="H557" s="29">
        <v>9844.3960000000006</v>
      </c>
      <c r="I557" s="29">
        <v>96475.59</v>
      </c>
      <c r="J557" s="29">
        <v>31164.114000000001</v>
      </c>
      <c r="K557" s="29">
        <v>23925.326000000001</v>
      </c>
      <c r="L557" s="31">
        <v>32.302589701705898</v>
      </c>
    </row>
    <row r="558" spans="2:12" s="11" customFormat="1" ht="11.1" customHeight="1" x14ac:dyDescent="0.2">
      <c r="B558" s="26"/>
      <c r="C558" s="26"/>
      <c r="D558" s="34" t="s">
        <v>32</v>
      </c>
      <c r="E558" s="29">
        <v>16</v>
      </c>
      <c r="F558" s="29">
        <v>3286</v>
      </c>
      <c r="G558" s="29">
        <v>411.19600000000003</v>
      </c>
      <c r="H558" s="29">
        <v>9638.1620000000003</v>
      </c>
      <c r="I558" s="29">
        <v>106369.302</v>
      </c>
      <c r="J558" s="29">
        <v>29950.432000000001</v>
      </c>
      <c r="K558" s="29">
        <v>22664.885999999999</v>
      </c>
      <c r="L558" s="31">
        <v>28.157025981048601</v>
      </c>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2115.625</v>
      </c>
      <c r="G571" s="29">
        <v>2158.6689999999999</v>
      </c>
      <c r="H571" s="29">
        <v>44501.302000000003</v>
      </c>
      <c r="I571" s="29">
        <v>221012.82</v>
      </c>
      <c r="J571" s="29">
        <v>35578.997000000003</v>
      </c>
      <c r="K571" s="48" t="s">
        <v>21</v>
      </c>
      <c r="L571" s="31">
        <v>16.098159826203698</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2004</v>
      </c>
      <c r="G587" s="29">
        <v>2079.6149999999998</v>
      </c>
      <c r="H587" s="29">
        <v>44045.292999999998</v>
      </c>
      <c r="I587" s="29">
        <v>212734.91399999999</v>
      </c>
      <c r="J587" s="29">
        <v>36396.404000000002</v>
      </c>
      <c r="K587" s="48" t="s">
        <v>21</v>
      </c>
      <c r="L587" s="31">
        <v>17.108806126670899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v>14</v>
      </c>
      <c r="F594" s="29">
        <v>2005</v>
      </c>
      <c r="G594" s="29">
        <v>267.22500000000002</v>
      </c>
      <c r="H594" s="29">
        <v>6346.9920000000002</v>
      </c>
      <c r="I594" s="29">
        <v>26943.425999999999</v>
      </c>
      <c r="J594" s="29">
        <v>5461.7240000000002</v>
      </c>
      <c r="K594" s="48" t="s">
        <v>21</v>
      </c>
      <c r="L594" s="31">
        <v>20.271082081395299</v>
      </c>
      <c r="M594" s="11"/>
    </row>
    <row r="595" spans="1:13" s="53" customFormat="1" ht="11.1" customHeight="1" x14ac:dyDescent="0.2">
      <c r="A595" s="11"/>
      <c r="B595" s="26"/>
      <c r="C595" s="27"/>
      <c r="D595" s="34" t="s">
        <v>31</v>
      </c>
      <c r="E595" s="29">
        <v>14</v>
      </c>
      <c r="F595" s="29">
        <v>2020</v>
      </c>
      <c r="G595" s="29">
        <v>266.02199999999999</v>
      </c>
      <c r="H595" s="29">
        <v>5259.6149999999998</v>
      </c>
      <c r="I595" s="29">
        <v>26443.789000000001</v>
      </c>
      <c r="J595" s="29">
        <v>4177.8360000000002</v>
      </c>
      <c r="K595" s="48" t="s">
        <v>21</v>
      </c>
      <c r="L595" s="31">
        <v>15.798931083590199</v>
      </c>
      <c r="M595" s="11"/>
    </row>
    <row r="596" spans="1:13" s="53" customFormat="1" ht="11.1" customHeight="1" x14ac:dyDescent="0.2">
      <c r="A596" s="11"/>
      <c r="B596" s="26"/>
      <c r="C596" s="27"/>
      <c r="D596" s="34" t="s">
        <v>32</v>
      </c>
      <c r="E596" s="29">
        <v>14</v>
      </c>
      <c r="F596" s="29">
        <v>2027</v>
      </c>
      <c r="G596" s="29">
        <v>264.62599999999998</v>
      </c>
      <c r="H596" s="29">
        <v>5414.2889999999998</v>
      </c>
      <c r="I596" s="29">
        <v>29774.235000000001</v>
      </c>
      <c r="J596" s="29">
        <v>5668.1270000000004</v>
      </c>
      <c r="K596" s="48" t="s">
        <v>21</v>
      </c>
      <c r="L596" s="31">
        <v>19.037019758862002</v>
      </c>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7" t="s">
        <v>71</v>
      </c>
      <c r="B603" s="367"/>
      <c r="C603" s="367"/>
      <c r="D603" s="367"/>
      <c r="E603" s="367"/>
      <c r="F603" s="367"/>
      <c r="G603" s="367"/>
      <c r="H603" s="367"/>
      <c r="I603" s="367"/>
      <c r="J603" s="367"/>
      <c r="K603" s="367"/>
      <c r="L603" s="367"/>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7" t="s">
        <v>1</v>
      </c>
      <c r="B605" s="367"/>
      <c r="C605" s="367"/>
      <c r="D605" s="367"/>
      <c r="E605" s="367"/>
      <c r="F605" s="367"/>
      <c r="G605" s="367"/>
      <c r="H605" s="367"/>
      <c r="I605" s="367"/>
      <c r="J605" s="367"/>
      <c r="K605" s="367"/>
      <c r="L605" s="367"/>
      <c r="M605" s="11"/>
    </row>
    <row r="606" spans="1:13" s="53" customFormat="1" ht="11.1" customHeight="1" x14ac:dyDescent="0.2">
      <c r="A606" s="367" t="s">
        <v>2</v>
      </c>
      <c r="B606" s="367"/>
      <c r="C606" s="367"/>
      <c r="D606" s="367"/>
      <c r="E606" s="367"/>
      <c r="F606" s="367"/>
      <c r="G606" s="367"/>
      <c r="H606" s="367"/>
      <c r="I606" s="367"/>
      <c r="J606" s="367"/>
      <c r="K606" s="367"/>
      <c r="L606" s="367"/>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6" t="s">
        <v>3</v>
      </c>
      <c r="C608" s="349" t="s">
        <v>4</v>
      </c>
      <c r="D608" s="352" t="s">
        <v>5</v>
      </c>
      <c r="E608" s="352" t="s">
        <v>6</v>
      </c>
      <c r="F608" s="349" t="s">
        <v>7</v>
      </c>
      <c r="G608" s="349" t="s">
        <v>8</v>
      </c>
      <c r="H608" s="349" t="s">
        <v>9</v>
      </c>
      <c r="I608" s="361" t="s">
        <v>10</v>
      </c>
      <c r="J608" s="366"/>
      <c r="K608" s="362"/>
      <c r="L608" s="363" t="s">
        <v>11</v>
      </c>
    </row>
    <row r="609" spans="1:13" ht="15" customHeight="1" x14ac:dyDescent="0.2">
      <c r="B609" s="347"/>
      <c r="C609" s="353"/>
      <c r="D609" s="350"/>
      <c r="E609" s="350"/>
      <c r="F609" s="353"/>
      <c r="G609" s="353"/>
      <c r="H609" s="353"/>
      <c r="I609" s="349" t="s">
        <v>12</v>
      </c>
      <c r="J609" s="361" t="s">
        <v>13</v>
      </c>
      <c r="K609" s="362"/>
      <c r="L609" s="364"/>
    </row>
    <row r="610" spans="1:13" ht="21" customHeight="1" x14ac:dyDescent="0.2">
      <c r="B610" s="347"/>
      <c r="C610" s="353"/>
      <c r="D610" s="350"/>
      <c r="E610" s="351"/>
      <c r="F610" s="354"/>
      <c r="G610" s="354"/>
      <c r="H610" s="354"/>
      <c r="I610" s="354"/>
      <c r="J610" s="12" t="s">
        <v>14</v>
      </c>
      <c r="K610" s="13" t="s">
        <v>15</v>
      </c>
      <c r="L610" s="365"/>
    </row>
    <row r="611" spans="1:13" ht="11.1" customHeight="1" x14ac:dyDescent="0.2">
      <c r="B611" s="348"/>
      <c r="C611" s="354"/>
      <c r="D611" s="351"/>
      <c r="E611" s="14" t="s">
        <v>16</v>
      </c>
      <c r="F611" s="14" t="s">
        <v>17</v>
      </c>
      <c r="G611" s="15" t="s">
        <v>18</v>
      </c>
      <c r="H611" s="361" t="s">
        <v>19</v>
      </c>
      <c r="I611" s="366"/>
      <c r="J611" s="366"/>
      <c r="K611" s="362"/>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3512.75</v>
      </c>
      <c r="G619" s="29">
        <v>3682.5050000000001</v>
      </c>
      <c r="H619" s="29">
        <v>106715.83</v>
      </c>
      <c r="I619" s="29">
        <v>552635.18500000006</v>
      </c>
      <c r="J619" s="29">
        <v>298792.46299999999</v>
      </c>
      <c r="K619" s="29">
        <v>158008.878</v>
      </c>
      <c r="L619" s="31">
        <v>54.066854791375597</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3461.625</v>
      </c>
      <c r="G635" s="29">
        <v>3716.5349999999999</v>
      </c>
      <c r="H635" s="29">
        <v>107351.035</v>
      </c>
      <c r="I635" s="29">
        <v>620805.54799999995</v>
      </c>
      <c r="J635" s="29">
        <v>304914.02100000001</v>
      </c>
      <c r="K635" s="29">
        <v>134903.196</v>
      </c>
      <c r="L635" s="31">
        <v>49.115865987718301</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v>23</v>
      </c>
      <c r="F642" s="29">
        <v>3449</v>
      </c>
      <c r="G642" s="29">
        <v>480.154</v>
      </c>
      <c r="H642" s="29">
        <v>14245.589</v>
      </c>
      <c r="I642" s="29">
        <v>90921.437000000005</v>
      </c>
      <c r="J642" s="29">
        <v>38745.112999999998</v>
      </c>
      <c r="K642" s="29">
        <v>16130.581</v>
      </c>
      <c r="L642" s="31">
        <v>42.613837042632802</v>
      </c>
      <c r="M642" s="11"/>
    </row>
    <row r="643" spans="1:13" s="53" customFormat="1" ht="11.1" customHeight="1" x14ac:dyDescent="0.2">
      <c r="A643" s="11"/>
      <c r="B643" s="26"/>
      <c r="C643" s="26"/>
      <c r="D643" s="34" t="s">
        <v>31</v>
      </c>
      <c r="E643" s="29">
        <v>23</v>
      </c>
      <c r="F643" s="29">
        <v>3471</v>
      </c>
      <c r="G643" s="29">
        <v>467.59300000000002</v>
      </c>
      <c r="H643" s="29">
        <v>13091.067999999999</v>
      </c>
      <c r="I643" s="29">
        <v>82832.195000000007</v>
      </c>
      <c r="J643" s="29">
        <v>38491.680999999997</v>
      </c>
      <c r="K643" s="29">
        <v>17503.726999999999</v>
      </c>
      <c r="L643" s="31">
        <v>46.469468785657597</v>
      </c>
      <c r="M643" s="11"/>
    </row>
    <row r="644" spans="1:13" s="53" customFormat="1" ht="11.1" customHeight="1" x14ac:dyDescent="0.2">
      <c r="A644" s="11"/>
      <c r="B644" s="26"/>
      <c r="C644" s="26"/>
      <c r="D644" s="34" t="s">
        <v>32</v>
      </c>
      <c r="E644" s="29">
        <v>23</v>
      </c>
      <c r="F644" s="29">
        <v>3467</v>
      </c>
      <c r="G644" s="29">
        <v>419.815</v>
      </c>
      <c r="H644" s="29">
        <v>13105.335999999999</v>
      </c>
      <c r="I644" s="29">
        <v>71720.656000000003</v>
      </c>
      <c r="J644" s="29">
        <v>34705.896000000001</v>
      </c>
      <c r="K644" s="29">
        <v>13966.424999999999</v>
      </c>
      <c r="L644" s="31">
        <v>48.390377243621401</v>
      </c>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1473.125</v>
      </c>
      <c r="G657" s="29">
        <v>1608.4380000000001</v>
      </c>
      <c r="H657" s="29">
        <v>49053.012000000002</v>
      </c>
      <c r="I657" s="29">
        <v>192964.351</v>
      </c>
      <c r="J657" s="29">
        <v>137338.46100000001</v>
      </c>
      <c r="K657" s="44" t="s">
        <v>21</v>
      </c>
      <c r="L657" s="31">
        <v>71.172970700686605</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6.875</v>
      </c>
      <c r="F673" s="29">
        <v>1540.125</v>
      </c>
      <c r="G673" s="29">
        <v>1698.3209999999999</v>
      </c>
      <c r="H673" s="29">
        <v>47120.94</v>
      </c>
      <c r="I673" s="29">
        <v>182572.61300000001</v>
      </c>
      <c r="J673" s="29">
        <v>128290.48299999999</v>
      </c>
      <c r="K673" s="44" t="s">
        <v>21</v>
      </c>
      <c r="L673" s="31">
        <v>70.268196796854696</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v>7</v>
      </c>
      <c r="F680" s="29">
        <v>1551</v>
      </c>
      <c r="G680" s="29">
        <v>222.857</v>
      </c>
      <c r="H680" s="29">
        <v>5594.1</v>
      </c>
      <c r="I680" s="29">
        <v>24712.159</v>
      </c>
      <c r="J680" s="29">
        <v>17057.73</v>
      </c>
      <c r="K680" s="29">
        <v>7199.6570000000002</v>
      </c>
      <c r="L680" s="31">
        <v>69.025656560400094</v>
      </c>
      <c r="M680" s="11"/>
    </row>
    <row r="681" spans="1:13" s="53" customFormat="1" ht="11.1" customHeight="1" x14ac:dyDescent="0.2">
      <c r="A681" s="11"/>
      <c r="B681" s="26"/>
      <c r="C681" s="27"/>
      <c r="D681" s="34" t="s">
        <v>31</v>
      </c>
      <c r="E681" s="29">
        <v>7</v>
      </c>
      <c r="F681" s="29">
        <v>1549</v>
      </c>
      <c r="G681" s="29">
        <v>210.12299999999999</v>
      </c>
      <c r="H681" s="29">
        <v>5672.9920000000002</v>
      </c>
      <c r="I681" s="29">
        <v>28528.47</v>
      </c>
      <c r="J681" s="29">
        <v>20154.135999999999</v>
      </c>
      <c r="K681" s="44" t="s">
        <v>21</v>
      </c>
      <c r="L681" s="31">
        <v>70.645695335221305</v>
      </c>
      <c r="M681" s="11"/>
    </row>
    <row r="682" spans="1:13" s="53" customFormat="1" ht="11.1" customHeight="1" x14ac:dyDescent="0.2">
      <c r="A682" s="11"/>
      <c r="B682" s="26"/>
      <c r="C682" s="27"/>
      <c r="D682" s="34" t="s">
        <v>32</v>
      </c>
      <c r="E682" s="29">
        <v>7</v>
      </c>
      <c r="F682" s="29">
        <v>1553</v>
      </c>
      <c r="G682" s="29">
        <v>200.17400000000001</v>
      </c>
      <c r="H682" s="29">
        <v>5916.4960000000001</v>
      </c>
      <c r="I682" s="29">
        <v>20360.612000000001</v>
      </c>
      <c r="J682" s="29">
        <v>14570.885</v>
      </c>
      <c r="K682" s="44" t="s">
        <v>21</v>
      </c>
      <c r="L682" s="31">
        <v>71.564081669057899</v>
      </c>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7" t="s">
        <v>75</v>
      </c>
      <c r="B689" s="367"/>
      <c r="C689" s="367"/>
      <c r="D689" s="367"/>
      <c r="E689" s="367"/>
      <c r="F689" s="367"/>
      <c r="G689" s="367"/>
      <c r="H689" s="367"/>
      <c r="I689" s="367"/>
      <c r="J689" s="367"/>
      <c r="K689" s="367"/>
      <c r="L689" s="367"/>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7" t="s">
        <v>1</v>
      </c>
      <c r="B691" s="367"/>
      <c r="C691" s="367"/>
      <c r="D691" s="367"/>
      <c r="E691" s="367"/>
      <c r="F691" s="367"/>
      <c r="G691" s="367"/>
      <c r="H691" s="367"/>
      <c r="I691" s="367"/>
      <c r="J691" s="367"/>
      <c r="K691" s="367"/>
      <c r="L691" s="367"/>
      <c r="M691" s="11"/>
    </row>
    <row r="692" spans="1:13" s="53" customFormat="1" ht="11.1" customHeight="1" x14ac:dyDescent="0.2">
      <c r="A692" s="367" t="s">
        <v>2</v>
      </c>
      <c r="B692" s="367"/>
      <c r="C692" s="367"/>
      <c r="D692" s="367"/>
      <c r="E692" s="367"/>
      <c r="F692" s="367"/>
      <c r="G692" s="367"/>
      <c r="H692" s="367"/>
      <c r="I692" s="367"/>
      <c r="J692" s="367"/>
      <c r="K692" s="367"/>
      <c r="L692" s="367"/>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6" t="s">
        <v>3</v>
      </c>
      <c r="C694" s="349" t="s">
        <v>4</v>
      </c>
      <c r="D694" s="352" t="s">
        <v>5</v>
      </c>
      <c r="E694" s="352" t="s">
        <v>6</v>
      </c>
      <c r="F694" s="349" t="s">
        <v>7</v>
      </c>
      <c r="G694" s="349" t="s">
        <v>8</v>
      </c>
      <c r="H694" s="349" t="s">
        <v>9</v>
      </c>
      <c r="I694" s="361" t="s">
        <v>10</v>
      </c>
      <c r="J694" s="366"/>
      <c r="K694" s="362"/>
      <c r="L694" s="363" t="s">
        <v>11</v>
      </c>
    </row>
    <row r="695" spans="1:13" ht="15" customHeight="1" x14ac:dyDescent="0.2">
      <c r="B695" s="347"/>
      <c r="C695" s="353"/>
      <c r="D695" s="350"/>
      <c r="E695" s="350"/>
      <c r="F695" s="353"/>
      <c r="G695" s="353"/>
      <c r="H695" s="353"/>
      <c r="I695" s="349" t="s">
        <v>12</v>
      </c>
      <c r="J695" s="361" t="s">
        <v>13</v>
      </c>
      <c r="K695" s="362"/>
      <c r="L695" s="364"/>
    </row>
    <row r="696" spans="1:13" ht="21" customHeight="1" x14ac:dyDescent="0.2">
      <c r="B696" s="347"/>
      <c r="C696" s="353"/>
      <c r="D696" s="350"/>
      <c r="E696" s="351"/>
      <c r="F696" s="354"/>
      <c r="G696" s="354"/>
      <c r="H696" s="354"/>
      <c r="I696" s="354"/>
      <c r="J696" s="12" t="s">
        <v>14</v>
      </c>
      <c r="K696" s="13" t="s">
        <v>15</v>
      </c>
      <c r="L696" s="365"/>
    </row>
    <row r="697" spans="1:13" ht="11.1" customHeight="1" x14ac:dyDescent="0.2">
      <c r="B697" s="348"/>
      <c r="C697" s="354"/>
      <c r="D697" s="351"/>
      <c r="E697" s="14" t="s">
        <v>16</v>
      </c>
      <c r="F697" s="14" t="s">
        <v>17</v>
      </c>
      <c r="G697" s="15" t="s">
        <v>18</v>
      </c>
      <c r="H697" s="361" t="s">
        <v>19</v>
      </c>
      <c r="I697" s="366"/>
      <c r="J697" s="366"/>
      <c r="K697" s="362"/>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101.5</v>
      </c>
      <c r="F705" s="29">
        <v>15606.125</v>
      </c>
      <c r="G705" s="29">
        <v>16128.851000000001</v>
      </c>
      <c r="H705" s="29">
        <v>327518.69099999999</v>
      </c>
      <c r="I705" s="29">
        <v>1777611.8089999999</v>
      </c>
      <c r="J705" s="29">
        <v>664227.83799999999</v>
      </c>
      <c r="K705" s="29">
        <v>380995.56</v>
      </c>
      <c r="L705" s="31">
        <v>37.366304309919201</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98.25</v>
      </c>
      <c r="F721" s="29">
        <v>15043.25</v>
      </c>
      <c r="G721" s="29">
        <v>16560.992999999999</v>
      </c>
      <c r="H721" s="29">
        <v>338408.272</v>
      </c>
      <c r="I721" s="29">
        <v>2026261.378</v>
      </c>
      <c r="J721" s="29">
        <v>756691.90500000003</v>
      </c>
      <c r="K721" s="29">
        <v>408858.69500000001</v>
      </c>
      <c r="L721" s="31">
        <v>37.3442396531727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v>99</v>
      </c>
      <c r="F728" s="29">
        <v>15097</v>
      </c>
      <c r="G728" s="29">
        <v>2166.4250000000002</v>
      </c>
      <c r="H728" s="29">
        <v>44699.622000000003</v>
      </c>
      <c r="I728" s="29">
        <v>281833.22899999999</v>
      </c>
      <c r="J728" s="29">
        <v>103870.48699999999</v>
      </c>
      <c r="K728" s="29">
        <v>56948.114000000001</v>
      </c>
      <c r="L728" s="31">
        <v>36.855301757196301</v>
      </c>
      <c r="M728" s="11"/>
    </row>
    <row r="729" spans="1:13" s="53" customFormat="1" ht="11.1" customHeight="1" x14ac:dyDescent="0.2">
      <c r="A729" s="11"/>
      <c r="B729" s="26"/>
      <c r="C729" s="26"/>
      <c r="D729" s="34" t="s">
        <v>31</v>
      </c>
      <c r="E729" s="29">
        <v>99</v>
      </c>
      <c r="F729" s="29">
        <v>15110</v>
      </c>
      <c r="G729" s="29">
        <v>2088.2779999999998</v>
      </c>
      <c r="H729" s="29">
        <v>43730.48</v>
      </c>
      <c r="I729" s="29">
        <v>263631.34000000003</v>
      </c>
      <c r="J729" s="29">
        <v>93935.941999999995</v>
      </c>
      <c r="K729" s="29">
        <v>50764.517</v>
      </c>
      <c r="L729" s="31">
        <v>35.631553517119798</v>
      </c>
      <c r="M729" s="11"/>
    </row>
    <row r="730" spans="1:13" s="53" customFormat="1" ht="11.1" customHeight="1" x14ac:dyDescent="0.2">
      <c r="A730" s="11"/>
      <c r="B730" s="26"/>
      <c r="C730" s="26"/>
      <c r="D730" s="34" t="s">
        <v>32</v>
      </c>
      <c r="E730" s="29">
        <v>99</v>
      </c>
      <c r="F730" s="29">
        <v>15048</v>
      </c>
      <c r="G730" s="29">
        <v>1943.41</v>
      </c>
      <c r="H730" s="29">
        <v>40465.794000000002</v>
      </c>
      <c r="I730" s="29">
        <v>251270.19200000001</v>
      </c>
      <c r="J730" s="29">
        <v>92878.657999999996</v>
      </c>
      <c r="K730" s="29">
        <v>47602.754000000001</v>
      </c>
      <c r="L730" s="31">
        <v>36.963659422045602</v>
      </c>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58.375</v>
      </c>
      <c r="F743" s="29">
        <v>7904.375</v>
      </c>
      <c r="G743" s="29">
        <v>7988.5649999999996</v>
      </c>
      <c r="H743" s="29">
        <v>178701.15400000001</v>
      </c>
      <c r="I743" s="29">
        <v>851495.62699999998</v>
      </c>
      <c r="J743" s="29">
        <v>258079.37299999999</v>
      </c>
      <c r="K743" s="29">
        <v>113363.96</v>
      </c>
      <c r="L743" s="31">
        <v>30.308948726990899</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57.75</v>
      </c>
      <c r="F759" s="29">
        <v>7688.875</v>
      </c>
      <c r="G759" s="29">
        <v>8056.2190000000001</v>
      </c>
      <c r="H759" s="29">
        <v>185076.63699999999</v>
      </c>
      <c r="I759" s="29">
        <v>953097.40300000005</v>
      </c>
      <c r="J759" s="29">
        <v>302840.18900000001</v>
      </c>
      <c r="K759" s="29">
        <v>141797.87400000001</v>
      </c>
      <c r="L759" s="31">
        <v>31.7743168795519</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v>58</v>
      </c>
      <c r="F766" s="29">
        <v>7731</v>
      </c>
      <c r="G766" s="29">
        <v>1030.8900000000001</v>
      </c>
      <c r="H766" s="29">
        <v>24834.724999999999</v>
      </c>
      <c r="I766" s="29">
        <v>137546.69099999999</v>
      </c>
      <c r="J766" s="29">
        <v>38995.542999999998</v>
      </c>
      <c r="K766" s="29">
        <v>18817.274000000001</v>
      </c>
      <c r="L766" s="31">
        <v>28.350767813091199</v>
      </c>
      <c r="M766" s="11"/>
    </row>
    <row r="767" spans="1:13" s="53" customFormat="1" ht="11.1" customHeight="1" x14ac:dyDescent="0.2">
      <c r="A767" s="11"/>
      <c r="B767" s="26"/>
      <c r="C767" s="27"/>
      <c r="D767" s="34" t="s">
        <v>31</v>
      </c>
      <c r="E767" s="29">
        <v>57</v>
      </c>
      <c r="F767" s="29">
        <v>7584</v>
      </c>
      <c r="G767" s="29">
        <v>1002.909</v>
      </c>
      <c r="H767" s="29">
        <v>24092.938999999998</v>
      </c>
      <c r="I767" s="29">
        <v>124905.189</v>
      </c>
      <c r="J767" s="29">
        <v>36754.368000000002</v>
      </c>
      <c r="K767" s="29">
        <v>18009.532999999999</v>
      </c>
      <c r="L767" s="31">
        <v>29.425813526450099</v>
      </c>
      <c r="M767" s="11"/>
    </row>
    <row r="768" spans="1:13" s="53" customFormat="1" ht="11.1" customHeight="1" x14ac:dyDescent="0.2">
      <c r="A768" s="11"/>
      <c r="B768" s="26"/>
      <c r="C768" s="27"/>
      <c r="D768" s="34" t="s">
        <v>32</v>
      </c>
      <c r="E768" s="29">
        <v>57</v>
      </c>
      <c r="F768" s="29">
        <v>7642</v>
      </c>
      <c r="G768" s="29">
        <v>942.226</v>
      </c>
      <c r="H768" s="29">
        <v>22872.846000000001</v>
      </c>
      <c r="I768" s="29">
        <v>111386.24400000001</v>
      </c>
      <c r="J768" s="29">
        <v>31037.906999999999</v>
      </c>
      <c r="K768" s="29">
        <v>14609.805</v>
      </c>
      <c r="L768" s="31">
        <v>27.865116809217501</v>
      </c>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7" t="s">
        <v>82</v>
      </c>
      <c r="B775" s="367"/>
      <c r="C775" s="367"/>
      <c r="D775" s="367"/>
      <c r="E775" s="367"/>
      <c r="F775" s="367"/>
      <c r="G775" s="367"/>
      <c r="H775" s="367"/>
      <c r="I775" s="367"/>
      <c r="J775" s="367"/>
      <c r="K775" s="367"/>
      <c r="L775" s="367"/>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7" t="s">
        <v>1</v>
      </c>
      <c r="B777" s="367"/>
      <c r="C777" s="367"/>
      <c r="D777" s="367"/>
      <c r="E777" s="367"/>
      <c r="F777" s="367"/>
      <c r="G777" s="367"/>
      <c r="H777" s="367"/>
      <c r="I777" s="367"/>
      <c r="J777" s="367"/>
      <c r="K777" s="367"/>
      <c r="L777" s="367"/>
      <c r="M777" s="11"/>
    </row>
    <row r="778" spans="1:13" s="53" customFormat="1" ht="11.1" customHeight="1" x14ac:dyDescent="0.2">
      <c r="A778" s="367" t="s">
        <v>2</v>
      </c>
      <c r="B778" s="367"/>
      <c r="C778" s="367"/>
      <c r="D778" s="367"/>
      <c r="E778" s="367"/>
      <c r="F778" s="367"/>
      <c r="G778" s="367"/>
      <c r="H778" s="367"/>
      <c r="I778" s="367"/>
      <c r="J778" s="367"/>
      <c r="K778" s="367"/>
      <c r="L778" s="367"/>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6" t="s">
        <v>3</v>
      </c>
      <c r="C780" s="349" t="s">
        <v>4</v>
      </c>
      <c r="D780" s="352" t="s">
        <v>5</v>
      </c>
      <c r="E780" s="352" t="s">
        <v>6</v>
      </c>
      <c r="F780" s="349" t="s">
        <v>7</v>
      </c>
      <c r="G780" s="349" t="s">
        <v>8</v>
      </c>
      <c r="H780" s="349" t="s">
        <v>9</v>
      </c>
      <c r="I780" s="361" t="s">
        <v>10</v>
      </c>
      <c r="J780" s="366"/>
      <c r="K780" s="362"/>
      <c r="L780" s="363" t="s">
        <v>11</v>
      </c>
    </row>
    <row r="781" spans="1:13" ht="15" customHeight="1" x14ac:dyDescent="0.2">
      <c r="B781" s="347"/>
      <c r="C781" s="353"/>
      <c r="D781" s="350"/>
      <c r="E781" s="350"/>
      <c r="F781" s="353"/>
      <c r="G781" s="353"/>
      <c r="H781" s="353"/>
      <c r="I781" s="349" t="s">
        <v>12</v>
      </c>
      <c r="J781" s="361" t="s">
        <v>13</v>
      </c>
      <c r="K781" s="362"/>
      <c r="L781" s="364"/>
    </row>
    <row r="782" spans="1:13" ht="21" customHeight="1" x14ac:dyDescent="0.2">
      <c r="B782" s="347"/>
      <c r="C782" s="353"/>
      <c r="D782" s="350"/>
      <c r="E782" s="351"/>
      <c r="F782" s="354"/>
      <c r="G782" s="354"/>
      <c r="H782" s="354"/>
      <c r="I782" s="354"/>
      <c r="J782" s="12" t="s">
        <v>14</v>
      </c>
      <c r="K782" s="13" t="s">
        <v>15</v>
      </c>
      <c r="L782" s="365"/>
    </row>
    <row r="783" spans="1:13" ht="11.1" customHeight="1" x14ac:dyDescent="0.2">
      <c r="B783" s="348"/>
      <c r="C783" s="354"/>
      <c r="D783" s="351"/>
      <c r="E783" s="14" t="s">
        <v>16</v>
      </c>
      <c r="F783" s="14" t="s">
        <v>17</v>
      </c>
      <c r="G783" s="15" t="s">
        <v>18</v>
      </c>
      <c r="H783" s="361" t="s">
        <v>19</v>
      </c>
      <c r="I783" s="366"/>
      <c r="J783" s="366"/>
      <c r="K783" s="362"/>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4331.375</v>
      </c>
      <c r="G791" s="29">
        <v>3729.4940000000001</v>
      </c>
      <c r="H791" s="29">
        <v>109148.84699999999</v>
      </c>
      <c r="I791" s="29">
        <v>646109.11</v>
      </c>
      <c r="J791" s="29">
        <v>265747.88299999997</v>
      </c>
      <c r="K791" s="29">
        <v>206199.29</v>
      </c>
      <c r="L791" s="31">
        <v>41.130496209842903</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17.125</v>
      </c>
      <c r="F807" s="29">
        <v>4558.125</v>
      </c>
      <c r="G807" s="29">
        <v>4544.2659999999996</v>
      </c>
      <c r="H807" s="29">
        <v>125287.39</v>
      </c>
      <c r="I807" s="29">
        <v>951886.79599999997</v>
      </c>
      <c r="J807" s="29">
        <v>359495.20199999999</v>
      </c>
      <c r="K807" s="29">
        <v>261476.092</v>
      </c>
      <c r="L807" s="31">
        <v>37.766591942514999</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v>17</v>
      </c>
      <c r="F814" s="29">
        <v>4532</v>
      </c>
      <c r="G814" s="29">
        <v>590.50199999999995</v>
      </c>
      <c r="H814" s="29">
        <v>17559.344000000001</v>
      </c>
      <c r="I814" s="29">
        <v>129494.311</v>
      </c>
      <c r="J814" s="29">
        <v>51878.419000000002</v>
      </c>
      <c r="K814" s="29">
        <v>42318.07</v>
      </c>
      <c r="L814" s="31">
        <v>40.062315169969096</v>
      </c>
      <c r="M814" s="11"/>
    </row>
    <row r="815" spans="1:13" s="53" customFormat="1" ht="11.1" customHeight="1" x14ac:dyDescent="0.2">
      <c r="A815" s="11"/>
      <c r="B815" s="26"/>
      <c r="C815" s="26"/>
      <c r="D815" s="34" t="s">
        <v>31</v>
      </c>
      <c r="E815" s="29">
        <v>17</v>
      </c>
      <c r="F815" s="29">
        <v>4576</v>
      </c>
      <c r="G815" s="29">
        <v>570.15800000000002</v>
      </c>
      <c r="H815" s="29">
        <v>16611.654999999999</v>
      </c>
      <c r="I815" s="29">
        <v>138467.035</v>
      </c>
      <c r="J815" s="29">
        <v>55628.868000000002</v>
      </c>
      <c r="K815" s="29">
        <v>40557.120000000003</v>
      </c>
      <c r="L815" s="31">
        <v>40.174809838312797</v>
      </c>
      <c r="M815" s="11"/>
    </row>
    <row r="816" spans="1:13" s="53" customFormat="1" ht="11.1" customHeight="1" x14ac:dyDescent="0.2">
      <c r="A816" s="11"/>
      <c r="B816" s="26"/>
      <c r="C816" s="26"/>
      <c r="D816" s="34" t="s">
        <v>32</v>
      </c>
      <c r="E816" s="29">
        <v>18</v>
      </c>
      <c r="F816" s="29">
        <v>4773</v>
      </c>
      <c r="G816" s="29">
        <v>545.428</v>
      </c>
      <c r="H816" s="29">
        <v>15948.278</v>
      </c>
      <c r="I816" s="29">
        <v>113685.211</v>
      </c>
      <c r="J816" s="29">
        <v>33975.341999999997</v>
      </c>
      <c r="K816" s="29">
        <v>24944.339</v>
      </c>
      <c r="L816" s="31">
        <v>29.885454494164598</v>
      </c>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149.625</v>
      </c>
      <c r="F829" s="29">
        <v>22304</v>
      </c>
      <c r="G829" s="29">
        <v>21755.895</v>
      </c>
      <c r="H829" s="29">
        <v>494897.49</v>
      </c>
      <c r="I829" s="29">
        <v>2349842.8229999999</v>
      </c>
      <c r="J829" s="29">
        <v>718010.12</v>
      </c>
      <c r="K829" s="29">
        <v>476359.53399999999</v>
      </c>
      <c r="L829" s="31">
        <v>30.555665807610499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143.25</v>
      </c>
      <c r="F845" s="29">
        <v>21522.625</v>
      </c>
      <c r="G845" s="29">
        <v>22742.345000000001</v>
      </c>
      <c r="H845" s="29">
        <v>523155.75199999998</v>
      </c>
      <c r="I845" s="29">
        <v>2786180.91</v>
      </c>
      <c r="J845" s="29">
        <v>864151.81799999997</v>
      </c>
      <c r="K845" s="29">
        <v>548511.49199999997</v>
      </c>
      <c r="L845" s="31">
        <v>31.015639181879301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v>144</v>
      </c>
      <c r="F852" s="29">
        <v>21610</v>
      </c>
      <c r="G852" s="29">
        <v>2966.1570000000002</v>
      </c>
      <c r="H852" s="29">
        <v>68228.09</v>
      </c>
      <c r="I852" s="29">
        <v>387727.527</v>
      </c>
      <c r="J852" s="29">
        <v>115493.84600000001</v>
      </c>
      <c r="K852" s="29">
        <v>74054.964999999997</v>
      </c>
      <c r="L852" s="31">
        <v>29.787373337565501</v>
      </c>
      <c r="M852" s="11"/>
    </row>
    <row r="853" spans="1:13" s="53" customFormat="1" ht="11.1" customHeight="1" x14ac:dyDescent="0.2">
      <c r="A853" s="11"/>
      <c r="B853" s="26"/>
      <c r="C853" s="27"/>
      <c r="D853" s="34" t="s">
        <v>31</v>
      </c>
      <c r="E853" s="29">
        <v>144</v>
      </c>
      <c r="F853" s="29">
        <v>21341</v>
      </c>
      <c r="G853" s="29">
        <v>2836.4459999999999</v>
      </c>
      <c r="H853" s="29">
        <v>66518.872000000003</v>
      </c>
      <c r="I853" s="29">
        <v>340362.11300000001</v>
      </c>
      <c r="J853" s="29">
        <v>99430.801999999996</v>
      </c>
      <c r="K853" s="29">
        <v>58512.421000000002</v>
      </c>
      <c r="L853" s="31">
        <v>29.213240311503199</v>
      </c>
      <c r="M853" s="11"/>
    </row>
    <row r="854" spans="1:13" s="53" customFormat="1" ht="11.1" customHeight="1" x14ac:dyDescent="0.2">
      <c r="A854" s="11"/>
      <c r="B854" s="26"/>
      <c r="C854" s="27"/>
      <c r="D854" s="34" t="s">
        <v>32</v>
      </c>
      <c r="E854" s="29">
        <v>144</v>
      </c>
      <c r="F854" s="29">
        <v>21364</v>
      </c>
      <c r="G854" s="29">
        <v>2613.6799999999998</v>
      </c>
      <c r="H854" s="29">
        <v>64310.317999999999</v>
      </c>
      <c r="I854" s="29">
        <v>307468.98800000001</v>
      </c>
      <c r="J854" s="29">
        <v>89122.100999999995</v>
      </c>
      <c r="K854" s="29">
        <v>50556.913999999997</v>
      </c>
      <c r="L854" s="31">
        <v>28.985720341981299</v>
      </c>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7" t="s">
        <v>86</v>
      </c>
      <c r="B861" s="367"/>
      <c r="C861" s="367"/>
      <c r="D861" s="367"/>
      <c r="E861" s="367"/>
      <c r="F861" s="367"/>
      <c r="G861" s="367"/>
      <c r="H861" s="367"/>
      <c r="I861" s="367"/>
      <c r="J861" s="367"/>
      <c r="K861" s="367"/>
      <c r="L861" s="367"/>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7" t="s">
        <v>1</v>
      </c>
      <c r="B863" s="367"/>
      <c r="C863" s="367"/>
      <c r="D863" s="367"/>
      <c r="E863" s="367"/>
      <c r="F863" s="367"/>
      <c r="G863" s="367"/>
      <c r="H863" s="367"/>
      <c r="I863" s="367"/>
      <c r="J863" s="367"/>
      <c r="K863" s="367"/>
      <c r="L863" s="367"/>
      <c r="M863" s="11"/>
    </row>
    <row r="864" spans="1:13" s="53" customFormat="1" ht="11.1" customHeight="1" x14ac:dyDescent="0.2">
      <c r="A864" s="367" t="s">
        <v>2</v>
      </c>
      <c r="B864" s="367"/>
      <c r="C864" s="367"/>
      <c r="D864" s="367"/>
      <c r="E864" s="367"/>
      <c r="F864" s="367"/>
      <c r="G864" s="367"/>
      <c r="H864" s="367"/>
      <c r="I864" s="367"/>
      <c r="J864" s="367"/>
      <c r="K864" s="367"/>
      <c r="L864" s="367"/>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6" t="s">
        <v>3</v>
      </c>
      <c r="C866" s="349" t="s">
        <v>4</v>
      </c>
      <c r="D866" s="352" t="s">
        <v>5</v>
      </c>
      <c r="E866" s="352" t="s">
        <v>6</v>
      </c>
      <c r="F866" s="349" t="s">
        <v>7</v>
      </c>
      <c r="G866" s="349" t="s">
        <v>8</v>
      </c>
      <c r="H866" s="349" t="s">
        <v>9</v>
      </c>
      <c r="I866" s="361" t="s">
        <v>10</v>
      </c>
      <c r="J866" s="366"/>
      <c r="K866" s="362"/>
      <c r="L866" s="363" t="s">
        <v>11</v>
      </c>
    </row>
    <row r="867" spans="1:13" ht="15" customHeight="1" x14ac:dyDescent="0.2">
      <c r="B867" s="347"/>
      <c r="C867" s="353"/>
      <c r="D867" s="350"/>
      <c r="E867" s="350"/>
      <c r="F867" s="353"/>
      <c r="G867" s="353"/>
      <c r="H867" s="353"/>
      <c r="I867" s="349" t="s">
        <v>12</v>
      </c>
      <c r="J867" s="361" t="s">
        <v>13</v>
      </c>
      <c r="K867" s="362"/>
      <c r="L867" s="364"/>
    </row>
    <row r="868" spans="1:13" ht="21" customHeight="1" x14ac:dyDescent="0.2">
      <c r="B868" s="347"/>
      <c r="C868" s="353"/>
      <c r="D868" s="350"/>
      <c r="E868" s="351"/>
      <c r="F868" s="354"/>
      <c r="G868" s="354"/>
      <c r="H868" s="354"/>
      <c r="I868" s="354"/>
      <c r="J868" s="12" t="s">
        <v>14</v>
      </c>
      <c r="K868" s="13" t="s">
        <v>15</v>
      </c>
      <c r="L868" s="365"/>
    </row>
    <row r="869" spans="1:13" ht="11.1" customHeight="1" x14ac:dyDescent="0.2">
      <c r="B869" s="348"/>
      <c r="C869" s="354"/>
      <c r="D869" s="351"/>
      <c r="E869" s="14" t="s">
        <v>16</v>
      </c>
      <c r="F869" s="14" t="s">
        <v>17</v>
      </c>
      <c r="G869" s="15" t="s">
        <v>18</v>
      </c>
      <c r="H869" s="361" t="s">
        <v>19</v>
      </c>
      <c r="I869" s="366"/>
      <c r="J869" s="366"/>
      <c r="K869" s="362"/>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12568</v>
      </c>
      <c r="G877" s="29">
        <v>13187.57</v>
      </c>
      <c r="H877" s="29">
        <v>355660.15600000002</v>
      </c>
      <c r="I877" s="29">
        <v>1665530.327</v>
      </c>
      <c r="J877" s="29">
        <v>850091.3</v>
      </c>
      <c r="K877" s="29">
        <v>284346.19500000001</v>
      </c>
      <c r="L877" s="31">
        <v>51.040277455122002</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68.5</v>
      </c>
      <c r="F893" s="29">
        <v>12105.125</v>
      </c>
      <c r="G893" s="29">
        <v>13142.152</v>
      </c>
      <c r="H893" s="29">
        <v>369457.49</v>
      </c>
      <c r="I893" s="29">
        <v>1924516.8060000001</v>
      </c>
      <c r="J893" s="29">
        <v>1020686.151</v>
      </c>
      <c r="K893" s="29">
        <v>343046.66</v>
      </c>
      <c r="L893" s="31">
        <v>53.035969746683499</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v>68</v>
      </c>
      <c r="F900" s="29">
        <v>11943</v>
      </c>
      <c r="G900" s="29">
        <v>1713.0709999999999</v>
      </c>
      <c r="H900" s="29">
        <v>47602.678999999996</v>
      </c>
      <c r="I900" s="29">
        <v>293908.60100000002</v>
      </c>
      <c r="J900" s="29">
        <v>175511.217</v>
      </c>
      <c r="K900" s="29">
        <v>52402.536</v>
      </c>
      <c r="L900" s="31">
        <v>59.716257504148402</v>
      </c>
      <c r="M900" s="11"/>
    </row>
    <row r="901" spans="1:13" s="53" customFormat="1" ht="11.1" customHeight="1" x14ac:dyDescent="0.2">
      <c r="A901" s="11"/>
      <c r="B901" s="26"/>
      <c r="C901" s="26"/>
      <c r="D901" s="34" t="s">
        <v>31</v>
      </c>
      <c r="E901" s="29">
        <v>68</v>
      </c>
      <c r="F901" s="29">
        <v>11925</v>
      </c>
      <c r="G901" s="29">
        <v>1648.1869999999999</v>
      </c>
      <c r="H901" s="29">
        <v>48014.239000000001</v>
      </c>
      <c r="I901" s="29">
        <v>230794.56</v>
      </c>
      <c r="J901" s="29">
        <v>116278.25900000001</v>
      </c>
      <c r="K901" s="29">
        <v>37976.409</v>
      </c>
      <c r="L901" s="31">
        <v>50.381715669554801</v>
      </c>
      <c r="M901" s="11"/>
    </row>
    <row r="902" spans="1:13" s="53" customFormat="1" ht="11.1" customHeight="1" x14ac:dyDescent="0.2">
      <c r="A902" s="11"/>
      <c r="B902" s="26"/>
      <c r="C902" s="26"/>
      <c r="D902" s="34" t="s">
        <v>32</v>
      </c>
      <c r="E902" s="29">
        <v>68</v>
      </c>
      <c r="F902" s="29">
        <v>12029</v>
      </c>
      <c r="G902" s="29">
        <v>1591.2760000000001</v>
      </c>
      <c r="H902" s="29">
        <v>42925.822</v>
      </c>
      <c r="I902" s="29">
        <v>236313.76199999999</v>
      </c>
      <c r="J902" s="29">
        <v>130523.898</v>
      </c>
      <c r="K902" s="29">
        <v>39575.495999999999</v>
      </c>
      <c r="L902" s="31">
        <v>55.233303763324599</v>
      </c>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42.875</v>
      </c>
      <c r="F915" s="29">
        <v>8424.625</v>
      </c>
      <c r="G915" s="29">
        <v>8272.8549999999996</v>
      </c>
      <c r="H915" s="29">
        <v>208865.96299999999</v>
      </c>
      <c r="I915" s="29">
        <v>1151979.4580000001</v>
      </c>
      <c r="J915" s="29">
        <v>428841.50699999998</v>
      </c>
      <c r="K915" s="29">
        <v>200454.88200000001</v>
      </c>
      <c r="L915" s="31">
        <v>37.226489068175702</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41.5</v>
      </c>
      <c r="F931" s="29">
        <v>8168.875</v>
      </c>
      <c r="G931" s="29">
        <v>8502.1689999999999</v>
      </c>
      <c r="H931" s="29">
        <v>216436.114</v>
      </c>
      <c r="I931" s="29">
        <v>1398738.564</v>
      </c>
      <c r="J931" s="29">
        <v>519824.48100000003</v>
      </c>
      <c r="K931" s="29">
        <v>251573.39</v>
      </c>
      <c r="L931" s="31">
        <v>37.163805615929199</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v>42</v>
      </c>
      <c r="F938" s="29">
        <v>8195</v>
      </c>
      <c r="G938" s="29">
        <v>1124.8720000000001</v>
      </c>
      <c r="H938" s="29">
        <v>30062.309000000001</v>
      </c>
      <c r="I938" s="29">
        <v>195287.52299999999</v>
      </c>
      <c r="J938" s="29">
        <v>75345.384999999995</v>
      </c>
      <c r="K938" s="29">
        <v>33312.828999999998</v>
      </c>
      <c r="L938" s="31">
        <v>38.581771043304201</v>
      </c>
      <c r="M938" s="11"/>
    </row>
    <row r="939" spans="1:13" s="53" customFormat="1" ht="11.1" customHeight="1" x14ac:dyDescent="0.2">
      <c r="A939" s="11"/>
      <c r="B939" s="26"/>
      <c r="C939" s="27"/>
      <c r="D939" s="34" t="s">
        <v>31</v>
      </c>
      <c r="E939" s="29">
        <v>42</v>
      </c>
      <c r="F939" s="29">
        <v>8273</v>
      </c>
      <c r="G939" s="29">
        <v>1081.3810000000001</v>
      </c>
      <c r="H939" s="29">
        <v>28420.738000000001</v>
      </c>
      <c r="I939" s="29">
        <v>175561.05600000001</v>
      </c>
      <c r="J939" s="29">
        <v>65431.451999999997</v>
      </c>
      <c r="K939" s="29">
        <v>29880.852999999999</v>
      </c>
      <c r="L939" s="31">
        <v>37.269912525474901</v>
      </c>
      <c r="M939" s="11"/>
    </row>
    <row r="940" spans="1:13" s="53" customFormat="1" ht="11.1" customHeight="1" x14ac:dyDescent="0.2">
      <c r="A940" s="11"/>
      <c r="B940" s="26"/>
      <c r="C940" s="27"/>
      <c r="D940" s="34" t="s">
        <v>32</v>
      </c>
      <c r="E940" s="29">
        <v>42</v>
      </c>
      <c r="F940" s="29">
        <v>8301</v>
      </c>
      <c r="G940" s="29">
        <v>1013.811</v>
      </c>
      <c r="H940" s="29">
        <v>26204.169000000002</v>
      </c>
      <c r="I940" s="29">
        <v>160729.51500000001</v>
      </c>
      <c r="J940" s="29">
        <v>60097.858999999997</v>
      </c>
      <c r="K940" s="29">
        <v>27383.748</v>
      </c>
      <c r="L940" s="31">
        <v>37.390680236918499</v>
      </c>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7" t="s">
        <v>92</v>
      </c>
      <c r="B947" s="367"/>
      <c r="C947" s="367"/>
      <c r="D947" s="367"/>
      <c r="E947" s="367"/>
      <c r="F947" s="367"/>
      <c r="G947" s="367"/>
      <c r="H947" s="367"/>
      <c r="I947" s="367"/>
      <c r="J947" s="367"/>
      <c r="K947" s="367"/>
      <c r="L947" s="367"/>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7" t="s">
        <v>1</v>
      </c>
      <c r="B949" s="367"/>
      <c r="C949" s="367"/>
      <c r="D949" s="367"/>
      <c r="E949" s="367"/>
      <c r="F949" s="367"/>
      <c r="G949" s="367"/>
      <c r="H949" s="367"/>
      <c r="I949" s="367"/>
      <c r="J949" s="367"/>
      <c r="K949" s="367"/>
      <c r="L949" s="367"/>
      <c r="M949" s="11"/>
    </row>
    <row r="950" spans="1:13" s="53" customFormat="1" ht="11.1" customHeight="1" x14ac:dyDescent="0.2">
      <c r="A950" s="367" t="s">
        <v>2</v>
      </c>
      <c r="B950" s="367"/>
      <c r="C950" s="367"/>
      <c r="D950" s="367"/>
      <c r="E950" s="367"/>
      <c r="F950" s="367"/>
      <c r="G950" s="367"/>
      <c r="H950" s="367"/>
      <c r="I950" s="367"/>
      <c r="J950" s="367"/>
      <c r="K950" s="367"/>
      <c r="L950" s="367"/>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6" t="s">
        <v>3</v>
      </c>
      <c r="C952" s="349" t="s">
        <v>4</v>
      </c>
      <c r="D952" s="352" t="s">
        <v>5</v>
      </c>
      <c r="E952" s="352" t="s">
        <v>6</v>
      </c>
      <c r="F952" s="349" t="s">
        <v>7</v>
      </c>
      <c r="G952" s="349" t="s">
        <v>8</v>
      </c>
      <c r="H952" s="349" t="s">
        <v>9</v>
      </c>
      <c r="I952" s="361" t="s">
        <v>10</v>
      </c>
      <c r="J952" s="366"/>
      <c r="K952" s="362"/>
      <c r="L952" s="363" t="s">
        <v>11</v>
      </c>
    </row>
    <row r="953" spans="1:13" ht="15" customHeight="1" x14ac:dyDescent="0.2">
      <c r="B953" s="347"/>
      <c r="C953" s="353"/>
      <c r="D953" s="350"/>
      <c r="E953" s="350"/>
      <c r="F953" s="353"/>
      <c r="G953" s="353"/>
      <c r="H953" s="353"/>
      <c r="I953" s="349" t="s">
        <v>12</v>
      </c>
      <c r="J953" s="361" t="s">
        <v>13</v>
      </c>
      <c r="K953" s="362"/>
      <c r="L953" s="364"/>
    </row>
    <row r="954" spans="1:13" ht="21" customHeight="1" x14ac:dyDescent="0.2">
      <c r="B954" s="347"/>
      <c r="C954" s="353"/>
      <c r="D954" s="350"/>
      <c r="E954" s="351"/>
      <c r="F954" s="354"/>
      <c r="G954" s="354"/>
      <c r="H954" s="354"/>
      <c r="I954" s="354"/>
      <c r="J954" s="12" t="s">
        <v>14</v>
      </c>
      <c r="K954" s="13" t="s">
        <v>15</v>
      </c>
      <c r="L954" s="365"/>
    </row>
    <row r="955" spans="1:13" ht="11.1" customHeight="1" x14ac:dyDescent="0.2">
      <c r="B955" s="348"/>
      <c r="C955" s="354"/>
      <c r="D955" s="351"/>
      <c r="E955" s="14" t="s">
        <v>16</v>
      </c>
      <c r="F955" s="14" t="s">
        <v>17</v>
      </c>
      <c r="G955" s="15" t="s">
        <v>18</v>
      </c>
      <c r="H955" s="361" t="s">
        <v>19</v>
      </c>
      <c r="I955" s="366"/>
      <c r="J955" s="366"/>
      <c r="K955" s="362"/>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99</v>
      </c>
      <c r="F963" s="29">
        <v>16015.75</v>
      </c>
      <c r="G963" s="29">
        <v>16378.245999999999</v>
      </c>
      <c r="H963" s="29">
        <v>387728.533</v>
      </c>
      <c r="I963" s="29">
        <v>1782132.257</v>
      </c>
      <c r="J963" s="29">
        <v>782706.93099999998</v>
      </c>
      <c r="K963" s="29">
        <v>384767.33299999998</v>
      </c>
      <c r="L963" s="31">
        <v>43.919688223229301</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14985.375</v>
      </c>
      <c r="G979" s="29">
        <v>16054.38</v>
      </c>
      <c r="H979" s="29">
        <v>386943.674</v>
      </c>
      <c r="I979" s="29">
        <v>1997379.517</v>
      </c>
      <c r="J979" s="29">
        <v>894424.55500000005</v>
      </c>
      <c r="K979" s="29">
        <v>424751.65399999998</v>
      </c>
      <c r="L979" s="31">
        <v>44.779900233652</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v>97</v>
      </c>
      <c r="F986" s="29">
        <v>14931</v>
      </c>
      <c r="G986" s="29">
        <v>2104.2049999999999</v>
      </c>
      <c r="H986" s="29">
        <v>53417.779000000002</v>
      </c>
      <c r="I986" s="29">
        <v>272190.93099999998</v>
      </c>
      <c r="J986" s="29">
        <v>124451.72199999999</v>
      </c>
      <c r="K986" s="29">
        <v>60248.392</v>
      </c>
      <c r="L986" s="31">
        <v>45.722214749322397</v>
      </c>
      <c r="M986" s="11"/>
    </row>
    <row r="987" spans="1:13" s="53" customFormat="1" ht="11.1" customHeight="1" x14ac:dyDescent="0.2">
      <c r="A987" s="11"/>
      <c r="B987" s="26"/>
      <c r="C987" s="26"/>
      <c r="D987" s="34" t="s">
        <v>31</v>
      </c>
      <c r="E987" s="29">
        <v>97</v>
      </c>
      <c r="F987" s="29">
        <v>14928</v>
      </c>
      <c r="G987" s="29">
        <v>2020.1410000000001</v>
      </c>
      <c r="H987" s="29">
        <v>50042.771000000001</v>
      </c>
      <c r="I987" s="29">
        <v>254370.698</v>
      </c>
      <c r="J987" s="29">
        <v>120681.345</v>
      </c>
      <c r="K987" s="29">
        <v>54805.345999999998</v>
      </c>
      <c r="L987" s="31">
        <v>47.443100148272599</v>
      </c>
      <c r="M987" s="11"/>
    </row>
    <row r="988" spans="1:13" s="53" customFormat="1" ht="11.1" customHeight="1" x14ac:dyDescent="0.2">
      <c r="A988" s="11"/>
      <c r="B988" s="26"/>
      <c r="C988" s="26"/>
      <c r="D988" s="34" t="s">
        <v>32</v>
      </c>
      <c r="E988" s="29">
        <v>97</v>
      </c>
      <c r="F988" s="29">
        <v>15004</v>
      </c>
      <c r="G988" s="29">
        <v>1909.84</v>
      </c>
      <c r="H988" s="29">
        <v>47672.315999999999</v>
      </c>
      <c r="I988" s="29">
        <v>254974.42499999999</v>
      </c>
      <c r="J988" s="29">
        <v>118578.21</v>
      </c>
      <c r="K988" s="29">
        <v>53352.947999999997</v>
      </c>
      <c r="L988" s="31">
        <v>46.505923094051496</v>
      </c>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50.25</v>
      </c>
      <c r="F1001" s="29">
        <v>14790.125</v>
      </c>
      <c r="G1001" s="29">
        <v>13191.181</v>
      </c>
      <c r="H1001" s="29">
        <v>373388.16600000003</v>
      </c>
      <c r="I1001" s="29">
        <v>2157429.4270000001</v>
      </c>
      <c r="J1001" s="29">
        <v>679368.848</v>
      </c>
      <c r="K1001" s="29">
        <v>387789.99599999998</v>
      </c>
      <c r="L1001" s="31">
        <v>31.489736790356702</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46.625</v>
      </c>
      <c r="F1017" s="29">
        <v>14226</v>
      </c>
      <c r="G1017" s="29">
        <v>13945.504999999999</v>
      </c>
      <c r="H1017" s="29">
        <v>385296.65100000001</v>
      </c>
      <c r="I1017" s="29">
        <v>2679035.949</v>
      </c>
      <c r="J1017" s="29">
        <v>822025.28399999999</v>
      </c>
      <c r="K1017" s="29">
        <v>406444.08299999998</v>
      </c>
      <c r="L1017" s="31">
        <v>30.683622752685999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v>46</v>
      </c>
      <c r="F1024" s="29">
        <v>14181</v>
      </c>
      <c r="G1024" s="29">
        <v>1761.5519999999999</v>
      </c>
      <c r="H1024" s="29">
        <v>52405.813999999998</v>
      </c>
      <c r="I1024" s="29">
        <v>338841.89</v>
      </c>
      <c r="J1024" s="29">
        <v>98104.650999999998</v>
      </c>
      <c r="K1024" s="29">
        <v>49480.436000000002</v>
      </c>
      <c r="L1024" s="31">
        <v>28.952928753879899</v>
      </c>
      <c r="M1024" s="11"/>
    </row>
    <row r="1025" spans="1:13" s="53" customFormat="1" ht="11.1" customHeight="1" x14ac:dyDescent="0.2">
      <c r="A1025" s="11"/>
      <c r="B1025" s="26"/>
      <c r="C1025" s="27"/>
      <c r="D1025" s="34" t="s">
        <v>31</v>
      </c>
      <c r="E1025" s="29">
        <v>46</v>
      </c>
      <c r="F1025" s="29">
        <v>14152</v>
      </c>
      <c r="G1025" s="29">
        <v>1668.047</v>
      </c>
      <c r="H1025" s="29">
        <v>48597.641000000003</v>
      </c>
      <c r="I1025" s="29">
        <v>312336.75699999998</v>
      </c>
      <c r="J1025" s="29">
        <v>89936.648000000001</v>
      </c>
      <c r="K1025" s="29">
        <v>45144.127</v>
      </c>
      <c r="L1025" s="31">
        <v>28.7947691023763</v>
      </c>
      <c r="M1025" s="11"/>
    </row>
    <row r="1026" spans="1:13" s="53" customFormat="1" ht="11.1" customHeight="1" x14ac:dyDescent="0.2">
      <c r="A1026" s="11"/>
      <c r="B1026" s="26"/>
      <c r="C1026" s="27"/>
      <c r="D1026" s="34" t="s">
        <v>32</v>
      </c>
      <c r="E1026" s="29">
        <v>46</v>
      </c>
      <c r="F1026" s="29">
        <v>14117</v>
      </c>
      <c r="G1026" s="29">
        <v>1479.105</v>
      </c>
      <c r="H1026" s="29">
        <v>42564.394</v>
      </c>
      <c r="I1026" s="29">
        <v>279605.78999999998</v>
      </c>
      <c r="J1026" s="29">
        <v>86638.032000000007</v>
      </c>
      <c r="K1026" s="29">
        <v>40293.809000000001</v>
      </c>
      <c r="L1026" s="31">
        <v>30.985778942560501</v>
      </c>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7" t="s">
        <v>96</v>
      </c>
      <c r="B1033" s="367"/>
      <c r="C1033" s="367"/>
      <c r="D1033" s="367"/>
      <c r="E1033" s="367"/>
      <c r="F1033" s="367"/>
      <c r="G1033" s="367"/>
      <c r="H1033" s="367"/>
      <c r="I1033" s="367"/>
      <c r="J1033" s="367"/>
      <c r="K1033" s="367"/>
      <c r="L1033" s="367"/>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7" t="s">
        <v>1</v>
      </c>
      <c r="B1035" s="367"/>
      <c r="C1035" s="367"/>
      <c r="D1035" s="367"/>
      <c r="E1035" s="367"/>
      <c r="F1035" s="367"/>
      <c r="G1035" s="367"/>
      <c r="H1035" s="367"/>
      <c r="I1035" s="367"/>
      <c r="J1035" s="367"/>
      <c r="K1035" s="367"/>
      <c r="L1035" s="367"/>
      <c r="M1035" s="11"/>
    </row>
    <row r="1036" spans="1:13" s="53" customFormat="1" ht="11.1" customHeight="1" x14ac:dyDescent="0.2">
      <c r="A1036" s="367" t="s">
        <v>2</v>
      </c>
      <c r="B1036" s="367"/>
      <c r="C1036" s="367"/>
      <c r="D1036" s="367"/>
      <c r="E1036" s="367"/>
      <c r="F1036" s="367"/>
      <c r="G1036" s="367"/>
      <c r="H1036" s="367"/>
      <c r="I1036" s="367"/>
      <c r="J1036" s="367"/>
      <c r="K1036" s="367"/>
      <c r="L1036" s="367"/>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6" t="s">
        <v>3</v>
      </c>
      <c r="C1038" s="349" t="s">
        <v>4</v>
      </c>
      <c r="D1038" s="352" t="s">
        <v>5</v>
      </c>
      <c r="E1038" s="352" t="s">
        <v>6</v>
      </c>
      <c r="F1038" s="349" t="s">
        <v>7</v>
      </c>
      <c r="G1038" s="349" t="s">
        <v>8</v>
      </c>
      <c r="H1038" s="349" t="s">
        <v>9</v>
      </c>
      <c r="I1038" s="361" t="s">
        <v>10</v>
      </c>
      <c r="J1038" s="366"/>
      <c r="K1038" s="362"/>
      <c r="L1038" s="363" t="s">
        <v>11</v>
      </c>
    </row>
    <row r="1039" spans="1:13" ht="15" customHeight="1" x14ac:dyDescent="0.2">
      <c r="B1039" s="347"/>
      <c r="C1039" s="353"/>
      <c r="D1039" s="350"/>
      <c r="E1039" s="350"/>
      <c r="F1039" s="353"/>
      <c r="G1039" s="353"/>
      <c r="H1039" s="353"/>
      <c r="I1039" s="349" t="s">
        <v>12</v>
      </c>
      <c r="J1039" s="361" t="s">
        <v>13</v>
      </c>
      <c r="K1039" s="362"/>
      <c r="L1039" s="364"/>
    </row>
    <row r="1040" spans="1:13" ht="21" customHeight="1" x14ac:dyDescent="0.2">
      <c r="B1040" s="347"/>
      <c r="C1040" s="353"/>
      <c r="D1040" s="350"/>
      <c r="E1040" s="351"/>
      <c r="F1040" s="354"/>
      <c r="G1040" s="354"/>
      <c r="H1040" s="354"/>
      <c r="I1040" s="354"/>
      <c r="J1040" s="12" t="s">
        <v>14</v>
      </c>
      <c r="K1040" s="13" t="s">
        <v>15</v>
      </c>
      <c r="L1040" s="365"/>
    </row>
    <row r="1041" spans="1:13" ht="11.1" customHeight="1" x14ac:dyDescent="0.2">
      <c r="B1041" s="348"/>
      <c r="C1041" s="354"/>
      <c r="D1041" s="351"/>
      <c r="E1041" s="14" t="s">
        <v>16</v>
      </c>
      <c r="F1041" s="14" t="s">
        <v>17</v>
      </c>
      <c r="G1041" s="15" t="s">
        <v>18</v>
      </c>
      <c r="H1041" s="361" t="s">
        <v>19</v>
      </c>
      <c r="I1041" s="366"/>
      <c r="J1041" s="366"/>
      <c r="K1041" s="362"/>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10.125</v>
      </c>
      <c r="F1087" s="29">
        <v>1470.125</v>
      </c>
      <c r="G1087" s="29">
        <v>1526.0139999999999</v>
      </c>
      <c r="H1087" s="29">
        <v>28077.381000000001</v>
      </c>
      <c r="I1087" s="29">
        <v>167572.75099999999</v>
      </c>
      <c r="J1087" s="29">
        <v>15165.438</v>
      </c>
      <c r="K1087" s="44" t="s">
        <v>21</v>
      </c>
      <c r="L1087" s="31">
        <v>9.0500620831844003</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1372.75</v>
      </c>
      <c r="G1103" s="29">
        <v>1462.4639999999999</v>
      </c>
      <c r="H1103" s="29">
        <v>27863.949000000001</v>
      </c>
      <c r="I1103" s="29">
        <v>192536.549</v>
      </c>
      <c r="J1103" s="29">
        <v>21722.918000000001</v>
      </c>
      <c r="K1103" s="44" t="s">
        <v>21</v>
      </c>
      <c r="L1103" s="31">
        <v>11.282490577931799</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v>9</v>
      </c>
      <c r="F1110" s="29">
        <v>1365</v>
      </c>
      <c r="G1110" s="29">
        <v>190.07</v>
      </c>
      <c r="H1110" s="29">
        <v>3578.5990000000002</v>
      </c>
      <c r="I1110" s="29">
        <v>25471.135999999999</v>
      </c>
      <c r="J1110" s="29">
        <v>2667.223</v>
      </c>
      <c r="K1110" s="44" t="s">
        <v>21</v>
      </c>
      <c r="L1110" s="31">
        <v>10.471551013665</v>
      </c>
      <c r="M1110" s="11"/>
    </row>
    <row r="1111" spans="1:13" s="53" customFormat="1" ht="11.1" customHeight="1" x14ac:dyDescent="0.2">
      <c r="A1111" s="11"/>
      <c r="B1111" s="26"/>
      <c r="C1111" s="27"/>
      <c r="D1111" s="34" t="s">
        <v>31</v>
      </c>
      <c r="E1111" s="29">
        <v>9</v>
      </c>
      <c r="F1111" s="29">
        <v>1369</v>
      </c>
      <c r="G1111" s="29">
        <v>188.864</v>
      </c>
      <c r="H1111" s="29">
        <v>3647.252</v>
      </c>
      <c r="I1111" s="29">
        <v>24155.798999999999</v>
      </c>
      <c r="J1111" s="29">
        <v>2556.33</v>
      </c>
      <c r="K1111" s="44" t="s">
        <v>21</v>
      </c>
      <c r="L1111" s="31">
        <v>10.582676234389901</v>
      </c>
      <c r="M1111" s="11"/>
    </row>
    <row r="1112" spans="1:13" s="53" customFormat="1" ht="11.1" customHeight="1" x14ac:dyDescent="0.2">
      <c r="A1112" s="11"/>
      <c r="B1112" s="26"/>
      <c r="C1112" s="27"/>
      <c r="D1112" s="34" t="s">
        <v>32</v>
      </c>
      <c r="E1112" s="29">
        <v>9</v>
      </c>
      <c r="F1112" s="29">
        <v>1367</v>
      </c>
      <c r="G1112" s="29">
        <v>172.89</v>
      </c>
      <c r="H1112" s="29">
        <v>3551.777</v>
      </c>
      <c r="I1112" s="29">
        <v>24413.966</v>
      </c>
      <c r="J1112" s="29">
        <v>2971.212</v>
      </c>
      <c r="K1112" s="44" t="s">
        <v>21</v>
      </c>
      <c r="L1112" s="31">
        <v>12.1701324561524</v>
      </c>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7" t="s">
        <v>99</v>
      </c>
      <c r="B1119" s="367"/>
      <c r="C1119" s="367"/>
      <c r="D1119" s="367"/>
      <c r="E1119" s="367"/>
      <c r="F1119" s="367"/>
      <c r="G1119" s="367"/>
      <c r="H1119" s="367"/>
      <c r="I1119" s="367"/>
      <c r="J1119" s="367"/>
      <c r="K1119" s="367"/>
      <c r="L1119" s="367"/>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7" t="s">
        <v>1</v>
      </c>
      <c r="B1121" s="367"/>
      <c r="C1121" s="367"/>
      <c r="D1121" s="367"/>
      <c r="E1121" s="367"/>
      <c r="F1121" s="367"/>
      <c r="G1121" s="367"/>
      <c r="H1121" s="367"/>
      <c r="I1121" s="367"/>
      <c r="J1121" s="367"/>
      <c r="K1121" s="367"/>
      <c r="L1121" s="367"/>
      <c r="M1121" s="11"/>
    </row>
    <row r="1122" spans="1:13" s="53" customFormat="1" ht="11.1" customHeight="1" x14ac:dyDescent="0.2">
      <c r="A1122" s="367" t="s">
        <v>2</v>
      </c>
      <c r="B1122" s="367"/>
      <c r="C1122" s="367"/>
      <c r="D1122" s="367"/>
      <c r="E1122" s="367"/>
      <c r="F1122" s="367"/>
      <c r="G1122" s="367"/>
      <c r="H1122" s="367"/>
      <c r="I1122" s="367"/>
      <c r="J1122" s="367"/>
      <c r="K1122" s="367"/>
      <c r="L1122" s="367"/>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6" t="s">
        <v>3</v>
      </c>
      <c r="C1124" s="349" t="s">
        <v>4</v>
      </c>
      <c r="D1124" s="352" t="s">
        <v>5</v>
      </c>
      <c r="E1124" s="352" t="s">
        <v>6</v>
      </c>
      <c r="F1124" s="349" t="s">
        <v>7</v>
      </c>
      <c r="G1124" s="349" t="s">
        <v>8</v>
      </c>
      <c r="H1124" s="349" t="s">
        <v>9</v>
      </c>
      <c r="I1124" s="361" t="s">
        <v>10</v>
      </c>
      <c r="J1124" s="366"/>
      <c r="K1124" s="362"/>
      <c r="L1124" s="363" t="s">
        <v>11</v>
      </c>
    </row>
    <row r="1125" spans="1:13" ht="15" customHeight="1" x14ac:dyDescent="0.2">
      <c r="B1125" s="347"/>
      <c r="C1125" s="353"/>
      <c r="D1125" s="350"/>
      <c r="E1125" s="350"/>
      <c r="F1125" s="353"/>
      <c r="G1125" s="353"/>
      <c r="H1125" s="353"/>
      <c r="I1125" s="349" t="s">
        <v>12</v>
      </c>
      <c r="J1125" s="361" t="s">
        <v>13</v>
      </c>
      <c r="K1125" s="362"/>
      <c r="L1125" s="364"/>
    </row>
    <row r="1126" spans="1:13" ht="21" customHeight="1" x14ac:dyDescent="0.2">
      <c r="B1126" s="347"/>
      <c r="C1126" s="353"/>
      <c r="D1126" s="350"/>
      <c r="E1126" s="351"/>
      <c r="F1126" s="354"/>
      <c r="G1126" s="354"/>
      <c r="H1126" s="354"/>
      <c r="I1126" s="354"/>
      <c r="J1126" s="12" t="s">
        <v>14</v>
      </c>
      <c r="K1126" s="13" t="s">
        <v>15</v>
      </c>
      <c r="L1126" s="365"/>
    </row>
    <row r="1127" spans="1:13" ht="11.1" customHeight="1" x14ac:dyDescent="0.2">
      <c r="B1127" s="348"/>
      <c r="C1127" s="354"/>
      <c r="D1127" s="351"/>
      <c r="E1127" s="14" t="s">
        <v>16</v>
      </c>
      <c r="F1127" s="14" t="s">
        <v>17</v>
      </c>
      <c r="G1127" s="15" t="s">
        <v>18</v>
      </c>
      <c r="H1127" s="361" t="s">
        <v>19</v>
      </c>
      <c r="I1127" s="366"/>
      <c r="J1127" s="366"/>
      <c r="K1127" s="362"/>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4947.75</v>
      </c>
      <c r="G1135" s="29">
        <v>5151.4470000000001</v>
      </c>
      <c r="H1135" s="29">
        <v>118300.22900000001</v>
      </c>
      <c r="I1135" s="29">
        <v>692657.10600000003</v>
      </c>
      <c r="J1135" s="29">
        <v>429863.52100000001</v>
      </c>
      <c r="K1135" s="44" t="s">
        <v>21</v>
      </c>
      <c r="L1135" s="31">
        <v>62.060075219960297</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4896.625</v>
      </c>
      <c r="G1151" s="29">
        <v>5260.4809999999998</v>
      </c>
      <c r="H1151" s="29">
        <v>125761.12699999999</v>
      </c>
      <c r="I1151" s="29">
        <v>825797.95600000001</v>
      </c>
      <c r="J1151" s="29">
        <v>580654.70299999998</v>
      </c>
      <c r="K1151" s="44" t="s">
        <v>21</v>
      </c>
      <c r="L1151" s="31">
        <v>70.314378811564893</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v>31</v>
      </c>
      <c r="F1158" s="29">
        <v>4884</v>
      </c>
      <c r="G1158" s="29">
        <v>690.30600000000004</v>
      </c>
      <c r="H1158" s="29">
        <v>16806.099999999999</v>
      </c>
      <c r="I1158" s="29">
        <v>140824.234</v>
      </c>
      <c r="J1158" s="29">
        <v>108378.59699999999</v>
      </c>
      <c r="K1158" s="44" t="s">
        <v>21</v>
      </c>
      <c r="L1158" s="31">
        <v>76.960189252653805</v>
      </c>
      <c r="M1158" s="11"/>
    </row>
    <row r="1159" spans="1:13" s="53" customFormat="1" ht="11.1" customHeight="1" x14ac:dyDescent="0.2">
      <c r="A1159" s="11"/>
      <c r="B1159" s="26"/>
      <c r="C1159" s="26"/>
      <c r="D1159" s="34" t="s">
        <v>31</v>
      </c>
      <c r="E1159" s="29">
        <v>31</v>
      </c>
      <c r="F1159" s="29">
        <v>4926</v>
      </c>
      <c r="G1159" s="29">
        <v>661.01199999999994</v>
      </c>
      <c r="H1159" s="29">
        <v>16154.55</v>
      </c>
      <c r="I1159" s="29">
        <v>106677.33199999999</v>
      </c>
      <c r="J1159" s="29">
        <v>76089.218999999997</v>
      </c>
      <c r="K1159" s="44" t="s">
        <v>21</v>
      </c>
      <c r="L1159" s="31">
        <v>71.326511052976102</v>
      </c>
      <c r="M1159" s="11"/>
    </row>
    <row r="1160" spans="1:13" s="53" customFormat="1" ht="11.1" customHeight="1" x14ac:dyDescent="0.2">
      <c r="A1160" s="11"/>
      <c r="B1160" s="26"/>
      <c r="C1160" s="26"/>
      <c r="D1160" s="34" t="s">
        <v>32</v>
      </c>
      <c r="E1160" s="29">
        <v>31</v>
      </c>
      <c r="F1160" s="29">
        <v>4944</v>
      </c>
      <c r="G1160" s="29">
        <v>615.11300000000006</v>
      </c>
      <c r="H1160" s="29">
        <v>15181.675999999999</v>
      </c>
      <c r="I1160" s="29">
        <v>77046.475000000006</v>
      </c>
      <c r="J1160" s="29">
        <v>47609.349000000002</v>
      </c>
      <c r="K1160" s="44" t="s">
        <v>21</v>
      </c>
      <c r="L1160" s="31">
        <v>61.793026871118997</v>
      </c>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17.125</v>
      </c>
      <c r="F1173" s="29">
        <v>3425.625</v>
      </c>
      <c r="G1173" s="29">
        <v>3848.0479999999998</v>
      </c>
      <c r="H1173" s="29">
        <v>88301.297000000006</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3286.125</v>
      </c>
      <c r="G1189" s="29">
        <v>3446.3110000000001</v>
      </c>
      <c r="H1189" s="29">
        <v>87678.226999999999</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v>16</v>
      </c>
      <c r="F1196" s="29">
        <v>3317</v>
      </c>
      <c r="G1196" s="29">
        <v>458.75400000000002</v>
      </c>
      <c r="H1196" s="29">
        <v>11726.324000000001</v>
      </c>
      <c r="I1196" s="44" t="s">
        <v>21</v>
      </c>
      <c r="J1196" s="44" t="s">
        <v>21</v>
      </c>
      <c r="K1196" s="44" t="s">
        <v>21</v>
      </c>
      <c r="L1196" s="44" t="s">
        <v>21</v>
      </c>
      <c r="M1196" s="11"/>
    </row>
    <row r="1197" spans="1:13" s="53" customFormat="1" ht="11.1" customHeight="1" x14ac:dyDescent="0.2">
      <c r="A1197" s="11"/>
      <c r="B1197" s="26"/>
      <c r="C1197" s="27"/>
      <c r="D1197" s="34" t="s">
        <v>31</v>
      </c>
      <c r="E1197" s="29">
        <v>16</v>
      </c>
      <c r="F1197" s="29">
        <v>3251</v>
      </c>
      <c r="G1197" s="29">
        <v>441.09500000000003</v>
      </c>
      <c r="H1197" s="29">
        <v>10720.556</v>
      </c>
      <c r="I1197" s="44" t="s">
        <v>21</v>
      </c>
      <c r="J1197" s="44" t="s">
        <v>21</v>
      </c>
      <c r="K1197" s="44" t="s">
        <v>21</v>
      </c>
      <c r="L1197" s="44" t="s">
        <v>21</v>
      </c>
      <c r="M1197" s="11"/>
    </row>
    <row r="1198" spans="1:13" s="53" customFormat="1" ht="11.1" customHeight="1" x14ac:dyDescent="0.2">
      <c r="A1198" s="11"/>
      <c r="B1198" s="26"/>
      <c r="C1198" s="27"/>
      <c r="D1198" s="34" t="s">
        <v>32</v>
      </c>
      <c r="E1198" s="29">
        <v>16</v>
      </c>
      <c r="F1198" s="29">
        <v>3379</v>
      </c>
      <c r="G1198" s="29">
        <v>428.33300000000003</v>
      </c>
      <c r="H1198" s="29">
        <v>10614.788</v>
      </c>
      <c r="I1198" s="44" t="s">
        <v>21</v>
      </c>
      <c r="J1198" s="44" t="s">
        <v>21</v>
      </c>
      <c r="K1198" s="44" t="s">
        <v>21</v>
      </c>
      <c r="L1198" s="44" t="s">
        <v>21</v>
      </c>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E1" sqref="E1:E2"/>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73" t="s">
        <v>218</v>
      </c>
      <c r="C1" s="373" t="s">
        <v>10</v>
      </c>
      <c r="D1" s="373" t="s">
        <v>217</v>
      </c>
      <c r="F1" s="207"/>
      <c r="I1" s="211" t="s">
        <v>216</v>
      </c>
      <c r="J1" s="205" t="s">
        <v>214</v>
      </c>
      <c r="K1" s="210" t="s">
        <v>215</v>
      </c>
      <c r="L1" s="205" t="s">
        <v>214</v>
      </c>
      <c r="M1" s="209" t="s">
        <v>213</v>
      </c>
    </row>
    <row r="2" spans="1:20" ht="14.25" customHeight="1" x14ac:dyDescent="0.2">
      <c r="A2" s="208"/>
      <c r="B2" s="374"/>
      <c r="C2" s="374"/>
      <c r="D2" s="374"/>
      <c r="F2" s="207"/>
      <c r="I2" s="206">
        <v>2436334.3113333336</v>
      </c>
      <c r="J2" s="205"/>
      <c r="K2" s="206">
        <v>140408.91666666701</v>
      </c>
      <c r="L2" s="205"/>
      <c r="M2" s="159"/>
    </row>
    <row r="3" spans="1:20" s="159" customFormat="1" ht="12.75" customHeight="1" x14ac:dyDescent="0.2">
      <c r="A3" s="203">
        <v>1</v>
      </c>
      <c r="B3" s="183">
        <v>125.609636082913</v>
      </c>
      <c r="C3" s="202">
        <v>109.3880546114992</v>
      </c>
      <c r="D3" s="160">
        <v>103.41793345270663</v>
      </c>
      <c r="F3" s="375" t="s">
        <v>198</v>
      </c>
      <c r="I3" s="201">
        <v>2665058.7069999999</v>
      </c>
      <c r="J3" s="192">
        <f t="shared" ref="J3:J26" si="0">I3*100/$I$2</f>
        <v>109.3880546114992</v>
      </c>
      <c r="K3" s="201">
        <v>145208</v>
      </c>
      <c r="L3" s="192">
        <f t="shared" ref="L3:L26" si="1">K3*100/$K$2</f>
        <v>103.41793345270663</v>
      </c>
      <c r="N3" s="157"/>
      <c r="O3" s="157"/>
      <c r="P3" s="200"/>
    </row>
    <row r="4" spans="1:20" s="159" customFormat="1" x14ac:dyDescent="0.2">
      <c r="A4" s="203">
        <v>2</v>
      </c>
      <c r="B4" s="183">
        <v>112.18487968724899</v>
      </c>
      <c r="C4" s="202">
        <v>109.10469165232379</v>
      </c>
      <c r="D4" s="160">
        <v>103.75979208347972</v>
      </c>
      <c r="F4" s="375"/>
      <c r="I4" s="201">
        <v>2658155.0380000002</v>
      </c>
      <c r="J4" s="192">
        <f t="shared" si="0"/>
        <v>109.10469165232379</v>
      </c>
      <c r="K4" s="201">
        <v>145688</v>
      </c>
      <c r="L4" s="192">
        <f t="shared" si="1"/>
        <v>103.75979208347972</v>
      </c>
      <c r="N4" s="157"/>
      <c r="O4" s="157"/>
      <c r="P4" s="200"/>
    </row>
    <row r="5" spans="1:20" s="159" customFormat="1" x14ac:dyDescent="0.2">
      <c r="A5" s="203">
        <v>3</v>
      </c>
      <c r="B5" s="183">
        <v>98.3284919171506</v>
      </c>
      <c r="C5" s="202">
        <v>111.6538677531197</v>
      </c>
      <c r="D5" s="160">
        <v>103.5881505626124</v>
      </c>
      <c r="F5" s="375"/>
      <c r="I5" s="201">
        <v>2720261.49</v>
      </c>
      <c r="J5" s="192">
        <f t="shared" si="0"/>
        <v>111.6538677531197</v>
      </c>
      <c r="K5" s="201">
        <v>145447</v>
      </c>
      <c r="L5" s="192">
        <f t="shared" si="1"/>
        <v>103.5881505626124</v>
      </c>
      <c r="N5" s="157"/>
      <c r="O5" s="157"/>
      <c r="P5" s="200"/>
      <c r="Q5" s="157"/>
      <c r="R5" s="157"/>
      <c r="S5" s="157"/>
      <c r="T5" s="157"/>
    </row>
    <row r="6" spans="1:20" s="159" customFormat="1" x14ac:dyDescent="0.2">
      <c r="A6" s="203">
        <v>4</v>
      </c>
      <c r="B6" s="183">
        <v>62.340610989975801</v>
      </c>
      <c r="C6" s="202">
        <v>77.966555253266762</v>
      </c>
      <c r="D6" s="160">
        <v>103.21566709616589</v>
      </c>
      <c r="F6" s="375"/>
      <c r="I6" s="201">
        <v>1899525.9369999999</v>
      </c>
      <c r="J6" s="192">
        <f t="shared" si="0"/>
        <v>77.966555253266762</v>
      </c>
      <c r="K6" s="201">
        <v>144924</v>
      </c>
      <c r="L6" s="192">
        <f t="shared" si="1"/>
        <v>103.21566709616589</v>
      </c>
      <c r="N6" s="189"/>
      <c r="O6" s="188"/>
      <c r="P6" s="200"/>
      <c r="Q6" s="157"/>
      <c r="R6" s="157"/>
      <c r="S6" s="157"/>
      <c r="T6" s="157"/>
    </row>
    <row r="7" spans="1:20" s="159" customFormat="1" x14ac:dyDescent="0.2">
      <c r="A7" s="203">
        <v>5</v>
      </c>
      <c r="B7" s="183">
        <v>67.485843605151999</v>
      </c>
      <c r="C7" s="202">
        <v>80.994600282096414</v>
      </c>
      <c r="D7" s="160">
        <v>102.25276528615501</v>
      </c>
      <c r="F7" s="375"/>
      <c r="I7" s="201">
        <v>1973299.237</v>
      </c>
      <c r="J7" s="192">
        <f t="shared" si="0"/>
        <v>80.994600282096414</v>
      </c>
      <c r="K7" s="201">
        <v>143572</v>
      </c>
      <c r="L7" s="192">
        <f t="shared" si="1"/>
        <v>102.25276528615501</v>
      </c>
      <c r="N7" s="189"/>
      <c r="O7" s="188"/>
      <c r="P7" s="189"/>
      <c r="Q7" s="188"/>
      <c r="R7" s="188"/>
      <c r="S7" s="196"/>
      <c r="T7" s="157"/>
    </row>
    <row r="8" spans="1:20" s="159" customFormat="1" x14ac:dyDescent="0.2">
      <c r="A8" s="203">
        <v>6</v>
      </c>
      <c r="B8" s="183">
        <v>87.883212053871404</v>
      </c>
      <c r="C8" s="202">
        <v>100.36611837813773</v>
      </c>
      <c r="D8" s="160">
        <v>102.04195246384494</v>
      </c>
      <c r="F8" s="375"/>
      <c r="I8" s="201">
        <v>2445254.179</v>
      </c>
      <c r="J8" s="192">
        <f t="shared" si="0"/>
        <v>100.36611837813773</v>
      </c>
      <c r="K8" s="201">
        <v>143276</v>
      </c>
      <c r="L8" s="192">
        <f t="shared" si="1"/>
        <v>102.04195246384494</v>
      </c>
      <c r="N8" s="157"/>
      <c r="O8" s="157"/>
      <c r="P8" s="200"/>
      <c r="Q8" s="157"/>
      <c r="R8" s="157"/>
      <c r="S8" s="157"/>
      <c r="T8" s="157"/>
    </row>
    <row r="9" spans="1:20" s="159" customFormat="1" x14ac:dyDescent="0.2">
      <c r="A9" s="203">
        <v>7</v>
      </c>
      <c r="B9" s="183">
        <v>94.907371250081198</v>
      </c>
      <c r="C9" s="202">
        <v>105.01247747891517</v>
      </c>
      <c r="D9" s="160">
        <v>101.72573323037983</v>
      </c>
      <c r="F9" s="375"/>
      <c r="I9" s="201">
        <v>2558455.02</v>
      </c>
      <c r="J9" s="192">
        <f t="shared" si="0"/>
        <v>105.01247747891517</v>
      </c>
      <c r="K9" s="201">
        <v>142832</v>
      </c>
      <c r="L9" s="192">
        <f t="shared" si="1"/>
        <v>101.72573323037983</v>
      </c>
      <c r="N9" s="157"/>
      <c r="O9" s="157"/>
      <c r="P9" s="200"/>
      <c r="Q9" s="157"/>
      <c r="R9" s="157"/>
      <c r="S9" s="157"/>
      <c r="T9" s="157"/>
    </row>
    <row r="10" spans="1:20" s="159" customFormat="1" x14ac:dyDescent="0.2">
      <c r="A10" s="203">
        <v>8</v>
      </c>
      <c r="B10" s="183">
        <v>87.826090552332801</v>
      </c>
      <c r="C10" s="202">
        <v>93.754687621254135</v>
      </c>
      <c r="D10" s="160">
        <v>102.37384021788715</v>
      </c>
      <c r="F10" s="375"/>
      <c r="I10" s="201">
        <v>2284177.6230000001</v>
      </c>
      <c r="J10" s="192">
        <f t="shared" si="0"/>
        <v>93.754687621254135</v>
      </c>
      <c r="K10" s="201">
        <v>143742</v>
      </c>
      <c r="L10" s="192">
        <f t="shared" si="1"/>
        <v>102.37384021788715</v>
      </c>
      <c r="M10" s="204"/>
      <c r="N10" s="157"/>
      <c r="O10" s="157"/>
      <c r="P10" s="200"/>
      <c r="Q10" s="157"/>
      <c r="R10" s="157"/>
      <c r="S10" s="157"/>
      <c r="T10" s="157"/>
    </row>
    <row r="11" spans="1:20" s="159" customFormat="1" x14ac:dyDescent="0.2">
      <c r="A11" s="203">
        <v>9</v>
      </c>
      <c r="B11" s="183">
        <v>103.12802320625499</v>
      </c>
      <c r="C11" s="202">
        <v>109.49624140621529</v>
      </c>
      <c r="D11" s="160">
        <v>102.05904539538359</v>
      </c>
      <c r="F11" s="375"/>
      <c r="G11" s="160"/>
      <c r="H11" s="160"/>
      <c r="I11" s="201">
        <v>2667694.4989999998</v>
      </c>
      <c r="J11" s="192">
        <f t="shared" si="0"/>
        <v>109.49624140621529</v>
      </c>
      <c r="K11" s="201">
        <v>143300</v>
      </c>
      <c r="L11" s="192">
        <f t="shared" si="1"/>
        <v>102.05904539538359</v>
      </c>
      <c r="M11" s="204"/>
      <c r="N11" s="157"/>
      <c r="O11" s="157"/>
      <c r="P11" s="189"/>
      <c r="Q11" s="188"/>
      <c r="R11" s="157"/>
      <c r="S11" s="157"/>
      <c r="T11" s="157"/>
    </row>
    <row r="12" spans="1:20" s="159" customFormat="1" x14ac:dyDescent="0.2">
      <c r="A12" s="203">
        <v>10</v>
      </c>
      <c r="B12" s="183">
        <v>109.71913865207701</v>
      </c>
      <c r="C12" s="202">
        <v>111.93282836079922</v>
      </c>
      <c r="D12" s="160">
        <v>101.80478803874611</v>
      </c>
      <c r="F12" s="375"/>
      <c r="I12" s="201">
        <v>2727057.9029999999</v>
      </c>
      <c r="J12" s="192">
        <f t="shared" si="0"/>
        <v>111.93282836079922</v>
      </c>
      <c r="K12" s="201">
        <v>142943</v>
      </c>
      <c r="L12" s="192">
        <f t="shared" si="1"/>
        <v>101.80478803874611</v>
      </c>
      <c r="N12" s="157"/>
      <c r="P12" s="200"/>
    </row>
    <row r="13" spans="1:20" s="159" customFormat="1" x14ac:dyDescent="0.2">
      <c r="A13" s="203">
        <v>11</v>
      </c>
      <c r="B13" s="183">
        <v>112.74239148236801</v>
      </c>
      <c r="C13" s="202">
        <v>115.60194735584707</v>
      </c>
      <c r="D13" s="160">
        <v>101.71148912076428</v>
      </c>
      <c r="F13" s="375"/>
      <c r="I13" s="201">
        <v>2816449.9079999998</v>
      </c>
      <c r="J13" s="192">
        <f t="shared" si="0"/>
        <v>115.60194735584707</v>
      </c>
      <c r="K13" s="201">
        <v>142812</v>
      </c>
      <c r="L13" s="192">
        <f t="shared" si="1"/>
        <v>101.71148912076428</v>
      </c>
      <c r="N13" s="157"/>
      <c r="P13" s="200"/>
    </row>
    <row r="14" spans="1:20" s="159" customFormat="1" x14ac:dyDescent="0.2">
      <c r="A14" s="203">
        <v>12</v>
      </c>
      <c r="B14" s="183">
        <v>99.248018570872603</v>
      </c>
      <c r="C14" s="202">
        <v>98.525209115752688</v>
      </c>
      <c r="D14" s="160">
        <v>100.9964348180639</v>
      </c>
      <c r="F14" s="375"/>
      <c r="I14" s="201">
        <v>2400403.4750000001</v>
      </c>
      <c r="J14" s="192">
        <f t="shared" si="0"/>
        <v>98.525209115752688</v>
      </c>
      <c r="K14" s="201">
        <v>141808</v>
      </c>
      <c r="L14" s="192">
        <f t="shared" si="1"/>
        <v>100.9964348180639</v>
      </c>
      <c r="N14" s="157"/>
      <c r="P14" s="200"/>
    </row>
    <row r="15" spans="1:20" s="159" customFormat="1" ht="28.5" customHeight="1" x14ac:dyDescent="0.2">
      <c r="A15" s="173">
        <v>1</v>
      </c>
      <c r="B15" s="160">
        <v>113.157587530698</v>
      </c>
      <c r="C15" s="160">
        <v>96.538637454595374</v>
      </c>
      <c r="D15" s="160">
        <v>99.962312459975294</v>
      </c>
      <c r="E15" s="196"/>
      <c r="F15" s="370" t="s">
        <v>197</v>
      </c>
      <c r="G15" s="196"/>
      <c r="I15" s="193">
        <v>2352003.9479999999</v>
      </c>
      <c r="J15" s="199">
        <f t="shared" si="0"/>
        <v>96.538637454595374</v>
      </c>
      <c r="K15" s="193">
        <v>140356</v>
      </c>
      <c r="L15" s="199">
        <f t="shared" si="1"/>
        <v>99.962312459975294</v>
      </c>
      <c r="M15" s="189"/>
      <c r="N15" s="188"/>
      <c r="P15" s="189"/>
      <c r="Q15" s="188"/>
    </row>
    <row r="16" spans="1:20" s="159" customFormat="1" x14ac:dyDescent="0.2">
      <c r="A16" s="173">
        <v>2</v>
      </c>
      <c r="B16" s="160">
        <v>123.778600787377</v>
      </c>
      <c r="C16" s="160">
        <v>103.95148790618886</v>
      </c>
      <c r="D16" s="160">
        <v>100.28280492632507</v>
      </c>
      <c r="E16" s="196"/>
      <c r="F16" s="370"/>
      <c r="G16" s="189"/>
      <c r="H16" s="188"/>
      <c r="I16" s="193">
        <v>2532605.767</v>
      </c>
      <c r="J16" s="192">
        <f t="shared" si="0"/>
        <v>103.95148790618886</v>
      </c>
      <c r="K16" s="193">
        <v>140806</v>
      </c>
      <c r="L16" s="192">
        <f t="shared" si="1"/>
        <v>100.28280492632507</v>
      </c>
      <c r="N16" s="157"/>
      <c r="P16" s="157"/>
    </row>
    <row r="17" spans="1:22" s="159" customFormat="1" x14ac:dyDescent="0.2">
      <c r="A17" s="173">
        <v>3</v>
      </c>
      <c r="B17" s="160">
        <v>134.07098523997499</v>
      </c>
      <c r="C17" s="192">
        <v>129.54583717506</v>
      </c>
      <c r="D17" s="160">
        <v>100.25502891257476</v>
      </c>
      <c r="E17" s="196"/>
      <c r="F17" s="370"/>
      <c r="G17" s="196"/>
      <c r="I17" s="193">
        <v>3156169.68</v>
      </c>
      <c r="J17" s="192">
        <f t="shared" si="0"/>
        <v>129.54583717506</v>
      </c>
      <c r="K17" s="193">
        <v>140767</v>
      </c>
      <c r="L17" s="192">
        <f t="shared" si="1"/>
        <v>100.25502891257476</v>
      </c>
      <c r="N17" s="157"/>
      <c r="O17" s="188"/>
      <c r="P17" s="157"/>
    </row>
    <row r="18" spans="1:22" s="159" customFormat="1" x14ac:dyDescent="0.2">
      <c r="A18" s="173">
        <v>4</v>
      </c>
      <c r="B18" s="160">
        <v>116.56272778858001</v>
      </c>
      <c r="C18" s="192">
        <v>111.40301974873989</v>
      </c>
      <c r="D18" s="160">
        <v>100.42453381699974</v>
      </c>
      <c r="F18" s="370"/>
      <c r="G18" s="196"/>
      <c r="I18" s="193">
        <v>2714149.9939999999</v>
      </c>
      <c r="J18" s="192">
        <f t="shared" si="0"/>
        <v>111.40301974873989</v>
      </c>
      <c r="K18" s="193">
        <v>141005</v>
      </c>
      <c r="L18" s="192">
        <f t="shared" si="1"/>
        <v>100.42453381699974</v>
      </c>
      <c r="N18" s="157"/>
      <c r="P18" s="157"/>
    </row>
    <row r="19" spans="1:22" s="159" customFormat="1" x14ac:dyDescent="0.2">
      <c r="A19" s="173">
        <v>5</v>
      </c>
      <c r="B19" s="160">
        <v>114.86800987594999</v>
      </c>
      <c r="C19" s="160">
        <v>107.36065665670178</v>
      </c>
      <c r="D19" s="160">
        <v>100.26072655642098</v>
      </c>
      <c r="E19" s="198"/>
      <c r="F19" s="370"/>
      <c r="G19" s="196"/>
      <c r="I19" s="193">
        <v>2615664.5150000001</v>
      </c>
      <c r="J19" s="192">
        <f t="shared" si="0"/>
        <v>107.36065665670178</v>
      </c>
      <c r="K19" s="193">
        <v>140775</v>
      </c>
      <c r="L19" s="192">
        <f t="shared" si="1"/>
        <v>100.26072655642098</v>
      </c>
      <c r="N19" s="157"/>
      <c r="O19" s="196"/>
      <c r="P19" s="157"/>
      <c r="Q19" s="196"/>
    </row>
    <row r="20" spans="1:22" s="159" customFormat="1" ht="14.25" x14ac:dyDescent="0.2">
      <c r="A20" s="173">
        <v>6</v>
      </c>
      <c r="B20" s="160">
        <v>121.275700256626</v>
      </c>
      <c r="C20" s="160">
        <v>124.67295452312921</v>
      </c>
      <c r="D20" s="160">
        <v>100.29562462497906</v>
      </c>
      <c r="E20" s="198"/>
      <c r="F20" s="370"/>
      <c r="G20" s="191"/>
      <c r="H20" s="191"/>
      <c r="I20" s="193">
        <v>3037449.9679999999</v>
      </c>
      <c r="J20" s="192">
        <f t="shared" si="0"/>
        <v>124.67295452312921</v>
      </c>
      <c r="K20" s="193">
        <v>140824</v>
      </c>
      <c r="L20" s="192">
        <f t="shared" si="1"/>
        <v>100.29562462497906</v>
      </c>
      <c r="N20" s="189"/>
      <c r="O20" s="189"/>
      <c r="P20" s="188"/>
      <c r="Q20" s="197"/>
    </row>
    <row r="21" spans="1:22" s="159" customFormat="1" ht="14.25" x14ac:dyDescent="0.2">
      <c r="A21" s="173">
        <v>7</v>
      </c>
      <c r="B21" s="160">
        <v>113.034852584017</v>
      </c>
      <c r="C21" s="160">
        <v>115.62718958131423</v>
      </c>
      <c r="D21" s="192">
        <v>100.14962250141971</v>
      </c>
      <c r="E21" s="191"/>
      <c r="F21" s="370"/>
      <c r="G21" s="196"/>
      <c r="H21" s="191"/>
      <c r="I21" s="193">
        <v>2817064.8930000002</v>
      </c>
      <c r="J21" s="192">
        <f t="shared" si="0"/>
        <v>115.62718958131423</v>
      </c>
      <c r="K21" s="193">
        <v>140619</v>
      </c>
      <c r="L21" s="192">
        <f t="shared" si="1"/>
        <v>100.14962250141971</v>
      </c>
      <c r="N21" s="157"/>
      <c r="O21" s="189"/>
      <c r="P21" s="189"/>
      <c r="Q21" s="188"/>
    </row>
    <row r="22" spans="1:22" s="159" customFormat="1" ht="14.25" x14ac:dyDescent="0.2">
      <c r="A22" s="173">
        <v>8</v>
      </c>
      <c r="B22" s="160">
        <v>101.561851306489</v>
      </c>
      <c r="C22" s="160">
        <v>106.48202748416081</v>
      </c>
      <c r="D22" s="160">
        <v>100.71796247507999</v>
      </c>
      <c r="E22" s="191"/>
      <c r="F22" s="370"/>
      <c r="I22" s="193">
        <v>2594258.1710000001</v>
      </c>
      <c r="J22" s="192">
        <f t="shared" si="0"/>
        <v>106.48202748416081</v>
      </c>
      <c r="K22" s="193">
        <v>141417</v>
      </c>
      <c r="L22" s="192">
        <f t="shared" si="1"/>
        <v>100.71796247507999</v>
      </c>
      <c r="N22" s="157"/>
      <c r="O22" s="188"/>
      <c r="P22" s="189"/>
      <c r="Q22" s="188"/>
    </row>
    <row r="23" spans="1:22" s="159" customFormat="1" ht="14.25" x14ac:dyDescent="0.2">
      <c r="A23" s="173">
        <v>9</v>
      </c>
      <c r="B23" s="160"/>
      <c r="C23" s="160"/>
      <c r="D23" s="160"/>
      <c r="E23" s="191"/>
      <c r="F23" s="370"/>
      <c r="I23" s="193"/>
      <c r="J23" s="192">
        <f t="shared" si="0"/>
        <v>0</v>
      </c>
      <c r="K23" s="193"/>
      <c r="L23" s="192">
        <f t="shared" si="1"/>
        <v>0</v>
      </c>
      <c r="N23" s="157"/>
    </row>
    <row r="24" spans="1:22" s="159" customFormat="1" x14ac:dyDescent="0.2">
      <c r="A24" s="173">
        <v>10</v>
      </c>
      <c r="B24" s="160"/>
      <c r="C24" s="160"/>
      <c r="D24" s="160"/>
      <c r="F24" s="370"/>
      <c r="I24" s="193"/>
      <c r="J24" s="192">
        <f t="shared" si="0"/>
        <v>0</v>
      </c>
      <c r="K24" s="193"/>
      <c r="L24" s="192">
        <f t="shared" si="1"/>
        <v>0</v>
      </c>
      <c r="N24" s="157"/>
      <c r="O24" s="188"/>
      <c r="R24" s="195"/>
      <c r="S24" s="194"/>
    </row>
    <row r="25" spans="1:22" s="159" customFormat="1" x14ac:dyDescent="0.2">
      <c r="A25" s="173">
        <v>11</v>
      </c>
      <c r="B25" s="160"/>
      <c r="C25" s="160"/>
      <c r="D25" s="160"/>
      <c r="F25" s="370"/>
      <c r="I25" s="193"/>
      <c r="J25" s="192">
        <f t="shared" si="0"/>
        <v>0</v>
      </c>
      <c r="K25" s="193"/>
      <c r="L25" s="192">
        <f t="shared" si="1"/>
        <v>0</v>
      </c>
      <c r="N25" s="157"/>
      <c r="P25" s="189"/>
      <c r="Q25" s="189"/>
      <c r="R25" s="188"/>
    </row>
    <row r="26" spans="1:22" s="159" customFormat="1" x14ac:dyDescent="0.2">
      <c r="A26" s="173">
        <v>12</v>
      </c>
      <c r="B26" s="160"/>
      <c r="C26" s="160"/>
      <c r="D26" s="160"/>
      <c r="F26" s="370"/>
      <c r="I26" s="193"/>
      <c r="J26" s="192">
        <f t="shared" si="0"/>
        <v>0</v>
      </c>
      <c r="K26" s="193"/>
      <c r="L26" s="192">
        <f t="shared" si="1"/>
        <v>0</v>
      </c>
      <c r="N26" s="157"/>
      <c r="O26" s="188"/>
    </row>
    <row r="27" spans="1:22" s="159" customFormat="1" ht="42.6" customHeight="1" x14ac:dyDescent="0.2">
      <c r="B27" s="191"/>
      <c r="C27" s="369" t="s">
        <v>212</v>
      </c>
      <c r="D27" s="369"/>
      <c r="E27" s="369"/>
      <c r="M27" s="189"/>
      <c r="N27" s="188"/>
    </row>
    <row r="28" spans="1:22" s="159" customFormat="1" ht="14.25" x14ac:dyDescent="0.2">
      <c r="B28" s="191"/>
      <c r="C28" s="371">
        <v>44409</v>
      </c>
      <c r="D28" s="371"/>
      <c r="E28" s="371"/>
      <c r="I28" s="369" t="s">
        <v>211</v>
      </c>
      <c r="J28" s="369"/>
      <c r="M28" s="189"/>
      <c r="N28" s="188"/>
    </row>
    <row r="29" spans="1:22" s="159" customFormat="1" x14ac:dyDescent="0.2">
      <c r="B29" s="169" t="s">
        <v>210</v>
      </c>
      <c r="C29" s="168">
        <v>2020</v>
      </c>
      <c r="D29" s="190"/>
      <c r="E29" s="168">
        <v>2021</v>
      </c>
      <c r="F29" s="157"/>
      <c r="H29" s="169" t="s">
        <v>209</v>
      </c>
      <c r="I29" s="169">
        <v>2020</v>
      </c>
      <c r="J29" s="169">
        <v>2021</v>
      </c>
      <c r="K29" s="157"/>
      <c r="M29" s="189"/>
      <c r="N29" s="188"/>
    </row>
    <row r="30" spans="1:22" s="159" customFormat="1" ht="14.25" x14ac:dyDescent="0.2">
      <c r="B30" s="159" t="s">
        <v>208</v>
      </c>
      <c r="C30" s="185">
        <v>981361.23199999996</v>
      </c>
      <c r="D30" s="186"/>
      <c r="E30" s="185">
        <v>1181797.314</v>
      </c>
      <c r="H30" s="187" t="s">
        <v>192</v>
      </c>
      <c r="I30" s="183">
        <v>125.609636082913</v>
      </c>
      <c r="J30" s="183">
        <v>113.157587530698</v>
      </c>
      <c r="L30" s="161"/>
      <c r="M30" s="161"/>
    </row>
    <row r="31" spans="1:22" s="159" customFormat="1" ht="14.25" x14ac:dyDescent="0.2">
      <c r="B31" s="159" t="s">
        <v>207</v>
      </c>
      <c r="C31" s="185">
        <v>752077.68500000006</v>
      </c>
      <c r="D31" s="186"/>
      <c r="E31" s="185">
        <v>805521.96600000001</v>
      </c>
      <c r="H31" s="159" t="s">
        <v>191</v>
      </c>
      <c r="I31" s="183">
        <v>112.18487968724899</v>
      </c>
      <c r="J31" s="160">
        <v>123.778600787377</v>
      </c>
      <c r="L31" s="161"/>
      <c r="M31" s="161"/>
      <c r="N31" s="161"/>
      <c r="O31" s="161"/>
      <c r="P31" s="161"/>
      <c r="Q31" s="161"/>
      <c r="R31" s="161"/>
      <c r="S31" s="161"/>
      <c r="T31" s="161"/>
      <c r="U31" s="179"/>
      <c r="V31" s="179"/>
    </row>
    <row r="32" spans="1:22" s="159" customFormat="1" ht="14.25" x14ac:dyDescent="0.2">
      <c r="B32" s="159" t="s">
        <v>206</v>
      </c>
      <c r="C32" s="185">
        <v>126039.49099999999</v>
      </c>
      <c r="D32" s="186"/>
      <c r="E32" s="185">
        <v>142157.88099999999</v>
      </c>
      <c r="H32" s="159" t="s">
        <v>190</v>
      </c>
      <c r="I32" s="183">
        <v>98.3284919171506</v>
      </c>
      <c r="J32" s="160">
        <v>134.07098523997499</v>
      </c>
      <c r="L32" s="161"/>
    </row>
    <row r="33" spans="2:18" s="159" customFormat="1" ht="14.25" x14ac:dyDescent="0.2">
      <c r="B33" s="159" t="s">
        <v>205</v>
      </c>
      <c r="C33" s="185">
        <v>424699.21500000003</v>
      </c>
      <c r="D33" s="186"/>
      <c r="E33" s="185">
        <v>464781.01</v>
      </c>
      <c r="H33" s="159" t="s">
        <v>189</v>
      </c>
      <c r="I33" s="183">
        <v>62.340610989975801</v>
      </c>
      <c r="J33" s="183">
        <v>116.56272778858001</v>
      </c>
      <c r="L33" s="161"/>
    </row>
    <row r="34" spans="2:18" s="159" customFormat="1" ht="14.25" x14ac:dyDescent="0.2">
      <c r="C34" s="184">
        <v>2284177.6230000001</v>
      </c>
      <c r="E34" s="184">
        <v>2594258.1710000001</v>
      </c>
      <c r="H34" s="159" t="s">
        <v>29</v>
      </c>
      <c r="I34" s="183">
        <v>67.485843605151999</v>
      </c>
      <c r="J34" s="183">
        <v>114.86800987594999</v>
      </c>
      <c r="L34" s="179"/>
    </row>
    <row r="35" spans="2:18" s="159" customFormat="1" x14ac:dyDescent="0.2">
      <c r="C35" s="160"/>
      <c r="D35" s="160"/>
      <c r="H35" s="159" t="s">
        <v>188</v>
      </c>
      <c r="I35" s="183">
        <v>87.883212053871404</v>
      </c>
      <c r="J35" s="183">
        <v>121.275700256626</v>
      </c>
    </row>
    <row r="36" spans="2:18" s="159" customFormat="1" x14ac:dyDescent="0.2">
      <c r="C36" s="160"/>
      <c r="D36" s="160"/>
      <c r="H36" s="159" t="s">
        <v>187</v>
      </c>
      <c r="I36" s="183">
        <v>94.907371250081198</v>
      </c>
      <c r="J36" s="183">
        <v>113.034852584017</v>
      </c>
    </row>
    <row r="37" spans="2:18" s="159" customFormat="1" ht="14.25" x14ac:dyDescent="0.2">
      <c r="C37" s="369" t="s">
        <v>204</v>
      </c>
      <c r="D37" s="369"/>
      <c r="H37" s="159" t="s">
        <v>186</v>
      </c>
      <c r="I37" s="183">
        <v>87.826090552332801</v>
      </c>
      <c r="J37" s="183">
        <v>101.561851306489</v>
      </c>
      <c r="L37" s="161"/>
    </row>
    <row r="38" spans="2:18" s="159" customFormat="1" ht="14.25" x14ac:dyDescent="0.2">
      <c r="B38" s="169" t="s">
        <v>203</v>
      </c>
      <c r="C38" s="169">
        <v>2020</v>
      </c>
      <c r="D38" s="169">
        <v>2021</v>
      </c>
      <c r="H38" s="159" t="s">
        <v>185</v>
      </c>
      <c r="I38" s="183">
        <v>103.12802320625499</v>
      </c>
      <c r="J38" s="183"/>
      <c r="L38" s="179"/>
    </row>
    <row r="39" spans="2:18" s="159" customFormat="1" ht="14.25" x14ac:dyDescent="0.2">
      <c r="B39" s="159" t="s">
        <v>192</v>
      </c>
      <c r="C39" s="176">
        <v>2665.0587070000001</v>
      </c>
      <c r="D39" s="176">
        <v>2352.003948</v>
      </c>
      <c r="E39" s="178">
        <f t="shared" ref="E39:E50" si="2">I15/1000</f>
        <v>2352.003948</v>
      </c>
      <c r="H39" s="159" t="s">
        <v>184</v>
      </c>
      <c r="I39" s="183">
        <v>109.71913865207701</v>
      </c>
      <c r="J39" s="160"/>
      <c r="L39" s="179"/>
    </row>
    <row r="40" spans="2:18" s="159" customFormat="1" ht="14.25" x14ac:dyDescent="0.2">
      <c r="B40" s="159" t="s">
        <v>191</v>
      </c>
      <c r="C40" s="176">
        <v>2658.1550380000003</v>
      </c>
      <c r="D40" s="176">
        <v>2532.605767</v>
      </c>
      <c r="E40" s="178">
        <f t="shared" si="2"/>
        <v>2532.605767</v>
      </c>
      <c r="H40" s="159" t="s">
        <v>183</v>
      </c>
      <c r="I40" s="183">
        <v>112.74239148236801</v>
      </c>
      <c r="J40" s="183"/>
      <c r="L40" s="179"/>
    </row>
    <row r="41" spans="2:18" s="159" customFormat="1" ht="14.25" x14ac:dyDescent="0.2">
      <c r="B41" s="159" t="s">
        <v>190</v>
      </c>
      <c r="C41" s="176">
        <v>2720.2614900000003</v>
      </c>
      <c r="D41" s="176">
        <v>3156.16968</v>
      </c>
      <c r="E41" s="178">
        <f t="shared" si="2"/>
        <v>3156.16968</v>
      </c>
      <c r="H41" s="159" t="s">
        <v>182</v>
      </c>
      <c r="I41" s="183">
        <v>99.248018570872603</v>
      </c>
      <c r="J41" s="183"/>
      <c r="L41" s="179"/>
      <c r="N41" s="372" t="s">
        <v>202</v>
      </c>
      <c r="O41" s="372"/>
      <c r="P41" s="372"/>
      <c r="Q41" s="372"/>
    </row>
    <row r="42" spans="2:18" s="159" customFormat="1" x14ac:dyDescent="0.2">
      <c r="B42" s="159" t="s">
        <v>189</v>
      </c>
      <c r="C42" s="176">
        <v>1899.5259369999999</v>
      </c>
      <c r="D42" s="176">
        <v>2714.1499939999999</v>
      </c>
      <c r="E42" s="178">
        <f t="shared" si="2"/>
        <v>2714.1499939999999</v>
      </c>
      <c r="N42" s="173"/>
      <c r="O42" s="173"/>
      <c r="P42" s="173"/>
      <c r="Q42" s="173"/>
    </row>
    <row r="43" spans="2:18" s="159" customFormat="1" x14ac:dyDescent="0.2">
      <c r="B43" s="159" t="s">
        <v>29</v>
      </c>
      <c r="C43" s="176">
        <v>1973.2992369999999</v>
      </c>
      <c r="D43" s="176">
        <v>2615.6645149999999</v>
      </c>
      <c r="E43" s="178">
        <f t="shared" si="2"/>
        <v>2615.6645149999999</v>
      </c>
      <c r="I43" s="369" t="s">
        <v>201</v>
      </c>
      <c r="J43" s="369"/>
      <c r="N43" s="173"/>
      <c r="O43" s="368" t="s">
        <v>200</v>
      </c>
      <c r="P43" s="173"/>
      <c r="Q43" s="173"/>
    </row>
    <row r="44" spans="2:18" s="159" customFormat="1" x14ac:dyDescent="0.2">
      <c r="B44" s="159" t="s">
        <v>188</v>
      </c>
      <c r="C44" s="176">
        <v>2445.254179</v>
      </c>
      <c r="D44" s="176">
        <v>3037.4499679999999</v>
      </c>
      <c r="E44" s="178">
        <f t="shared" si="2"/>
        <v>3037.4499679999999</v>
      </c>
      <c r="H44" s="169" t="s">
        <v>199</v>
      </c>
      <c r="I44" s="169">
        <v>2020</v>
      </c>
      <c r="J44" s="169">
        <v>2021</v>
      </c>
      <c r="K44" s="157"/>
      <c r="L44" s="182"/>
      <c r="N44" s="173"/>
      <c r="O44" s="368"/>
      <c r="P44" s="181" t="s">
        <v>198</v>
      </c>
      <c r="Q44" s="181" t="s">
        <v>197</v>
      </c>
    </row>
    <row r="45" spans="2:18" s="159" customFormat="1" x14ac:dyDescent="0.2">
      <c r="B45" s="159" t="s">
        <v>187</v>
      </c>
      <c r="C45" s="176">
        <v>2558.4550199999999</v>
      </c>
      <c r="D45" s="176">
        <v>2817.0648930000002</v>
      </c>
      <c r="E45" s="178">
        <f t="shared" si="2"/>
        <v>2817.0648930000002</v>
      </c>
      <c r="H45" s="159" t="s">
        <v>192</v>
      </c>
      <c r="I45" s="174">
        <v>145.208</v>
      </c>
      <c r="J45" s="180">
        <v>140.35599999999999</v>
      </c>
      <c r="K45" s="175">
        <f t="shared" ref="K45:K56" si="3">K15/1000</f>
        <v>140.35599999999999</v>
      </c>
      <c r="M45" s="174"/>
      <c r="N45" s="173" t="s">
        <v>192</v>
      </c>
      <c r="O45" s="172">
        <f t="shared" ref="O45:O56" si="4">IF(Q45="","",(Q45-P45)*1000)</f>
        <v>-4852.0000000000036</v>
      </c>
      <c r="P45" s="171">
        <v>145.208</v>
      </c>
      <c r="Q45" s="171">
        <f t="shared" ref="Q45:Q56" si="5">IF(J45="","",J45)</f>
        <v>140.35599999999999</v>
      </c>
      <c r="R45" s="170"/>
    </row>
    <row r="46" spans="2:18" s="159" customFormat="1" ht="14.25" x14ac:dyDescent="0.2">
      <c r="B46" s="159" t="s">
        <v>186</v>
      </c>
      <c r="C46" s="176">
        <v>2284.177623</v>
      </c>
      <c r="D46" s="176">
        <v>2594.2581709999999</v>
      </c>
      <c r="E46" s="178">
        <f t="shared" si="2"/>
        <v>2594.2581709999999</v>
      </c>
      <c r="H46" s="159" t="s">
        <v>191</v>
      </c>
      <c r="I46" s="174">
        <v>145.68799999999999</v>
      </c>
      <c r="J46" s="174">
        <v>140.80600000000001</v>
      </c>
      <c r="K46" s="175">
        <f t="shared" si="3"/>
        <v>140.80600000000001</v>
      </c>
      <c r="L46" s="179"/>
      <c r="M46" s="174"/>
      <c r="N46" s="173" t="s">
        <v>191</v>
      </c>
      <c r="O46" s="172">
        <f t="shared" si="4"/>
        <v>-4881.9999999999764</v>
      </c>
      <c r="P46" s="171">
        <v>145.68799999999999</v>
      </c>
      <c r="Q46" s="171">
        <f t="shared" si="5"/>
        <v>140.80600000000001</v>
      </c>
      <c r="R46" s="170"/>
    </row>
    <row r="47" spans="2:18" s="159" customFormat="1" ht="14.25" x14ac:dyDescent="0.2">
      <c r="B47" s="159" t="s">
        <v>185</v>
      </c>
      <c r="C47" s="176">
        <v>2667.6944989999997</v>
      </c>
      <c r="D47" s="176"/>
      <c r="E47" s="178">
        <f t="shared" si="2"/>
        <v>0</v>
      </c>
      <c r="H47" s="159" t="s">
        <v>190</v>
      </c>
      <c r="I47" s="174">
        <v>145.447</v>
      </c>
      <c r="J47" s="174">
        <v>140.767</v>
      </c>
      <c r="K47" s="175">
        <f t="shared" si="3"/>
        <v>140.767</v>
      </c>
      <c r="L47" s="179"/>
      <c r="M47" s="174"/>
      <c r="N47" s="173" t="s">
        <v>190</v>
      </c>
      <c r="O47" s="172">
        <f t="shared" si="4"/>
        <v>-4680.0000000000073</v>
      </c>
      <c r="P47" s="171">
        <v>145.447</v>
      </c>
      <c r="Q47" s="171">
        <f t="shared" si="5"/>
        <v>140.767</v>
      </c>
      <c r="R47" s="170"/>
    </row>
    <row r="48" spans="2:18" s="159" customFormat="1" x14ac:dyDescent="0.2">
      <c r="B48" s="159" t="s">
        <v>184</v>
      </c>
      <c r="C48" s="176">
        <v>2727.0579029999999</v>
      </c>
      <c r="D48" s="176"/>
      <c r="E48" s="178">
        <f t="shared" si="2"/>
        <v>0</v>
      </c>
      <c r="H48" s="159" t="s">
        <v>189</v>
      </c>
      <c r="I48" s="174">
        <v>144.92400000000001</v>
      </c>
      <c r="J48" s="174">
        <v>141.005</v>
      </c>
      <c r="K48" s="175">
        <f t="shared" si="3"/>
        <v>141.005</v>
      </c>
      <c r="M48" s="174"/>
      <c r="N48" s="173" t="s">
        <v>189</v>
      </c>
      <c r="O48" s="172">
        <f t="shared" si="4"/>
        <v>-3919.0000000000109</v>
      </c>
      <c r="P48" s="171">
        <v>144.92400000000001</v>
      </c>
      <c r="Q48" s="171">
        <f t="shared" si="5"/>
        <v>141.005</v>
      </c>
      <c r="R48" s="170"/>
    </row>
    <row r="49" spans="2:19" s="159" customFormat="1" x14ac:dyDescent="0.2">
      <c r="B49" s="159" t="s">
        <v>183</v>
      </c>
      <c r="C49" s="176">
        <v>2816.4499079999996</v>
      </c>
      <c r="D49" s="176"/>
      <c r="E49" s="178">
        <f t="shared" si="2"/>
        <v>0</v>
      </c>
      <c r="H49" s="159" t="s">
        <v>29</v>
      </c>
      <c r="I49" s="174">
        <v>143.572</v>
      </c>
      <c r="J49" s="174">
        <v>140.77500000000001</v>
      </c>
      <c r="K49" s="175">
        <f t="shared" si="3"/>
        <v>140.77500000000001</v>
      </c>
      <c r="M49" s="174"/>
      <c r="N49" s="173" t="s">
        <v>29</v>
      </c>
      <c r="O49" s="172">
        <f t="shared" si="4"/>
        <v>-2796.9999999999973</v>
      </c>
      <c r="P49" s="171">
        <v>143.572</v>
      </c>
      <c r="Q49" s="171">
        <f t="shared" si="5"/>
        <v>140.77500000000001</v>
      </c>
      <c r="R49" s="170"/>
    </row>
    <row r="50" spans="2:19" s="159" customFormat="1" x14ac:dyDescent="0.2">
      <c r="B50" s="159" t="s">
        <v>182</v>
      </c>
      <c r="C50" s="176">
        <v>2400.4034750000001</v>
      </c>
      <c r="D50" s="176"/>
      <c r="E50" s="178">
        <f t="shared" si="2"/>
        <v>0</v>
      </c>
      <c r="H50" s="159" t="s">
        <v>188</v>
      </c>
      <c r="I50" s="174">
        <v>143.27600000000001</v>
      </c>
      <c r="J50" s="174">
        <v>140.82400000000001</v>
      </c>
      <c r="K50" s="175">
        <f t="shared" si="3"/>
        <v>140.82400000000001</v>
      </c>
      <c r="M50" s="174"/>
      <c r="N50" s="173" t="s">
        <v>188</v>
      </c>
      <c r="O50" s="172">
        <f t="shared" si="4"/>
        <v>-2451.9999999999982</v>
      </c>
      <c r="P50" s="171">
        <v>143.27600000000001</v>
      </c>
      <c r="Q50" s="171">
        <f t="shared" si="5"/>
        <v>140.82400000000001</v>
      </c>
      <c r="R50" s="170"/>
    </row>
    <row r="51" spans="2:19" s="159" customFormat="1" x14ac:dyDescent="0.2">
      <c r="C51" s="160"/>
      <c r="D51" s="160"/>
      <c r="H51" s="159" t="s">
        <v>187</v>
      </c>
      <c r="I51" s="174">
        <v>142.83199999999999</v>
      </c>
      <c r="J51" s="174">
        <v>140.619</v>
      </c>
      <c r="K51" s="175">
        <f t="shared" si="3"/>
        <v>140.619</v>
      </c>
      <c r="M51" s="174"/>
      <c r="N51" s="173" t="s">
        <v>187</v>
      </c>
      <c r="O51" s="172">
        <f t="shared" si="4"/>
        <v>-2212.9999999999936</v>
      </c>
      <c r="P51" s="171">
        <v>142.83199999999999</v>
      </c>
      <c r="Q51" s="171">
        <f t="shared" si="5"/>
        <v>140.619</v>
      </c>
      <c r="R51" s="170"/>
    </row>
    <row r="52" spans="2:19" s="159" customFormat="1" x14ac:dyDescent="0.2">
      <c r="C52" s="160"/>
      <c r="D52" s="160"/>
      <c r="H52" s="159" t="s">
        <v>186</v>
      </c>
      <c r="I52" s="174">
        <v>143.74199999999999</v>
      </c>
      <c r="J52" s="174">
        <v>141.417</v>
      </c>
      <c r="K52" s="175">
        <f t="shared" si="3"/>
        <v>141.417</v>
      </c>
      <c r="M52" s="174"/>
      <c r="N52" s="173" t="s">
        <v>186</v>
      </c>
      <c r="O52" s="172">
        <f t="shared" si="4"/>
        <v>-2324.9999999999886</v>
      </c>
      <c r="P52" s="171">
        <v>143.74199999999999</v>
      </c>
      <c r="Q52" s="171">
        <f t="shared" si="5"/>
        <v>141.417</v>
      </c>
      <c r="R52" s="170"/>
      <c r="S52" s="157"/>
    </row>
    <row r="53" spans="2:19" s="159" customFormat="1" ht="14.25" x14ac:dyDescent="0.2">
      <c r="C53" s="369" t="s">
        <v>196</v>
      </c>
      <c r="D53" s="369"/>
      <c r="H53" s="159" t="s">
        <v>185</v>
      </c>
      <c r="I53" s="174">
        <v>143.30000000000001</v>
      </c>
      <c r="J53" s="174"/>
      <c r="K53" s="175">
        <f t="shared" si="3"/>
        <v>0</v>
      </c>
      <c r="L53" s="161"/>
      <c r="M53" s="174"/>
      <c r="N53" s="173" t="s">
        <v>185</v>
      </c>
      <c r="O53" s="172" t="str">
        <f t="shared" si="4"/>
        <v/>
      </c>
      <c r="P53" s="171">
        <v>143.30000000000001</v>
      </c>
      <c r="Q53" s="171" t="str">
        <f t="shared" si="5"/>
        <v/>
      </c>
      <c r="R53" s="170"/>
      <c r="S53" s="157"/>
    </row>
    <row r="54" spans="2:19" s="159" customFormat="1" ht="14.25" x14ac:dyDescent="0.2">
      <c r="B54" s="169" t="s">
        <v>195</v>
      </c>
      <c r="C54" s="168">
        <v>2020</v>
      </c>
      <c r="D54" s="168">
        <v>2021</v>
      </c>
      <c r="E54" s="157"/>
      <c r="H54" s="159" t="s">
        <v>184</v>
      </c>
      <c r="I54" s="174">
        <v>142.94300000000001</v>
      </c>
      <c r="J54" s="174"/>
      <c r="K54" s="175">
        <f t="shared" si="3"/>
        <v>0</v>
      </c>
      <c r="L54" s="161"/>
      <c r="M54" s="174"/>
      <c r="N54" s="173" t="s">
        <v>184</v>
      </c>
      <c r="O54" s="172" t="str">
        <f t="shared" si="4"/>
        <v/>
      </c>
      <c r="P54" s="171">
        <v>142.94300000000001</v>
      </c>
      <c r="Q54" s="171" t="str">
        <f t="shared" si="5"/>
        <v/>
      </c>
      <c r="R54" s="170"/>
      <c r="S54" s="157"/>
    </row>
    <row r="55" spans="2:19" s="159" customFormat="1" ht="14.25" x14ac:dyDescent="0.2">
      <c r="B55" s="159" t="s">
        <v>192</v>
      </c>
      <c r="C55" s="165">
        <v>3004.5905115420637</v>
      </c>
      <c r="D55" s="177">
        <v>2988.5702855595769</v>
      </c>
      <c r="H55" s="159" t="s">
        <v>183</v>
      </c>
      <c r="I55" s="174">
        <v>142.81200000000001</v>
      </c>
      <c r="J55" s="174"/>
      <c r="K55" s="175">
        <f t="shared" si="3"/>
        <v>0</v>
      </c>
      <c r="L55" s="161"/>
      <c r="M55" s="174"/>
      <c r="N55" s="173" t="s">
        <v>183</v>
      </c>
      <c r="O55" s="172" t="str">
        <f t="shared" si="4"/>
        <v/>
      </c>
      <c r="P55" s="171">
        <v>142.81200000000001</v>
      </c>
      <c r="Q55" s="171" t="str">
        <f t="shared" si="5"/>
        <v/>
      </c>
      <c r="R55" s="170"/>
      <c r="S55" s="157"/>
    </row>
    <row r="56" spans="2:19" s="159" customFormat="1" x14ac:dyDescent="0.2">
      <c r="B56" s="159" t="s">
        <v>191</v>
      </c>
      <c r="C56" s="165">
        <v>2945.6861169073636</v>
      </c>
      <c r="D56" s="176">
        <v>2945.8382455293099</v>
      </c>
      <c r="H56" s="159" t="s">
        <v>182</v>
      </c>
      <c r="I56" s="174">
        <v>141.80799999999999</v>
      </c>
      <c r="J56" s="174"/>
      <c r="K56" s="175">
        <f t="shared" si="3"/>
        <v>0</v>
      </c>
      <c r="M56" s="174"/>
      <c r="N56" s="173" t="s">
        <v>182</v>
      </c>
      <c r="O56" s="172" t="str">
        <f t="shared" si="4"/>
        <v/>
      </c>
      <c r="P56" s="171">
        <v>141.80799999999999</v>
      </c>
      <c r="Q56" s="171" t="str">
        <f t="shared" si="5"/>
        <v/>
      </c>
      <c r="R56" s="170"/>
      <c r="S56" s="157"/>
    </row>
    <row r="57" spans="2:19" s="159" customFormat="1" x14ac:dyDescent="0.2">
      <c r="B57" s="159" t="s">
        <v>190</v>
      </c>
      <c r="C57" s="165">
        <v>2989.3955323932428</v>
      </c>
      <c r="D57" s="165">
        <v>3099.1042147662451</v>
      </c>
      <c r="M57" s="157"/>
      <c r="N57" s="157"/>
      <c r="O57" s="157"/>
      <c r="P57" s="157"/>
      <c r="Q57" s="157"/>
      <c r="R57" s="157"/>
      <c r="S57" s="157"/>
    </row>
    <row r="58" spans="2:19" s="159" customFormat="1" x14ac:dyDescent="0.2">
      <c r="B58" s="159" t="s">
        <v>189</v>
      </c>
      <c r="C58" s="165">
        <v>2734.1887196047583</v>
      </c>
      <c r="D58" s="165">
        <v>3070.4791390376226</v>
      </c>
      <c r="G58" s="369" t="s">
        <v>194</v>
      </c>
      <c r="H58" s="369"/>
      <c r="I58" s="369"/>
      <c r="M58" s="157"/>
      <c r="N58" s="157"/>
      <c r="O58" s="157"/>
      <c r="P58" s="157"/>
      <c r="Q58" s="157"/>
      <c r="R58" s="157"/>
      <c r="S58" s="157"/>
    </row>
    <row r="59" spans="2:19" s="159" customFormat="1" x14ac:dyDescent="0.2">
      <c r="B59" s="159" t="s">
        <v>29</v>
      </c>
      <c r="C59" s="165">
        <v>2777.8537249602987</v>
      </c>
      <c r="D59" s="165">
        <v>3172.229387320192</v>
      </c>
      <c r="E59" s="167"/>
      <c r="G59" s="169" t="s">
        <v>193</v>
      </c>
      <c r="H59" s="168">
        <v>2020</v>
      </c>
      <c r="I59" s="168">
        <v>2021</v>
      </c>
      <c r="J59" s="157"/>
      <c r="M59" s="157"/>
      <c r="N59" s="157"/>
      <c r="O59" s="157"/>
      <c r="P59" s="157"/>
      <c r="Q59" s="157"/>
      <c r="R59" s="157"/>
      <c r="S59" s="157"/>
    </row>
    <row r="60" spans="2:19" s="159" customFormat="1" ht="14.25" x14ac:dyDescent="0.2">
      <c r="B60" s="159" t="s">
        <v>188</v>
      </c>
      <c r="C60" s="165">
        <v>2964.4292414640277</v>
      </c>
      <c r="D60" s="165">
        <v>3308.1777466909048</v>
      </c>
      <c r="E60" s="167"/>
      <c r="G60" s="159" t="s">
        <v>192</v>
      </c>
      <c r="H60" s="164">
        <v>18.353387602611427</v>
      </c>
      <c r="I60" s="166">
        <v>16.757416483798341</v>
      </c>
      <c r="J60" s="163">
        <f t="shared" ref="J60:J71" si="6">I15/K15</f>
        <v>16.757416483798341</v>
      </c>
      <c r="L60" s="161"/>
      <c r="M60" s="157"/>
      <c r="N60" s="157"/>
      <c r="O60" s="157"/>
      <c r="P60" s="157"/>
      <c r="Q60" s="157"/>
      <c r="R60" s="157"/>
      <c r="S60" s="157"/>
    </row>
    <row r="61" spans="2:19" s="159" customFormat="1" ht="14.25" x14ac:dyDescent="0.2">
      <c r="B61" s="159" t="s">
        <v>187</v>
      </c>
      <c r="C61" s="165">
        <v>2998.5589363728018</v>
      </c>
      <c r="D61" s="165">
        <v>3177.288076291255</v>
      </c>
      <c r="E61" s="161"/>
      <c r="G61" s="159" t="s">
        <v>191</v>
      </c>
      <c r="H61" s="164">
        <v>18.245531807698644</v>
      </c>
      <c r="I61" s="166">
        <v>17.986490398136443</v>
      </c>
      <c r="J61" s="163">
        <f t="shared" si="6"/>
        <v>17.986490398136443</v>
      </c>
      <c r="L61" s="161"/>
      <c r="M61" s="157"/>
      <c r="N61" s="157"/>
      <c r="O61" s="157"/>
      <c r="P61" s="157"/>
      <c r="Q61" s="157"/>
      <c r="R61" s="157"/>
      <c r="S61" s="157"/>
    </row>
    <row r="62" spans="2:19" s="159" customFormat="1" ht="14.25" x14ac:dyDescent="0.2">
      <c r="B62" s="159" t="s">
        <v>186</v>
      </c>
      <c r="C62" s="165">
        <v>2845.6083886407591</v>
      </c>
      <c r="D62" s="165">
        <v>2980.0223452625924</v>
      </c>
      <c r="E62" s="161"/>
      <c r="G62" s="159" t="s">
        <v>190</v>
      </c>
      <c r="H62" s="164">
        <v>18.702767949837398</v>
      </c>
      <c r="I62" s="164">
        <v>22.42123281735066</v>
      </c>
      <c r="J62" s="163">
        <f t="shared" si="6"/>
        <v>22.42123281735066</v>
      </c>
      <c r="L62" s="161"/>
      <c r="M62" s="157"/>
      <c r="N62" s="157"/>
      <c r="O62" s="157"/>
      <c r="P62" s="157"/>
      <c r="Q62" s="157"/>
      <c r="R62" s="157"/>
      <c r="S62" s="157"/>
    </row>
    <row r="63" spans="2:19" s="159" customFormat="1" ht="14.25" x14ac:dyDescent="0.2">
      <c r="B63" s="159" t="s">
        <v>185</v>
      </c>
      <c r="C63" s="165">
        <v>2901.9134054431265</v>
      </c>
      <c r="D63" s="165"/>
      <c r="E63" s="161"/>
      <c r="G63" s="159" t="s">
        <v>189</v>
      </c>
      <c r="H63" s="164">
        <v>13.107048777290165</v>
      </c>
      <c r="I63" s="164">
        <v>19.248608162831104</v>
      </c>
      <c r="J63" s="163">
        <f t="shared" si="6"/>
        <v>19.248608162831104</v>
      </c>
      <c r="K63" s="162"/>
      <c r="L63" s="161"/>
      <c r="M63" s="157"/>
      <c r="N63" s="157"/>
      <c r="O63" s="157"/>
      <c r="P63" s="157"/>
      <c r="Q63" s="157"/>
      <c r="R63" s="157"/>
      <c r="S63" s="157"/>
    </row>
    <row r="64" spans="2:19" s="159" customFormat="1" ht="14.25" x14ac:dyDescent="0.2">
      <c r="B64" s="159" t="s">
        <v>184</v>
      </c>
      <c r="C64" s="165">
        <v>2999.1332209342186</v>
      </c>
      <c r="D64" s="165"/>
      <c r="E64" s="161"/>
      <c r="G64" s="159" t="s">
        <v>29</v>
      </c>
      <c r="H64" s="164">
        <v>13.744318091271278</v>
      </c>
      <c r="I64" s="164">
        <v>18.580461836263542</v>
      </c>
      <c r="J64" s="163">
        <f t="shared" si="6"/>
        <v>18.580461836263542</v>
      </c>
      <c r="L64" s="161"/>
      <c r="M64" s="157"/>
      <c r="N64" s="157"/>
      <c r="O64" s="157"/>
      <c r="P64" s="157"/>
      <c r="Q64" s="157"/>
      <c r="R64" s="157"/>
      <c r="S64" s="157"/>
    </row>
    <row r="65" spans="2:15" s="159" customFormat="1" ht="14.25" x14ac:dyDescent="0.2">
      <c r="B65" s="159" t="s">
        <v>183</v>
      </c>
      <c r="C65" s="165">
        <v>3741.0170083746466</v>
      </c>
      <c r="D65" s="165"/>
      <c r="G65" s="159" t="s">
        <v>188</v>
      </c>
      <c r="H65" s="164">
        <v>17.066739572573216</v>
      </c>
      <c r="I65" s="164">
        <v>21.569121513378402</v>
      </c>
      <c r="J65" s="163">
        <f t="shared" si="6"/>
        <v>21.569121513378402</v>
      </c>
      <c r="L65" s="161"/>
      <c r="M65" s="157"/>
      <c r="N65" s="157"/>
      <c r="O65" s="157"/>
    </row>
    <row r="66" spans="2:15" s="159" customFormat="1" ht="14.25" x14ac:dyDescent="0.2">
      <c r="B66" s="159" t="s">
        <v>182</v>
      </c>
      <c r="C66" s="165">
        <v>3217.6779518785966</v>
      </c>
      <c r="D66" s="165"/>
      <c r="G66" s="159" t="s">
        <v>187</v>
      </c>
      <c r="H66" s="164">
        <v>17.912337711437214</v>
      </c>
      <c r="I66" s="164">
        <v>20.033316216158557</v>
      </c>
      <c r="J66" s="163">
        <f t="shared" si="6"/>
        <v>20.033316216158557</v>
      </c>
      <c r="L66" s="161"/>
      <c r="M66" s="157"/>
      <c r="N66" s="157"/>
      <c r="O66" s="157"/>
    </row>
    <row r="67" spans="2:15" s="159" customFormat="1" ht="14.25" x14ac:dyDescent="0.2">
      <c r="C67" s="160"/>
      <c r="D67" s="160"/>
      <c r="G67" s="159" t="s">
        <v>186</v>
      </c>
      <c r="H67" s="164">
        <v>15.890815648870895</v>
      </c>
      <c r="I67" s="164">
        <v>18.344740526245076</v>
      </c>
      <c r="J67" s="163">
        <f t="shared" si="6"/>
        <v>18.344740526245076</v>
      </c>
      <c r="K67" s="162"/>
      <c r="L67" s="161"/>
      <c r="M67" s="157"/>
      <c r="N67" s="157"/>
      <c r="O67" s="157"/>
    </row>
    <row r="68" spans="2:15" s="159" customFormat="1" ht="14.25" x14ac:dyDescent="0.2">
      <c r="C68" s="160"/>
      <c r="D68" s="160"/>
      <c r="G68" s="159" t="s">
        <v>185</v>
      </c>
      <c r="H68" s="164">
        <v>18.616151423586878</v>
      </c>
      <c r="I68" s="164"/>
      <c r="J68" s="163" t="e">
        <f t="shared" si="6"/>
        <v>#DIV/0!</v>
      </c>
      <c r="K68" s="162"/>
      <c r="L68" s="161"/>
      <c r="M68" s="157"/>
      <c r="N68" s="157"/>
      <c r="O68" s="157"/>
    </row>
    <row r="69" spans="2:15" s="159" customFormat="1" ht="14.25" x14ac:dyDescent="0.2">
      <c r="C69" s="160"/>
      <c r="D69" s="160"/>
      <c r="G69" s="159" t="s">
        <v>184</v>
      </c>
      <c r="H69" s="164">
        <v>19.077939479372898</v>
      </c>
      <c r="I69" s="164"/>
      <c r="J69" s="163" t="e">
        <f t="shared" si="6"/>
        <v>#DIV/0!</v>
      </c>
      <c r="K69" s="162"/>
      <c r="L69" s="161"/>
      <c r="M69" s="157"/>
      <c r="N69" s="157"/>
      <c r="O69" s="157"/>
    </row>
    <row r="70" spans="2:15" s="159" customFormat="1" ht="14.25" x14ac:dyDescent="0.2">
      <c r="C70" s="160"/>
      <c r="D70" s="160"/>
      <c r="G70" s="159" t="s">
        <v>183</v>
      </c>
      <c r="H70" s="164">
        <v>19.721381312494746</v>
      </c>
      <c r="I70" s="164"/>
      <c r="J70" s="163" t="e">
        <f t="shared" si="6"/>
        <v>#DIV/0!</v>
      </c>
      <c r="K70" s="162"/>
      <c r="L70" s="161"/>
      <c r="M70" s="157"/>
      <c r="N70" s="157"/>
      <c r="O70" s="157"/>
    </row>
    <row r="71" spans="2:15" s="159" customFormat="1" ht="14.25" x14ac:dyDescent="0.2">
      <c r="C71" s="160"/>
      <c r="D71" s="160"/>
      <c r="G71" s="159" t="s">
        <v>182</v>
      </c>
      <c r="H71" s="164">
        <v>16.927137220749184</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4">
    <mergeCell ref="B1:B2"/>
    <mergeCell ref="C1:C2"/>
    <mergeCell ref="D1:D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84" t="s">
        <v>332</v>
      </c>
      <c r="B1" s="125"/>
    </row>
    <row r="5" spans="1:2" ht="14.25" x14ac:dyDescent="0.2">
      <c r="A5" s="385" t="s">
        <v>55</v>
      </c>
      <c r="B5" s="386" t="s">
        <v>333</v>
      </c>
    </row>
    <row r="6" spans="1:2" ht="14.25" x14ac:dyDescent="0.2">
      <c r="A6" s="385">
        <v>0</v>
      </c>
      <c r="B6" s="386" t="s">
        <v>334</v>
      </c>
    </row>
    <row r="7" spans="1:2" ht="14.25" x14ac:dyDescent="0.2">
      <c r="A7" s="212"/>
      <c r="B7" s="386" t="s">
        <v>335</v>
      </c>
    </row>
    <row r="8" spans="1:2" ht="14.25" x14ac:dyDescent="0.2">
      <c r="A8" s="385" t="s">
        <v>21</v>
      </c>
      <c r="B8" s="386" t="s">
        <v>336</v>
      </c>
    </row>
    <row r="9" spans="1:2" ht="14.25" x14ac:dyDescent="0.2">
      <c r="A9" s="385" t="s">
        <v>337</v>
      </c>
      <c r="B9" s="386" t="s">
        <v>338</v>
      </c>
    </row>
    <row r="10" spans="1:2" ht="14.25" x14ac:dyDescent="0.2">
      <c r="A10" s="385" t="s">
        <v>339</v>
      </c>
      <c r="B10" s="386" t="s">
        <v>340</v>
      </c>
    </row>
    <row r="11" spans="1:2" ht="14.25" x14ac:dyDescent="0.2">
      <c r="A11" s="385" t="s">
        <v>341</v>
      </c>
      <c r="B11" s="386" t="s">
        <v>342</v>
      </c>
    </row>
    <row r="12" spans="1:2" ht="14.25" x14ac:dyDescent="0.2">
      <c r="A12" s="385" t="s">
        <v>343</v>
      </c>
      <c r="B12" s="386" t="s">
        <v>344</v>
      </c>
    </row>
    <row r="13" spans="1:2" ht="14.25" x14ac:dyDescent="0.2">
      <c r="A13" s="385" t="s">
        <v>345</v>
      </c>
      <c r="B13" s="386" t="s">
        <v>346</v>
      </c>
    </row>
    <row r="14" spans="1:2" ht="14.25" x14ac:dyDescent="0.2">
      <c r="A14" s="385" t="s">
        <v>347</v>
      </c>
      <c r="B14" s="386" t="s">
        <v>348</v>
      </c>
    </row>
    <row r="15" spans="1:2" ht="14.25" x14ac:dyDescent="0.2">
      <c r="A15" s="386"/>
    </row>
    <row r="16" spans="1:2" ht="42.75" x14ac:dyDescent="0.2">
      <c r="A16" s="387" t="s">
        <v>349</v>
      </c>
      <c r="B16" s="388" t="s">
        <v>350</v>
      </c>
    </row>
    <row r="17" spans="1:2" ht="14.25" x14ac:dyDescent="0.2">
      <c r="A17" s="386" t="s">
        <v>351</v>
      </c>
      <c r="B17" s="38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3" customWidth="1"/>
    <col min="2" max="3" width="11.42578125" style="213"/>
    <col min="4" max="4" width="11.42578125" style="213" customWidth="1"/>
    <col min="5" max="16384" width="11.42578125" style="213"/>
  </cols>
  <sheetData>
    <row r="1" spans="1:7" x14ac:dyDescent="0.2">
      <c r="A1" s="214" t="s">
        <v>239</v>
      </c>
      <c r="B1" s="214"/>
      <c r="C1" s="214"/>
      <c r="D1" s="214"/>
      <c r="E1" s="214"/>
      <c r="F1" s="214"/>
      <c r="G1" s="214"/>
    </row>
    <row r="2" spans="1:7" x14ac:dyDescent="0.2">
      <c r="A2" s="214"/>
      <c r="B2" s="214"/>
      <c r="C2" s="214"/>
      <c r="D2" s="214"/>
      <c r="E2" s="214"/>
      <c r="F2" s="214"/>
      <c r="G2" s="214"/>
    </row>
    <row r="3" spans="1:7" x14ac:dyDescent="0.2">
      <c r="A3" s="214"/>
      <c r="B3" s="214"/>
      <c r="C3" s="214"/>
      <c r="D3" s="214"/>
      <c r="E3" s="214"/>
      <c r="F3" s="214"/>
      <c r="G3" s="214"/>
    </row>
    <row r="4" spans="1:7" x14ac:dyDescent="0.2">
      <c r="A4" s="214"/>
      <c r="B4" s="214"/>
      <c r="C4" s="214"/>
      <c r="D4" s="214"/>
      <c r="E4" s="214"/>
      <c r="F4" s="214"/>
      <c r="G4" s="214"/>
    </row>
    <row r="5" spans="1:7" x14ac:dyDescent="0.2">
      <c r="A5" s="214"/>
      <c r="B5" s="214"/>
      <c r="C5" s="214"/>
      <c r="D5" s="214"/>
      <c r="E5" s="214"/>
      <c r="F5" s="214"/>
      <c r="G5" s="214"/>
    </row>
    <row r="6" spans="1:7" ht="17.25" customHeight="1" x14ac:dyDescent="0.2">
      <c r="A6" s="219" t="s">
        <v>238</v>
      </c>
      <c r="B6" s="214"/>
      <c r="C6" s="214"/>
      <c r="D6" s="214"/>
      <c r="E6" s="214"/>
      <c r="F6" s="214"/>
      <c r="G6" s="214"/>
    </row>
    <row r="7" spans="1:7" ht="39.75" customHeight="1" x14ac:dyDescent="0.2">
      <c r="A7" s="218"/>
      <c r="B7" s="214"/>
      <c r="C7" s="214"/>
      <c r="D7" s="214"/>
      <c r="E7" s="214"/>
      <c r="F7" s="214"/>
      <c r="G7" s="214"/>
    </row>
    <row r="8" spans="1:7" x14ac:dyDescent="0.2">
      <c r="A8" s="214"/>
      <c r="B8" s="214"/>
      <c r="C8" s="214"/>
      <c r="D8" s="214"/>
      <c r="E8" s="214"/>
      <c r="F8" s="214"/>
      <c r="G8" s="214"/>
    </row>
    <row r="9" spans="1:7" x14ac:dyDescent="0.2">
      <c r="A9" s="214"/>
      <c r="B9" s="215" t="s">
        <v>237</v>
      </c>
      <c r="C9" s="214"/>
      <c r="D9" s="214"/>
      <c r="E9" s="214"/>
      <c r="F9" s="214"/>
      <c r="G9" s="214"/>
    </row>
    <row r="10" spans="1:7" x14ac:dyDescent="0.2">
      <c r="A10" s="214"/>
      <c r="B10" s="214"/>
      <c r="C10" s="214"/>
      <c r="D10" s="214"/>
      <c r="E10" s="214"/>
      <c r="F10" s="214"/>
      <c r="G10" s="214"/>
    </row>
    <row r="11" spans="1:7" ht="9" customHeight="1" x14ac:dyDescent="0.2">
      <c r="A11" s="214"/>
      <c r="B11" s="214"/>
      <c r="C11" s="214"/>
      <c r="D11" s="214"/>
      <c r="E11" s="214"/>
      <c r="F11" s="214"/>
      <c r="G11" s="214"/>
    </row>
    <row r="12" spans="1:7" ht="15.75" customHeight="1" x14ac:dyDescent="0.2">
      <c r="A12" s="216" t="s">
        <v>236</v>
      </c>
      <c r="B12" s="217">
        <v>2</v>
      </c>
      <c r="C12" s="214"/>
      <c r="D12" s="214"/>
      <c r="E12" s="214"/>
      <c r="F12" s="214"/>
      <c r="G12" s="214"/>
    </row>
    <row r="13" spans="1:7" x14ac:dyDescent="0.2">
      <c r="A13" s="214"/>
      <c r="B13" s="215"/>
      <c r="C13" s="214"/>
      <c r="D13" s="214"/>
      <c r="E13" s="214"/>
      <c r="F13" s="214"/>
      <c r="G13" s="214"/>
    </row>
    <row r="14" spans="1:7" x14ac:dyDescent="0.2">
      <c r="A14" s="214"/>
      <c r="B14" s="215"/>
      <c r="C14" s="214"/>
      <c r="D14" s="214"/>
      <c r="E14" s="214"/>
      <c r="F14" s="214"/>
      <c r="G14" s="214"/>
    </row>
    <row r="15" spans="1:7" ht="15.75" customHeight="1" x14ac:dyDescent="0.2">
      <c r="A15" s="216" t="s">
        <v>235</v>
      </c>
      <c r="C15" s="214"/>
      <c r="D15" s="214"/>
      <c r="E15" s="214"/>
      <c r="F15" s="214"/>
      <c r="G15" s="214"/>
    </row>
    <row r="16" spans="1:7" ht="15" customHeight="1" x14ac:dyDescent="0.2">
      <c r="A16" s="216" t="s">
        <v>234</v>
      </c>
      <c r="B16" s="217">
        <v>4</v>
      </c>
      <c r="C16" s="214"/>
      <c r="D16" s="214"/>
      <c r="E16" s="214"/>
      <c r="F16" s="214"/>
      <c r="G16" s="214"/>
    </row>
    <row r="17" spans="1:7" x14ac:dyDescent="0.2">
      <c r="A17" s="214"/>
      <c r="B17" s="215"/>
      <c r="C17" s="214"/>
      <c r="D17" s="214"/>
      <c r="E17" s="214"/>
      <c r="F17" s="214"/>
      <c r="G17" s="214"/>
    </row>
    <row r="18" spans="1:7" x14ac:dyDescent="0.2">
      <c r="A18" s="214"/>
      <c r="B18" s="215"/>
      <c r="C18" s="214"/>
      <c r="D18" s="214"/>
      <c r="E18" s="214"/>
      <c r="F18" s="214"/>
      <c r="G18" s="214"/>
    </row>
    <row r="19" spans="1:7" x14ac:dyDescent="0.2">
      <c r="A19" s="216" t="s">
        <v>233</v>
      </c>
      <c r="B19" s="215"/>
      <c r="C19" s="214"/>
      <c r="D19" s="214"/>
      <c r="E19" s="214"/>
      <c r="F19" s="214"/>
      <c r="G19" s="214"/>
    </row>
    <row r="20" spans="1:7" x14ac:dyDescent="0.2">
      <c r="A20" s="214"/>
      <c r="B20" s="215"/>
      <c r="C20" s="214"/>
      <c r="D20" s="214"/>
      <c r="E20" s="214"/>
      <c r="F20" s="214"/>
      <c r="G20" s="214"/>
    </row>
    <row r="21" spans="1:7" ht="14.1" customHeight="1" x14ac:dyDescent="0.2">
      <c r="A21" s="214" t="s">
        <v>232</v>
      </c>
      <c r="B21" s="215"/>
      <c r="C21" s="214"/>
      <c r="D21" s="214"/>
      <c r="E21" s="214"/>
      <c r="F21" s="214"/>
      <c r="G21" s="214"/>
    </row>
    <row r="22" spans="1:7" ht="14.1" customHeight="1" x14ac:dyDescent="0.2">
      <c r="A22" s="214" t="s">
        <v>231</v>
      </c>
      <c r="B22" s="215">
        <v>6</v>
      </c>
      <c r="C22" s="214"/>
      <c r="D22" s="214"/>
      <c r="E22" s="214"/>
      <c r="F22" s="214"/>
      <c r="G22" s="214"/>
    </row>
    <row r="23" spans="1:7" ht="14.1" customHeight="1" x14ac:dyDescent="0.2">
      <c r="A23" s="214"/>
      <c r="B23" s="215"/>
      <c r="C23" s="214"/>
      <c r="D23" s="214"/>
      <c r="E23" s="214"/>
      <c r="F23" s="214"/>
      <c r="G23" s="214"/>
    </row>
    <row r="24" spans="1:7" ht="14.1" customHeight="1" x14ac:dyDescent="0.2">
      <c r="A24" s="214" t="s">
        <v>230</v>
      </c>
      <c r="B24" s="215">
        <v>7</v>
      </c>
      <c r="C24" s="214"/>
      <c r="D24" s="214"/>
      <c r="E24" s="214"/>
      <c r="F24" s="214"/>
      <c r="G24" s="214"/>
    </row>
    <row r="25" spans="1:7" ht="14.1" customHeight="1" x14ac:dyDescent="0.2">
      <c r="A25" s="214"/>
      <c r="B25" s="215"/>
      <c r="C25" s="214"/>
      <c r="D25" s="214"/>
      <c r="E25" s="214"/>
      <c r="F25" s="214"/>
      <c r="G25" s="214"/>
    </row>
    <row r="26" spans="1:7" ht="14.1" customHeight="1" x14ac:dyDescent="0.2">
      <c r="A26" s="214" t="s">
        <v>229</v>
      </c>
      <c r="B26" s="215">
        <v>7</v>
      </c>
      <c r="C26" s="214"/>
      <c r="D26" s="214"/>
      <c r="E26" s="214"/>
      <c r="F26" s="214"/>
      <c r="G26" s="214"/>
    </row>
    <row r="27" spans="1:7" ht="14.1" customHeight="1" x14ac:dyDescent="0.2">
      <c r="A27" s="214"/>
      <c r="B27" s="215"/>
      <c r="C27" s="214"/>
      <c r="D27" s="214"/>
      <c r="E27" s="214"/>
      <c r="F27" s="214"/>
      <c r="G27" s="214"/>
    </row>
    <row r="28" spans="1:7" ht="14.1" customHeight="1" x14ac:dyDescent="0.2">
      <c r="A28" s="214" t="s">
        <v>228</v>
      </c>
      <c r="B28" s="215">
        <v>8</v>
      </c>
      <c r="C28" s="214"/>
      <c r="D28" s="214"/>
      <c r="E28" s="214"/>
      <c r="F28" s="214"/>
      <c r="G28" s="214"/>
    </row>
    <row r="29" spans="1:7" ht="14.1" customHeight="1" x14ac:dyDescent="0.2">
      <c r="A29" s="214"/>
      <c r="B29" s="215"/>
      <c r="C29" s="214"/>
      <c r="D29" s="214"/>
      <c r="E29" s="214"/>
      <c r="F29" s="214"/>
      <c r="G29" s="214"/>
    </row>
    <row r="30" spans="1:7" ht="14.1" customHeight="1" x14ac:dyDescent="0.2">
      <c r="A30" s="214" t="s">
        <v>227</v>
      </c>
      <c r="B30" s="215">
        <v>8</v>
      </c>
      <c r="C30" s="214"/>
      <c r="D30" s="214"/>
      <c r="E30" s="214"/>
      <c r="F30" s="214"/>
      <c r="G30" s="214"/>
    </row>
    <row r="31" spans="1:7" ht="14.1" customHeight="1" x14ac:dyDescent="0.2">
      <c r="A31" s="214"/>
      <c r="B31" s="215"/>
      <c r="C31" s="214"/>
      <c r="D31" s="214"/>
      <c r="E31" s="214"/>
      <c r="F31" s="214"/>
      <c r="G31" s="214"/>
    </row>
    <row r="32" spans="1:7" s="214" customFormat="1" ht="14.1" customHeight="1" x14ac:dyDescent="0.2">
      <c r="A32" s="214" t="s">
        <v>226</v>
      </c>
      <c r="B32" s="215">
        <v>9</v>
      </c>
    </row>
    <row r="33" spans="1:7" ht="14.1" customHeight="1" x14ac:dyDescent="0.2">
      <c r="A33" s="214"/>
      <c r="B33" s="215"/>
      <c r="C33" s="214"/>
      <c r="D33" s="214"/>
      <c r="E33" s="214"/>
      <c r="F33" s="214"/>
      <c r="G33" s="214"/>
    </row>
    <row r="34" spans="1:7" s="214" customFormat="1" ht="14.1" customHeight="1" x14ac:dyDescent="0.2">
      <c r="A34" s="214" t="s">
        <v>225</v>
      </c>
      <c r="B34" s="215">
        <v>9</v>
      </c>
    </row>
    <row r="35" spans="1:7" x14ac:dyDescent="0.2">
      <c r="A35" s="214"/>
      <c r="B35" s="215"/>
      <c r="C35" s="214"/>
      <c r="D35" s="214"/>
      <c r="E35" s="214"/>
      <c r="F35" s="214"/>
      <c r="G35" s="214"/>
    </row>
    <row r="36" spans="1:7" x14ac:dyDescent="0.2">
      <c r="A36" s="214"/>
      <c r="B36" s="215"/>
      <c r="C36" s="214"/>
      <c r="D36" s="214"/>
      <c r="E36" s="214"/>
      <c r="F36" s="214"/>
      <c r="G36" s="214"/>
    </row>
    <row r="37" spans="1:7" x14ac:dyDescent="0.2">
      <c r="A37" s="216" t="s">
        <v>224</v>
      </c>
      <c r="B37" s="215"/>
      <c r="C37" s="214"/>
      <c r="D37" s="214"/>
      <c r="E37" s="214"/>
      <c r="F37" s="214"/>
      <c r="G37" s="214"/>
    </row>
    <row r="38" spans="1:7" x14ac:dyDescent="0.2">
      <c r="A38" s="214"/>
      <c r="B38" s="215"/>
      <c r="C38" s="214"/>
      <c r="D38" s="214"/>
      <c r="E38" s="214"/>
      <c r="F38" s="214"/>
      <c r="G38" s="214"/>
    </row>
    <row r="39" spans="1:7" s="214" customFormat="1" ht="14.1" customHeight="1" x14ac:dyDescent="0.2">
      <c r="A39" s="214" t="s">
        <v>223</v>
      </c>
      <c r="B39" s="215"/>
    </row>
    <row r="40" spans="1:7" s="214" customFormat="1" ht="14.1" customHeight="1" x14ac:dyDescent="0.2">
      <c r="A40" s="214" t="s">
        <v>173</v>
      </c>
      <c r="B40" s="215">
        <v>10</v>
      </c>
    </row>
    <row r="41" spans="1:7" ht="14.1" customHeight="1" x14ac:dyDescent="0.2">
      <c r="A41" s="214"/>
      <c r="B41" s="215"/>
      <c r="C41" s="214"/>
      <c r="D41" s="214"/>
      <c r="E41" s="214"/>
      <c r="F41" s="214"/>
      <c r="G41" s="214"/>
    </row>
    <row r="42" spans="1:7" s="214" customFormat="1" ht="14.1" customHeight="1" x14ac:dyDescent="0.2">
      <c r="A42" s="214" t="s">
        <v>222</v>
      </c>
      <c r="B42" s="215"/>
    </row>
    <row r="43" spans="1:7" s="214" customFormat="1" ht="14.1" customHeight="1" x14ac:dyDescent="0.2">
      <c r="A43" s="214" t="s">
        <v>221</v>
      </c>
      <c r="B43" s="215">
        <v>11</v>
      </c>
    </row>
    <row r="44" spans="1:7" ht="14.1" customHeight="1" x14ac:dyDescent="0.2">
      <c r="A44" s="214"/>
      <c r="B44" s="215"/>
      <c r="C44" s="214"/>
      <c r="D44" s="214"/>
      <c r="E44" s="214"/>
      <c r="F44" s="214"/>
      <c r="G44" s="214"/>
    </row>
    <row r="45" spans="1:7" s="214" customFormat="1" ht="14.1" customHeight="1" x14ac:dyDescent="0.2">
      <c r="A45" s="214" t="s">
        <v>167</v>
      </c>
      <c r="B45" s="215"/>
    </row>
    <row r="46" spans="1:7" s="214" customFormat="1" ht="14.1" customHeight="1" x14ac:dyDescent="0.2">
      <c r="A46" s="214" t="s">
        <v>220</v>
      </c>
      <c r="B46" s="21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0" customWidth="1"/>
    <col min="2" max="31" width="11.42578125" style="221"/>
    <col min="32" max="16384" width="11.42578125" style="220"/>
  </cols>
  <sheetData>
    <row r="1" spans="1:31" ht="9" customHeight="1" x14ac:dyDescent="0.2">
      <c r="A1" s="225"/>
    </row>
    <row r="2" spans="1:31" ht="15" x14ac:dyDescent="0.2">
      <c r="A2" s="235" t="s">
        <v>236</v>
      </c>
    </row>
    <row r="3" spans="1:31" ht="9" customHeight="1" x14ac:dyDescent="0.2">
      <c r="A3" s="225"/>
    </row>
    <row r="4" spans="1:31" ht="9" customHeight="1" x14ac:dyDescent="0.2">
      <c r="A4" s="225"/>
    </row>
    <row r="5" spans="1:31" s="228" customFormat="1" ht="18" customHeight="1" x14ac:dyDescent="0.2">
      <c r="A5" s="229" t="s">
        <v>278</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1" ht="79.150000000000006" customHeight="1" x14ac:dyDescent="0.2">
      <c r="A6" s="225" t="s">
        <v>277</v>
      </c>
    </row>
    <row r="7" spans="1:31" ht="7.9" customHeight="1" x14ac:dyDescent="0.2">
      <c r="A7" s="225"/>
    </row>
    <row r="8" spans="1:31" s="228" customFormat="1" ht="18" customHeight="1" x14ac:dyDescent="0.2">
      <c r="A8" s="229" t="s">
        <v>276</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9" spans="1:31" ht="53.25" customHeight="1" x14ac:dyDescent="0.2">
      <c r="A9" s="234" t="s">
        <v>275</v>
      </c>
    </row>
    <row r="10" spans="1:31" ht="23.45" customHeight="1" x14ac:dyDescent="0.2">
      <c r="A10" s="225"/>
    </row>
    <row r="11" spans="1:31" s="228" customFormat="1" ht="18" customHeight="1" x14ac:dyDescent="0.2">
      <c r="A11" s="229" t="s">
        <v>274</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row>
    <row r="12" spans="1:31" ht="49.5" customHeight="1" x14ac:dyDescent="0.2">
      <c r="A12" s="225" t="s">
        <v>273</v>
      </c>
    </row>
    <row r="13" spans="1:31" ht="15" customHeight="1" x14ac:dyDescent="0.2">
      <c r="A13" s="225"/>
    </row>
    <row r="14" spans="1:31" s="228" customFormat="1" ht="18" customHeight="1" x14ac:dyDescent="0.2">
      <c r="A14" s="229" t="s">
        <v>272</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row>
    <row r="15" spans="1:31" ht="36" customHeight="1" x14ac:dyDescent="0.2">
      <c r="A15" s="225" t="s">
        <v>271</v>
      </c>
    </row>
    <row r="16" spans="1:31" ht="41.25" customHeight="1" x14ac:dyDescent="0.2">
      <c r="A16" s="225" t="s">
        <v>270</v>
      </c>
    </row>
    <row r="17" spans="1:31" ht="15" customHeight="1" x14ac:dyDescent="0.2">
      <c r="A17" s="225"/>
    </row>
    <row r="18" spans="1:31" ht="48.75" customHeight="1" x14ac:dyDescent="0.2">
      <c r="A18" s="225" t="s">
        <v>269</v>
      </c>
    </row>
    <row r="19" spans="1:31" ht="15" customHeight="1" x14ac:dyDescent="0.2">
      <c r="A19" s="225"/>
    </row>
    <row r="20" spans="1:31" ht="66.75" customHeight="1" x14ac:dyDescent="0.2">
      <c r="A20" s="225" t="s">
        <v>268</v>
      </c>
    </row>
    <row r="21" spans="1:31" ht="15" customHeight="1" x14ac:dyDescent="0.2">
      <c r="A21" s="225"/>
    </row>
    <row r="22" spans="1:31" ht="40.5" customHeight="1" x14ac:dyDescent="0.2">
      <c r="A22" s="225" t="s">
        <v>267</v>
      </c>
    </row>
    <row r="23" spans="1:31" ht="9" customHeight="1" x14ac:dyDescent="0.2">
      <c r="A23" s="225"/>
    </row>
    <row r="24" spans="1:31" s="228" customFormat="1" ht="18" customHeight="1" x14ac:dyDescent="0.2">
      <c r="A24" s="229" t="s">
        <v>266</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row>
    <row r="25" spans="1:31" ht="15" customHeight="1" x14ac:dyDescent="0.2">
      <c r="A25" s="225"/>
    </row>
    <row r="26" spans="1:31" s="228" customFormat="1" ht="18" customHeight="1" x14ac:dyDescent="0.2">
      <c r="A26" s="229" t="s">
        <v>265</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row>
    <row r="27" spans="1:31" ht="33" customHeight="1" x14ac:dyDescent="0.2">
      <c r="A27" s="225" t="s">
        <v>264</v>
      </c>
    </row>
    <row r="28" spans="1:31" ht="15" customHeight="1" x14ac:dyDescent="0.2">
      <c r="A28" s="225"/>
    </row>
    <row r="29" spans="1:31" s="228" customFormat="1" ht="18" customHeight="1" x14ac:dyDescent="0.2">
      <c r="A29" s="233" t="s">
        <v>217</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row>
    <row r="30" spans="1:31" ht="63.75" customHeight="1" x14ac:dyDescent="0.2">
      <c r="A30" s="227" t="s">
        <v>263</v>
      </c>
    </row>
    <row r="31" spans="1:31" ht="15" customHeight="1" x14ac:dyDescent="0.2">
      <c r="A31" s="225"/>
    </row>
    <row r="32" spans="1:31" s="228" customFormat="1" ht="18" customHeight="1" x14ac:dyDescent="0.2">
      <c r="A32" s="229" t="s">
        <v>262</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row>
    <row r="33" spans="1:31" s="226" customFormat="1" ht="115.5" customHeight="1" x14ac:dyDescent="0.2">
      <c r="A33" s="225" t="s">
        <v>261</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row>
    <row r="34" spans="1:31" ht="9" customHeight="1" x14ac:dyDescent="0.2">
      <c r="A34" s="225"/>
    </row>
    <row r="35" spans="1:31" s="228" customFormat="1" ht="18" customHeight="1" x14ac:dyDescent="0.2">
      <c r="A35" s="229" t="s">
        <v>9</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row>
    <row r="36" spans="1:31" ht="86.25" customHeight="1" x14ac:dyDescent="0.2">
      <c r="A36" s="225" t="s">
        <v>260</v>
      </c>
    </row>
    <row r="37" spans="1:31" ht="15" customHeight="1" x14ac:dyDescent="0.2">
      <c r="A37" s="225"/>
    </row>
    <row r="38" spans="1:31" s="228" customFormat="1" ht="18" customHeight="1" x14ac:dyDescent="0.2">
      <c r="A38" s="229" t="s">
        <v>10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row>
    <row r="39" spans="1:31" s="231" customFormat="1" ht="79.5" customHeight="1" x14ac:dyDescent="0.2">
      <c r="A39" s="225" t="s">
        <v>259</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row>
    <row r="40" spans="1:31" ht="9" customHeight="1" x14ac:dyDescent="0.2">
      <c r="A40" s="225"/>
    </row>
    <row r="41" spans="1:31" s="228" customFormat="1" ht="18" customHeight="1" x14ac:dyDescent="0.2">
      <c r="A41" s="229" t="s">
        <v>258</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row>
    <row r="42" spans="1:31" s="231" customFormat="1" ht="26.25" customHeight="1" x14ac:dyDescent="0.2">
      <c r="A42" s="232" t="s">
        <v>257</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row>
    <row r="43" spans="1:31" ht="15" customHeight="1" x14ac:dyDescent="0.2">
      <c r="A43" s="225"/>
    </row>
    <row r="44" spans="1:31" s="228" customFormat="1" ht="18" customHeight="1" x14ac:dyDescent="0.2">
      <c r="A44" s="229" t="s">
        <v>256</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row>
    <row r="45" spans="1:31" s="231" customFormat="1" ht="45.75" customHeight="1" x14ac:dyDescent="0.2">
      <c r="A45" s="232" t="s">
        <v>255</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row>
    <row r="46" spans="1:31" ht="15" customHeight="1" x14ac:dyDescent="0.2">
      <c r="A46" s="225"/>
    </row>
    <row r="47" spans="1:31" s="228" customFormat="1" ht="18" customHeight="1" x14ac:dyDescent="0.2">
      <c r="A47" s="229" t="s">
        <v>254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row>
    <row r="48" spans="1:31" s="226" customFormat="1" ht="48" customHeight="1" x14ac:dyDescent="0.2">
      <c r="A48" s="230" t="s">
        <v>253</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row>
    <row r="49" spans="1:31" ht="15" customHeight="1" x14ac:dyDescent="0.2">
      <c r="A49" s="225"/>
    </row>
    <row r="50" spans="1:31" s="228" customFormat="1" ht="18" customHeight="1" x14ac:dyDescent="0.2">
      <c r="A50" s="229" t="s">
        <v>252</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row>
    <row r="51" spans="1:31" s="226" customFormat="1" ht="14.25" customHeight="1" x14ac:dyDescent="0.2">
      <c r="A51" s="225" t="s">
        <v>251</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1" ht="15" customHeight="1" x14ac:dyDescent="0.2">
      <c r="A52" s="225"/>
    </row>
    <row r="53" spans="1:31" s="228" customFormat="1" ht="18" customHeight="1" x14ac:dyDescent="0.2">
      <c r="A53" s="229" t="s">
        <v>250</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row>
    <row r="54" spans="1:31" s="226" customFormat="1" ht="64.5" customHeight="1" x14ac:dyDescent="0.2">
      <c r="A54" s="225" t="s">
        <v>249</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row>
    <row r="55" spans="1:31" ht="15" customHeight="1" x14ac:dyDescent="0.2">
      <c r="A55" s="225"/>
    </row>
    <row r="56" spans="1:31" s="228" customFormat="1" ht="18" customHeight="1" x14ac:dyDescent="0.2">
      <c r="A56" s="229" t="s">
        <v>248</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row>
    <row r="57" spans="1:31" s="226" customFormat="1" ht="48" customHeight="1" x14ac:dyDescent="0.2">
      <c r="A57" s="225" t="s">
        <v>247</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1:31" ht="15" customHeight="1" x14ac:dyDescent="0.2">
      <c r="A58" s="225"/>
    </row>
    <row r="59" spans="1:31" s="228" customFormat="1" ht="18" customHeight="1" x14ac:dyDescent="0.2">
      <c r="A59" s="229" t="s">
        <v>246</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1:31" s="226" customFormat="1" ht="56.25" customHeight="1" x14ac:dyDescent="0.2">
      <c r="A60" s="227" t="s">
        <v>245</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61" spans="1:31" x14ac:dyDescent="0.2">
      <c r="A61" s="225"/>
    </row>
    <row r="62" spans="1:31" x14ac:dyDescent="0.2">
      <c r="A62" s="225"/>
    </row>
    <row r="64" spans="1:31" x14ac:dyDescent="0.2">
      <c r="A64" s="225"/>
    </row>
    <row r="65" spans="1:1" ht="17.25" customHeight="1" x14ac:dyDescent="0.2">
      <c r="A65" s="223" t="s">
        <v>244</v>
      </c>
    </row>
    <row r="66" spans="1:1" ht="14.1" customHeight="1" x14ac:dyDescent="0.2">
      <c r="A66" s="225" t="s">
        <v>243</v>
      </c>
    </row>
    <row r="67" spans="1:1" ht="14.1" customHeight="1" x14ac:dyDescent="0.2">
      <c r="A67" s="225" t="s">
        <v>242</v>
      </c>
    </row>
    <row r="68" spans="1:1" ht="14.1" customHeight="1" x14ac:dyDescent="0.2">
      <c r="A68" s="225" t="s">
        <v>241</v>
      </c>
    </row>
    <row r="69" spans="1:1" ht="14.1" customHeight="1" x14ac:dyDescent="0.2">
      <c r="A69" s="224" t="s">
        <v>240</v>
      </c>
    </row>
    <row r="70" spans="1:1" x14ac:dyDescent="0.2">
      <c r="A70" s="223"/>
    </row>
    <row r="71" spans="1:1" ht="9" customHeight="1" x14ac:dyDescent="0.2">
      <c r="A71" s="22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8" width="11.28515625" style="237" customWidth="1"/>
    <col min="9" max="11" width="9.42578125" style="157" customWidth="1"/>
    <col min="12" max="31" width="11.42578125" style="157"/>
    <col min="32" max="16384" width="11.42578125" style="236"/>
  </cols>
  <sheetData>
    <row r="1" spans="1:31" ht="10.5" customHeight="1" x14ac:dyDescent="0.2">
      <c r="A1" s="256"/>
    </row>
    <row r="2" spans="1:31" ht="15" customHeight="1" x14ac:dyDescent="0.2">
      <c r="A2" s="276" t="s">
        <v>316</v>
      </c>
      <c r="B2" s="276"/>
      <c r="C2" s="276"/>
      <c r="D2" s="276"/>
      <c r="E2" s="276"/>
      <c r="F2" s="276"/>
      <c r="G2" s="276"/>
      <c r="H2" s="276"/>
    </row>
    <row r="3" spans="1:31" ht="15" customHeight="1" x14ac:dyDescent="0.2">
      <c r="A3" s="276" t="s">
        <v>315</v>
      </c>
      <c r="B3" s="276"/>
      <c r="C3" s="276"/>
      <c r="D3" s="276"/>
      <c r="E3" s="276"/>
      <c r="F3" s="276"/>
      <c r="G3" s="276"/>
      <c r="H3" s="276"/>
    </row>
    <row r="4" spans="1:31" x14ac:dyDescent="0.2">
      <c r="A4" s="256"/>
    </row>
    <row r="5" spans="1:31" ht="41.25" customHeight="1" x14ac:dyDescent="0.2">
      <c r="A5" s="277" t="s">
        <v>314</v>
      </c>
      <c r="B5" s="277"/>
      <c r="C5" s="277"/>
      <c r="D5" s="277"/>
      <c r="E5" s="277"/>
      <c r="F5" s="277"/>
      <c r="G5" s="277"/>
      <c r="H5" s="277"/>
    </row>
    <row r="6" spans="1:31" ht="9.75" customHeight="1" x14ac:dyDescent="0.2">
      <c r="A6" s="245"/>
      <c r="B6" s="240"/>
      <c r="C6" s="240"/>
      <c r="D6" s="240"/>
      <c r="E6" s="240"/>
      <c r="F6" s="240"/>
      <c r="G6" s="240"/>
      <c r="H6" s="240"/>
    </row>
    <row r="7" spans="1:31" ht="55.5" customHeight="1" x14ac:dyDescent="0.2">
      <c r="A7" s="278" t="s">
        <v>313</v>
      </c>
      <c r="B7" s="278"/>
      <c r="C7" s="278"/>
      <c r="D7" s="278"/>
      <c r="E7" s="278"/>
      <c r="F7" s="278"/>
      <c r="G7" s="278"/>
      <c r="H7" s="278"/>
    </row>
    <row r="8" spans="1:31" s="238" customFormat="1" ht="15" customHeight="1" x14ac:dyDescent="0.2">
      <c r="A8" s="240"/>
      <c r="B8" s="240"/>
      <c r="C8" s="240"/>
      <c r="D8" s="240"/>
      <c r="E8" s="240"/>
      <c r="F8" s="240"/>
      <c r="G8" s="240"/>
      <c r="H8" s="240"/>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45"/>
      <c r="B9" s="240"/>
      <c r="C9" s="240"/>
      <c r="D9" s="240"/>
      <c r="E9" s="240"/>
      <c r="F9" s="240"/>
      <c r="G9" s="240"/>
      <c r="H9" s="240"/>
    </row>
    <row r="10" spans="1:31" ht="30.75" customHeight="1" x14ac:dyDescent="0.2">
      <c r="A10" s="278" t="s">
        <v>312</v>
      </c>
      <c r="B10" s="278"/>
      <c r="C10" s="278"/>
      <c r="D10" s="278"/>
      <c r="E10" s="278"/>
      <c r="F10" s="278"/>
      <c r="G10" s="278"/>
      <c r="H10" s="278"/>
    </row>
    <row r="11" spans="1:31" ht="13.5" customHeight="1" x14ac:dyDescent="0.2"/>
    <row r="12" spans="1:31" ht="19.5" customHeight="1" x14ac:dyDescent="0.2">
      <c r="A12" s="267" t="s">
        <v>296</v>
      </c>
      <c r="B12" s="268"/>
      <c r="C12" s="271" t="s">
        <v>311</v>
      </c>
      <c r="D12" s="272"/>
      <c r="E12" s="272"/>
      <c r="F12" s="272"/>
      <c r="G12" s="272"/>
      <c r="H12" s="272"/>
    </row>
    <row r="13" spans="1:31" ht="24.75" customHeight="1" x14ac:dyDescent="0.2">
      <c r="A13" s="269"/>
      <c r="B13" s="270"/>
      <c r="C13" s="273" t="s">
        <v>310</v>
      </c>
      <c r="D13" s="274"/>
      <c r="E13" s="271" t="s">
        <v>309</v>
      </c>
      <c r="F13" s="275"/>
      <c r="G13" s="271" t="s">
        <v>308</v>
      </c>
      <c r="H13" s="272"/>
    </row>
    <row r="14" spans="1:31" ht="10.5" customHeight="1" x14ac:dyDescent="0.2">
      <c r="A14" s="266"/>
      <c r="B14" s="265"/>
      <c r="C14" s="250"/>
      <c r="D14" s="240"/>
      <c r="E14" s="240"/>
      <c r="F14" s="240"/>
      <c r="G14" s="240"/>
      <c r="H14" s="240"/>
    </row>
    <row r="15" spans="1:31" ht="15.95" customHeight="1" x14ac:dyDescent="0.2">
      <c r="A15" s="264" t="s">
        <v>208</v>
      </c>
      <c r="B15" s="263"/>
      <c r="C15" s="284">
        <v>-8.3000000000000007</v>
      </c>
      <c r="D15" s="285"/>
      <c r="E15" s="286">
        <v>20.399999999999999</v>
      </c>
      <c r="F15" s="286"/>
      <c r="G15" s="285">
        <v>19.2</v>
      </c>
      <c r="H15" s="285"/>
    </row>
    <row r="16" spans="1:31" ht="15.95" customHeight="1" x14ac:dyDescent="0.2">
      <c r="A16" s="264" t="s">
        <v>207</v>
      </c>
      <c r="B16" s="263"/>
      <c r="C16" s="284">
        <v>-14.1</v>
      </c>
      <c r="D16" s="285"/>
      <c r="E16" s="286">
        <v>7.1</v>
      </c>
      <c r="F16" s="286"/>
      <c r="G16" s="285">
        <v>13.4</v>
      </c>
      <c r="H16" s="285"/>
    </row>
    <row r="17" spans="1:31" s="237" customFormat="1" ht="15.95" customHeight="1" x14ac:dyDescent="0.2">
      <c r="A17" s="264" t="s">
        <v>206</v>
      </c>
      <c r="B17" s="263"/>
      <c r="C17" s="284">
        <v>9.1</v>
      </c>
      <c r="D17" s="285"/>
      <c r="E17" s="286">
        <v>12.8</v>
      </c>
      <c r="F17" s="286"/>
      <c r="G17" s="285">
        <v>8.1999999999999993</v>
      </c>
      <c r="H17" s="285"/>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237" customFormat="1" ht="15.95" customHeight="1" x14ac:dyDescent="0.2">
      <c r="A18" s="264" t="s">
        <v>205</v>
      </c>
      <c r="B18" s="263"/>
      <c r="C18" s="284">
        <v>0.9</v>
      </c>
      <c r="D18" s="285"/>
      <c r="E18" s="286">
        <v>9.4</v>
      </c>
      <c r="F18" s="286"/>
      <c r="G18" s="285">
        <v>1.9</v>
      </c>
      <c r="H18" s="285"/>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237" customFormat="1" ht="25.5" customHeight="1" x14ac:dyDescent="0.2">
      <c r="A19" s="279" t="s">
        <v>307</v>
      </c>
      <c r="B19" s="280"/>
      <c r="C19" s="281">
        <v>-7.9</v>
      </c>
      <c r="D19" s="282"/>
      <c r="E19" s="283">
        <v>13.6</v>
      </c>
      <c r="F19" s="283"/>
      <c r="G19" s="282">
        <v>13.6</v>
      </c>
      <c r="H19" s="282"/>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37" customFormat="1" ht="6" customHeight="1" x14ac:dyDescent="0.2">
      <c r="C20" s="240"/>
      <c r="D20" s="240"/>
      <c r="E20" s="240"/>
      <c r="F20" s="240"/>
      <c r="G20" s="240"/>
      <c r="H20" s="240"/>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37" customFormat="1" ht="6.75" customHeight="1" x14ac:dyDescent="0.2">
      <c r="A21" s="240"/>
      <c r="B21" s="240"/>
      <c r="C21" s="240"/>
      <c r="D21" s="240"/>
      <c r="E21" s="240"/>
      <c r="F21" s="240"/>
      <c r="G21" s="240"/>
      <c r="H21" s="240"/>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37" customFormat="1" ht="24" customHeight="1" x14ac:dyDescent="0.2">
      <c r="A22" s="287"/>
      <c r="B22" s="287"/>
      <c r="C22" s="287"/>
      <c r="D22" s="287"/>
      <c r="E22" s="287"/>
      <c r="F22" s="287"/>
      <c r="G22" s="287"/>
      <c r="H22" s="28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237" customFormat="1" ht="17.25" customHeight="1" x14ac:dyDescent="0.2">
      <c r="A23" s="245"/>
      <c r="B23" s="240"/>
      <c r="C23" s="240"/>
      <c r="D23" s="240"/>
      <c r="E23" s="240"/>
      <c r="F23" s="240"/>
      <c r="G23" s="240"/>
      <c r="H23" s="240"/>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61" customFormat="1" ht="8.25" customHeight="1" x14ac:dyDescent="0.2">
      <c r="A24" s="262"/>
      <c r="B24" s="262"/>
      <c r="C24" s="262"/>
      <c r="D24" s="262"/>
      <c r="E24" s="262"/>
      <c r="F24" s="262"/>
      <c r="G24" s="262"/>
      <c r="H24" s="262"/>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237" customFormat="1" ht="26.85" customHeight="1" x14ac:dyDescent="0.2">
      <c r="A25" s="293" t="s">
        <v>306</v>
      </c>
      <c r="B25" s="293"/>
      <c r="C25" s="293"/>
      <c r="D25" s="293"/>
      <c r="E25" s="293"/>
      <c r="F25" s="293"/>
      <c r="G25" s="293"/>
      <c r="H25" s="293"/>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237"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237" customFormat="1" ht="15.95" customHeight="1" x14ac:dyDescent="0.2">
      <c r="A27" s="267" t="s">
        <v>287</v>
      </c>
      <c r="B27" s="288"/>
      <c r="C27" s="271" t="s">
        <v>10</v>
      </c>
      <c r="D27" s="272"/>
      <c r="E27" s="272"/>
      <c r="F27" s="272"/>
      <c r="G27" s="272"/>
      <c r="H27" s="272"/>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237" customFormat="1" ht="15.95" customHeight="1" x14ac:dyDescent="0.2">
      <c r="A28" s="289"/>
      <c r="B28" s="290"/>
      <c r="C28" s="271" t="s">
        <v>305</v>
      </c>
      <c r="D28" s="275"/>
      <c r="E28" s="271" t="s">
        <v>304</v>
      </c>
      <c r="F28" s="275"/>
      <c r="G28" s="271" t="s">
        <v>303</v>
      </c>
      <c r="H28" s="272"/>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237" customFormat="1" ht="15.95" customHeight="1" x14ac:dyDescent="0.2">
      <c r="A29" s="291"/>
      <c r="B29" s="292"/>
      <c r="C29" s="271" t="s">
        <v>19</v>
      </c>
      <c r="D29" s="275"/>
      <c r="E29" s="271" t="s">
        <v>116</v>
      </c>
      <c r="F29" s="272"/>
      <c r="G29" s="272"/>
      <c r="H29" s="272"/>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37"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237" customFormat="1" ht="12.75" customHeight="1" x14ac:dyDescent="0.2">
      <c r="C31" s="294" t="s">
        <v>302</v>
      </c>
      <c r="D31" s="294"/>
      <c r="E31" s="294"/>
      <c r="F31" s="294"/>
      <c r="G31" s="294"/>
      <c r="H31" s="294"/>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37"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44">
        <v>2020</v>
      </c>
      <c r="B33" s="243" t="s">
        <v>188</v>
      </c>
      <c r="C33" s="295">
        <v>116441</v>
      </c>
      <c r="D33" s="296"/>
      <c r="E33" s="297">
        <v>137</v>
      </c>
      <c r="F33" s="297"/>
      <c r="G33" s="296">
        <v>17067</v>
      </c>
      <c r="H33" s="296"/>
    </row>
    <row r="34" spans="1:31" ht="14.1" customHeight="1" x14ac:dyDescent="0.2">
      <c r="A34" s="244"/>
      <c r="B34" s="243" t="s">
        <v>187</v>
      </c>
      <c r="C34" s="295">
        <v>111237</v>
      </c>
      <c r="D34" s="296"/>
      <c r="E34" s="297">
        <v>138</v>
      </c>
      <c r="F34" s="297"/>
      <c r="G34" s="296">
        <v>17912</v>
      </c>
      <c r="H34" s="296"/>
    </row>
    <row r="35" spans="1:31" ht="14.1" customHeight="1" x14ac:dyDescent="0.2">
      <c r="A35" s="244" t="s">
        <v>239</v>
      </c>
      <c r="B35" s="243" t="s">
        <v>284</v>
      </c>
      <c r="C35" s="295">
        <v>108770</v>
      </c>
      <c r="D35" s="296"/>
      <c r="E35" s="297">
        <v>133</v>
      </c>
      <c r="F35" s="297"/>
      <c r="G35" s="296">
        <v>15891</v>
      </c>
      <c r="H35" s="296"/>
    </row>
    <row r="36" spans="1:31" ht="14.1" customHeight="1" x14ac:dyDescent="0.2">
      <c r="A36" s="244"/>
      <c r="B36" s="243"/>
      <c r="C36" s="260"/>
      <c r="D36" s="259"/>
      <c r="E36" s="258"/>
      <c r="F36" s="258"/>
      <c r="G36" s="257"/>
      <c r="H36" s="257"/>
    </row>
    <row r="37" spans="1:31" ht="14.1" customHeight="1" x14ac:dyDescent="0.2">
      <c r="A37" s="244">
        <v>2021</v>
      </c>
      <c r="B37" s="243" t="s">
        <v>188</v>
      </c>
      <c r="C37" s="295">
        <v>138066</v>
      </c>
      <c r="D37" s="296"/>
      <c r="E37" s="297">
        <v>157</v>
      </c>
      <c r="F37" s="297"/>
      <c r="G37" s="298">
        <v>21569</v>
      </c>
      <c r="H37" s="298"/>
    </row>
    <row r="38" spans="1:31" ht="14.1" customHeight="1" x14ac:dyDescent="0.2">
      <c r="A38" s="244"/>
      <c r="B38" s="243" t="s">
        <v>187</v>
      </c>
      <c r="C38" s="295">
        <v>128048</v>
      </c>
      <c r="D38" s="296"/>
      <c r="E38" s="297">
        <v>151</v>
      </c>
      <c r="F38" s="297"/>
      <c r="G38" s="298">
        <v>20033</v>
      </c>
      <c r="H38" s="298"/>
    </row>
    <row r="39" spans="1:31" ht="14.1" customHeight="1" x14ac:dyDescent="0.2">
      <c r="A39" s="244"/>
      <c r="B39" s="243" t="s">
        <v>284</v>
      </c>
      <c r="C39" s="295">
        <v>117921</v>
      </c>
      <c r="D39" s="296"/>
      <c r="E39" s="297">
        <v>148</v>
      </c>
      <c r="F39" s="297"/>
      <c r="G39" s="298">
        <v>18345</v>
      </c>
      <c r="H39" s="298"/>
    </row>
    <row r="40" spans="1:31" x14ac:dyDescent="0.2">
      <c r="A40" s="256"/>
    </row>
    <row r="41" spans="1:31" x14ac:dyDescent="0.2">
      <c r="A41" s="256"/>
      <c r="C41" s="299" t="s">
        <v>283</v>
      </c>
      <c r="D41" s="299"/>
      <c r="E41" s="299"/>
      <c r="F41" s="299"/>
      <c r="G41" s="299"/>
      <c r="H41" s="299"/>
    </row>
    <row r="43" spans="1:31" ht="14.1" customHeight="1" x14ac:dyDescent="0.2">
      <c r="A43" s="300" t="s">
        <v>282</v>
      </c>
      <c r="B43" s="301"/>
      <c r="C43" s="302">
        <v>-7.9</v>
      </c>
      <c r="D43" s="303"/>
      <c r="E43" s="304">
        <v>-2</v>
      </c>
      <c r="F43" s="304"/>
      <c r="G43" s="303">
        <v>-8.4</v>
      </c>
      <c r="H43" s="303"/>
    </row>
    <row r="44" spans="1:31" ht="14.1" customHeight="1" x14ac:dyDescent="0.2">
      <c r="A44" s="300" t="s">
        <v>281</v>
      </c>
      <c r="B44" s="301"/>
      <c r="C44" s="302">
        <v>8.4</v>
      </c>
      <c r="D44" s="303"/>
      <c r="E44" s="304">
        <v>11.3</v>
      </c>
      <c r="F44" s="304"/>
      <c r="G44" s="303">
        <v>15.4</v>
      </c>
      <c r="H44" s="303"/>
    </row>
    <row r="45" spans="1:31" ht="14.1" customHeight="1" x14ac:dyDescent="0.2">
      <c r="A45" s="300" t="s">
        <v>280</v>
      </c>
      <c r="B45" s="301"/>
      <c r="C45" s="302">
        <v>13.6</v>
      </c>
      <c r="D45" s="303"/>
      <c r="E45" s="304">
        <v>10.8</v>
      </c>
      <c r="F45" s="304"/>
      <c r="G45" s="303">
        <v>16.5</v>
      </c>
      <c r="H45" s="303"/>
    </row>
    <row r="47" spans="1:31" ht="26.25" customHeight="1" x14ac:dyDescent="0.2">
      <c r="A47" s="245"/>
      <c r="B47" s="240"/>
      <c r="C47" s="240"/>
      <c r="D47" s="240"/>
      <c r="E47" s="240"/>
      <c r="F47" s="240"/>
      <c r="G47" s="240"/>
      <c r="H47" s="240"/>
    </row>
    <row r="48" spans="1:31" s="254" customFormat="1" ht="40.5" customHeight="1" x14ac:dyDescent="0.2">
      <c r="A48" s="293" t="s">
        <v>301</v>
      </c>
      <c r="B48" s="293"/>
      <c r="C48" s="293"/>
      <c r="D48" s="293"/>
      <c r="E48" s="293"/>
      <c r="F48" s="293"/>
      <c r="G48" s="293"/>
      <c r="H48" s="293"/>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55"/>
      <c r="B49" s="255"/>
      <c r="C49" s="255"/>
      <c r="D49" s="255"/>
      <c r="E49" s="255"/>
      <c r="F49" s="255"/>
      <c r="G49" s="255"/>
      <c r="H49" s="255"/>
    </row>
    <row r="50" spans="1:31" ht="57" customHeight="1" x14ac:dyDescent="0.2">
      <c r="A50" s="293" t="s">
        <v>300</v>
      </c>
      <c r="B50" s="293"/>
      <c r="C50" s="293"/>
      <c r="D50" s="293"/>
      <c r="E50" s="293"/>
      <c r="F50" s="293"/>
      <c r="G50" s="293"/>
      <c r="H50" s="293"/>
    </row>
    <row r="51" spans="1:31" ht="17.25" customHeight="1" x14ac:dyDescent="0.2">
      <c r="A51" s="255"/>
      <c r="B51" s="255"/>
      <c r="C51" s="255"/>
      <c r="D51" s="255"/>
      <c r="E51" s="255"/>
      <c r="F51" s="255"/>
      <c r="G51" s="255"/>
    </row>
    <row r="52" spans="1:31" s="254" customFormat="1" ht="32.25" customHeight="1" x14ac:dyDescent="0.2">
      <c r="A52" s="293" t="s">
        <v>299</v>
      </c>
      <c r="B52" s="293"/>
      <c r="C52" s="293"/>
      <c r="D52" s="293"/>
      <c r="E52" s="293"/>
      <c r="F52" s="293"/>
      <c r="G52" s="293"/>
      <c r="H52" s="293"/>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55"/>
      <c r="B53" s="255"/>
      <c r="C53" s="255"/>
      <c r="D53" s="255"/>
      <c r="E53" s="255"/>
      <c r="F53" s="255"/>
      <c r="G53" s="255"/>
      <c r="H53" s="255"/>
    </row>
    <row r="54" spans="1:31" s="254" customFormat="1" ht="50.25" customHeight="1" x14ac:dyDescent="0.2">
      <c r="A54" s="293" t="s">
        <v>298</v>
      </c>
      <c r="B54" s="293"/>
      <c r="C54" s="293"/>
      <c r="D54" s="293"/>
      <c r="E54" s="293"/>
      <c r="F54" s="293"/>
      <c r="G54" s="293"/>
      <c r="H54" s="293"/>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45"/>
      <c r="B55" s="240"/>
      <c r="C55" s="240"/>
      <c r="D55" s="240"/>
      <c r="E55" s="240"/>
      <c r="F55" s="240"/>
      <c r="G55" s="240"/>
      <c r="H55" s="240"/>
    </row>
    <row r="56" spans="1:31" s="254" customFormat="1" ht="17.25" customHeight="1" x14ac:dyDescent="0.2">
      <c r="A56" s="277" t="s">
        <v>297</v>
      </c>
      <c r="B56" s="277"/>
      <c r="C56" s="277"/>
      <c r="D56" s="277"/>
      <c r="E56" s="277"/>
      <c r="F56" s="277"/>
      <c r="G56" s="277"/>
      <c r="H56" s="27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40"/>
      <c r="B57" s="240"/>
      <c r="C57" s="240"/>
      <c r="D57" s="240"/>
      <c r="E57" s="240"/>
      <c r="F57" s="240"/>
      <c r="G57" s="240"/>
      <c r="H57" s="240"/>
    </row>
    <row r="58" spans="1:31" ht="15.95" customHeight="1" x14ac:dyDescent="0.2">
      <c r="A58" s="267" t="s">
        <v>296</v>
      </c>
      <c r="B58" s="268"/>
      <c r="C58" s="307">
        <v>44409</v>
      </c>
      <c r="D58" s="307"/>
      <c r="E58" s="309" t="s">
        <v>295</v>
      </c>
      <c r="F58" s="310"/>
      <c r="G58" s="312" t="s">
        <v>294</v>
      </c>
      <c r="H58" s="267"/>
    </row>
    <row r="59" spans="1:31" ht="15.95" customHeight="1" x14ac:dyDescent="0.2">
      <c r="A59" s="305"/>
      <c r="B59" s="306"/>
      <c r="C59" s="308"/>
      <c r="D59" s="308"/>
      <c r="E59" s="311"/>
      <c r="F59" s="311"/>
      <c r="G59" s="313" t="s">
        <v>293</v>
      </c>
      <c r="H59" s="269"/>
    </row>
    <row r="60" spans="1:31" ht="15.95" customHeight="1" x14ac:dyDescent="0.2">
      <c r="A60" s="269"/>
      <c r="B60" s="270"/>
      <c r="C60" s="253" t="s">
        <v>12</v>
      </c>
      <c r="D60" s="253" t="s">
        <v>14</v>
      </c>
      <c r="E60" s="253" t="s">
        <v>12</v>
      </c>
      <c r="F60" s="253" t="s">
        <v>14</v>
      </c>
      <c r="G60" s="252" t="s">
        <v>12</v>
      </c>
      <c r="H60" s="251" t="s">
        <v>14</v>
      </c>
    </row>
    <row r="61" spans="1:31" ht="12.75" customHeight="1" x14ac:dyDescent="0.2">
      <c r="A61" s="250"/>
      <c r="B61" s="249"/>
      <c r="C61" s="240"/>
      <c r="D61" s="240"/>
      <c r="E61" s="240"/>
      <c r="F61" s="240"/>
      <c r="G61" s="240"/>
      <c r="H61" s="240"/>
    </row>
    <row r="62" spans="1:31" ht="15" customHeight="1" x14ac:dyDescent="0.2">
      <c r="A62" s="314" t="s">
        <v>208</v>
      </c>
      <c r="B62" s="315"/>
      <c r="C62" s="248">
        <v>99.977183197985397</v>
      </c>
      <c r="D62" s="248">
        <v>111.007508641382</v>
      </c>
      <c r="E62" s="248">
        <v>115.67085471048381</v>
      </c>
      <c r="F62" s="248">
        <v>134.24837783767725</v>
      </c>
      <c r="G62" s="248">
        <v>10.885128512822845</v>
      </c>
      <c r="H62" s="248">
        <v>1.6955328992794136</v>
      </c>
    </row>
    <row r="63" spans="1:31" ht="15" customHeight="1" x14ac:dyDescent="0.2">
      <c r="A63" s="314" t="s">
        <v>207</v>
      </c>
      <c r="B63" s="315"/>
      <c r="C63" s="248">
        <v>98.901075460982995</v>
      </c>
      <c r="D63" s="248">
        <v>131.848656789232</v>
      </c>
      <c r="E63" s="248">
        <v>114.257107216287</v>
      </c>
      <c r="F63" s="248">
        <v>132.72017631157414</v>
      </c>
      <c r="G63" s="248">
        <v>28.768686634630541</v>
      </c>
      <c r="H63" s="248">
        <v>75.420441772861409</v>
      </c>
    </row>
    <row r="64" spans="1:31" ht="15" customHeight="1" x14ac:dyDescent="0.2">
      <c r="A64" s="314" t="s">
        <v>206</v>
      </c>
      <c r="B64" s="315"/>
      <c r="C64" s="248">
        <v>141.09551156949999</v>
      </c>
      <c r="D64" s="248">
        <v>274.84335705102302</v>
      </c>
      <c r="E64" s="248">
        <v>160.02706928424675</v>
      </c>
      <c r="F64" s="248">
        <v>283.8288171513255</v>
      </c>
      <c r="G64" s="248">
        <v>-18.17959119634277</v>
      </c>
      <c r="H64" s="248">
        <v>16.892193921769206</v>
      </c>
    </row>
    <row r="65" spans="1:31" s="237" customFormat="1" ht="15" customHeight="1" x14ac:dyDescent="0.2">
      <c r="A65" s="314" t="s">
        <v>205</v>
      </c>
      <c r="B65" s="315"/>
      <c r="C65" s="248">
        <v>110.946178092739</v>
      </c>
      <c r="D65" s="248">
        <v>126.609611008619</v>
      </c>
      <c r="E65" s="248">
        <v>129.53173252584224</v>
      </c>
      <c r="F65" s="248">
        <v>143.8634948957621</v>
      </c>
      <c r="G65" s="248">
        <v>-5.776736869001752</v>
      </c>
      <c r="H65" s="248">
        <v>-3.5067849381989475</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237" customFormat="1" ht="28.5" customHeight="1" x14ac:dyDescent="0.2">
      <c r="A66" s="279" t="s">
        <v>292</v>
      </c>
      <c r="B66" s="280"/>
      <c r="C66" s="247">
        <v>101.6</v>
      </c>
      <c r="D66" s="247">
        <v>130.6</v>
      </c>
      <c r="E66" s="247">
        <v>117.3</v>
      </c>
      <c r="F66" s="247">
        <v>141.6</v>
      </c>
      <c r="G66" s="247">
        <v>15.6</v>
      </c>
      <c r="H66" s="247">
        <v>31.6</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237" customFormat="1" ht="12.75" customHeight="1" x14ac:dyDescent="0.2">
      <c r="C67" s="240"/>
      <c r="D67" s="240"/>
      <c r="E67" s="240"/>
      <c r="F67" s="240"/>
      <c r="G67" s="240"/>
      <c r="H67" s="246"/>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237" customFormat="1" ht="26.25" customHeight="1" x14ac:dyDescent="0.2">
      <c r="A68" s="240"/>
      <c r="B68" s="240"/>
      <c r="C68" s="240"/>
      <c r="D68" s="240"/>
      <c r="E68" s="240"/>
      <c r="F68" s="240"/>
      <c r="G68" s="240"/>
      <c r="H68" s="240"/>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237" customFormat="1" ht="44.25" customHeight="1" x14ac:dyDescent="0.2">
      <c r="A69" s="277" t="s">
        <v>291</v>
      </c>
      <c r="B69" s="277"/>
      <c r="C69" s="277"/>
      <c r="D69" s="277"/>
      <c r="E69" s="277"/>
      <c r="F69" s="277"/>
      <c r="G69" s="277"/>
      <c r="H69" s="27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237" customFormat="1" ht="14.25" customHeight="1" x14ac:dyDescent="0.2">
      <c r="A70" s="245"/>
      <c r="B70" s="240"/>
      <c r="C70" s="240"/>
      <c r="D70" s="240"/>
      <c r="E70" s="240"/>
      <c r="F70" s="240"/>
      <c r="G70" s="240"/>
      <c r="H70" s="240"/>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237" customFormat="1" ht="52.5" customHeight="1" x14ac:dyDescent="0.2">
      <c r="A71" s="277" t="s">
        <v>290</v>
      </c>
      <c r="B71" s="277"/>
      <c r="C71" s="277"/>
      <c r="D71" s="277"/>
      <c r="E71" s="277"/>
      <c r="F71" s="277"/>
      <c r="G71" s="277"/>
      <c r="H71" s="27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237" customFormat="1" ht="26.25" customHeight="1" x14ac:dyDescent="0.2">
      <c r="A72" s="245"/>
      <c r="B72" s="240"/>
      <c r="C72" s="240"/>
      <c r="D72" s="240"/>
      <c r="E72" s="240"/>
      <c r="F72" s="240"/>
      <c r="G72" s="240"/>
      <c r="H72" s="240"/>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237" customFormat="1" ht="51.75" customHeight="1" x14ac:dyDescent="0.2">
      <c r="A73" s="277" t="s">
        <v>289</v>
      </c>
      <c r="B73" s="277"/>
      <c r="C73" s="277"/>
      <c r="D73" s="277"/>
      <c r="E73" s="277"/>
      <c r="F73" s="277"/>
      <c r="G73" s="277"/>
      <c r="H73" s="27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237" customFormat="1" ht="24.75" customHeight="1" x14ac:dyDescent="0.2">
      <c r="A74" s="245"/>
      <c r="B74" s="240"/>
      <c r="C74" s="240"/>
      <c r="D74" s="240"/>
      <c r="E74" s="240"/>
      <c r="F74" s="240"/>
      <c r="G74" s="240"/>
      <c r="H74" s="240"/>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237" customFormat="1" ht="18.75" customHeight="1" x14ac:dyDescent="0.2">
      <c r="A75" s="277" t="s">
        <v>288</v>
      </c>
      <c r="B75" s="277"/>
      <c r="C75" s="277"/>
      <c r="D75" s="277"/>
      <c r="E75" s="277"/>
      <c r="F75" s="277"/>
      <c r="G75" s="277"/>
      <c r="H75" s="27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237"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237" customFormat="1" ht="17.100000000000001" customHeight="1" x14ac:dyDescent="0.2">
      <c r="A77" s="267" t="s">
        <v>287</v>
      </c>
      <c r="B77" s="268"/>
      <c r="C77" s="267" t="s">
        <v>286</v>
      </c>
      <c r="D77" s="267"/>
      <c r="E77" s="26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237" customFormat="1" ht="17.100000000000001" customHeight="1" x14ac:dyDescent="0.2">
      <c r="A78" s="269"/>
      <c r="B78" s="270"/>
      <c r="C78" s="269"/>
      <c r="D78" s="269"/>
      <c r="E78" s="269"/>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237" customFormat="1" ht="15.75" customHeight="1" x14ac:dyDescent="0.2">
      <c r="F79" s="240"/>
      <c r="G79" s="240"/>
      <c r="H79" s="240"/>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237" customFormat="1" ht="14.45" customHeight="1" x14ac:dyDescent="0.2">
      <c r="C80" s="299" t="s">
        <v>285</v>
      </c>
      <c r="D80" s="299"/>
      <c r="E80" s="299"/>
      <c r="F80" s="240"/>
      <c r="G80" s="240"/>
      <c r="H80" s="240"/>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237" customFormat="1" ht="14.45" customHeight="1" x14ac:dyDescent="0.2">
      <c r="A81" s="240"/>
      <c r="B81" s="240"/>
      <c r="C81" s="240"/>
      <c r="D81" s="240"/>
      <c r="E81" s="240"/>
      <c r="F81" s="240"/>
      <c r="G81" s="240"/>
      <c r="H81" s="240"/>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237" customFormat="1" ht="14.45" customHeight="1" x14ac:dyDescent="0.2">
      <c r="A82" s="244">
        <v>2020</v>
      </c>
      <c r="B82" s="243" t="s">
        <v>188</v>
      </c>
      <c r="C82" s="240"/>
      <c r="D82" s="242">
        <v>2964</v>
      </c>
      <c r="E82" s="240"/>
      <c r="F82" s="240"/>
      <c r="G82" s="240"/>
      <c r="H82" s="240"/>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237" customFormat="1" ht="14.45" customHeight="1" x14ac:dyDescent="0.2">
      <c r="A83" s="244"/>
      <c r="B83" s="243" t="s">
        <v>187</v>
      </c>
      <c r="C83" s="240"/>
      <c r="D83" s="242">
        <v>2999</v>
      </c>
      <c r="E83" s="240"/>
      <c r="F83" s="240"/>
      <c r="G83" s="240"/>
      <c r="H83" s="240"/>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237" customFormat="1" ht="14.45" customHeight="1" x14ac:dyDescent="0.2">
      <c r="A84" s="244" t="s">
        <v>239</v>
      </c>
      <c r="B84" s="243" t="s">
        <v>284</v>
      </c>
      <c r="C84" s="240"/>
      <c r="D84" s="242">
        <v>2846</v>
      </c>
      <c r="E84" s="240"/>
      <c r="F84" s="240"/>
      <c r="G84" s="240"/>
      <c r="H84" s="240"/>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237" customFormat="1" ht="14.45" customHeight="1" x14ac:dyDescent="0.2">
      <c r="A85" s="244"/>
      <c r="B85" s="243"/>
      <c r="C85" s="240"/>
      <c r="D85" s="242"/>
      <c r="E85" s="240"/>
      <c r="F85" s="240"/>
      <c r="G85" s="240"/>
      <c r="H85" s="240"/>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237" customFormat="1" ht="14.45" customHeight="1" x14ac:dyDescent="0.2">
      <c r="A86" s="244">
        <v>2021</v>
      </c>
      <c r="B86" s="243" t="s">
        <v>188</v>
      </c>
      <c r="C86" s="240"/>
      <c r="D86" s="242">
        <v>3308</v>
      </c>
      <c r="E86" s="240"/>
      <c r="F86" s="240"/>
      <c r="G86" s="240"/>
      <c r="H86" s="240"/>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237" customFormat="1" ht="14.45" customHeight="1" x14ac:dyDescent="0.2">
      <c r="A87" s="240"/>
      <c r="B87" s="243" t="s">
        <v>187</v>
      </c>
      <c r="C87" s="240"/>
      <c r="D87" s="242">
        <v>3177</v>
      </c>
      <c r="E87" s="240"/>
      <c r="F87" s="240"/>
      <c r="G87" s="240"/>
      <c r="H87" s="240"/>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237" customFormat="1" ht="14.45" customHeight="1" x14ac:dyDescent="0.2">
      <c r="A88" s="240"/>
      <c r="B88" s="243" t="s">
        <v>284</v>
      </c>
      <c r="C88" s="240"/>
      <c r="D88" s="242">
        <v>2980</v>
      </c>
      <c r="E88" s="240"/>
      <c r="F88" s="240"/>
      <c r="G88" s="240"/>
      <c r="H88" s="240"/>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237" customFormat="1" ht="14.45" customHeight="1" x14ac:dyDescent="0.2">
      <c r="A89" s="240"/>
      <c r="B89" s="240"/>
      <c r="C89" s="240"/>
      <c r="D89" s="240"/>
      <c r="E89" s="240"/>
      <c r="F89" s="240"/>
      <c r="G89" s="240"/>
      <c r="H89" s="240"/>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237" customFormat="1" ht="14.45" customHeight="1" x14ac:dyDescent="0.2">
      <c r="C90" s="299" t="s">
        <v>283</v>
      </c>
      <c r="D90" s="299"/>
      <c r="E90" s="299"/>
      <c r="F90" s="240"/>
      <c r="G90" s="240"/>
      <c r="H90" s="240"/>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237" customFormat="1" ht="14.45" customHeight="1" x14ac:dyDescent="0.2">
      <c r="A91" s="240"/>
      <c r="B91" s="240"/>
      <c r="C91" s="240"/>
      <c r="D91" s="240"/>
      <c r="E91" s="240"/>
      <c r="F91" s="240"/>
      <c r="G91" s="240"/>
      <c r="H91" s="240"/>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237" customFormat="1" ht="14.45" customHeight="1" x14ac:dyDescent="0.2">
      <c r="A92" s="300" t="s">
        <v>282</v>
      </c>
      <c r="B92" s="301"/>
      <c r="C92" s="240"/>
      <c r="D92" s="241">
        <v>-6.2</v>
      </c>
      <c r="E92" s="240"/>
      <c r="F92" s="240"/>
      <c r="G92" s="240"/>
      <c r="H92" s="240"/>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237" customFormat="1" ht="14.45" customHeight="1" x14ac:dyDescent="0.2">
      <c r="A93" s="300" t="s">
        <v>281</v>
      </c>
      <c r="B93" s="301"/>
      <c r="C93" s="240"/>
      <c r="D93" s="241">
        <v>4.7</v>
      </c>
      <c r="E93" s="240"/>
      <c r="F93" s="240"/>
      <c r="G93" s="240"/>
      <c r="H93" s="240"/>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237" customFormat="1" ht="14.45" customHeight="1" x14ac:dyDescent="0.2">
      <c r="A94" s="300" t="s">
        <v>280</v>
      </c>
      <c r="B94" s="301"/>
      <c r="C94" s="240"/>
      <c r="D94" s="241">
        <v>6.4</v>
      </c>
      <c r="E94" s="240"/>
      <c r="F94" s="240"/>
      <c r="G94" s="240"/>
      <c r="H94" s="240"/>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237" customFormat="1" ht="14.1" customHeight="1" x14ac:dyDescent="0.2">
      <c r="A95" s="240"/>
      <c r="B95" s="240"/>
      <c r="C95" s="240"/>
      <c r="D95" s="240"/>
      <c r="E95" s="240"/>
      <c r="F95" s="240"/>
      <c r="G95" s="240"/>
      <c r="H95" s="240"/>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237"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237" customFormat="1" ht="30" customHeight="1" x14ac:dyDescent="0.2">
      <c r="A97" s="277" t="s">
        <v>279</v>
      </c>
      <c r="B97" s="277"/>
      <c r="C97" s="277"/>
      <c r="D97" s="277"/>
      <c r="E97" s="277"/>
      <c r="F97" s="277"/>
      <c r="G97" s="277"/>
      <c r="H97" s="27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39"/>
      <c r="B98" s="239"/>
      <c r="C98" s="239"/>
      <c r="D98" s="239"/>
      <c r="E98" s="239"/>
      <c r="F98" s="239"/>
      <c r="G98" s="239"/>
      <c r="H98" s="239"/>
    </row>
    <row r="99" spans="1:31" s="157" customFormat="1" x14ac:dyDescent="0.2">
      <c r="A99" s="239"/>
      <c r="B99" s="239"/>
      <c r="C99" s="239"/>
      <c r="D99" s="239"/>
      <c r="E99" s="239" t="s">
        <v>239</v>
      </c>
      <c r="F99" s="239"/>
      <c r="G99" s="239"/>
      <c r="H99" s="239"/>
    </row>
    <row r="100" spans="1:31" s="157" customFormat="1" x14ac:dyDescent="0.2">
      <c r="A100" s="239"/>
      <c r="B100" s="239"/>
      <c r="C100" s="239"/>
      <c r="D100" s="239"/>
      <c r="E100" s="239"/>
      <c r="F100" s="239"/>
      <c r="G100" s="239"/>
      <c r="H100" s="239"/>
    </row>
    <row r="101" spans="1:31" s="157" customFormat="1" x14ac:dyDescent="0.2">
      <c r="A101" s="239"/>
      <c r="B101" s="239"/>
      <c r="C101" s="239"/>
      <c r="D101" s="239"/>
      <c r="E101" s="239"/>
      <c r="F101" s="239"/>
      <c r="G101" s="239"/>
      <c r="H101" s="239"/>
    </row>
    <row r="102" spans="1:31" s="157" customFormat="1" x14ac:dyDescent="0.2">
      <c r="A102" s="239"/>
      <c r="B102" s="239"/>
      <c r="C102" s="239"/>
      <c r="D102" s="239"/>
      <c r="E102" s="239"/>
      <c r="F102" s="239"/>
      <c r="G102" s="239"/>
      <c r="H102" s="239"/>
    </row>
    <row r="103" spans="1:31" s="157" customFormat="1" x14ac:dyDescent="0.2">
      <c r="A103" s="239"/>
      <c r="B103" s="239"/>
      <c r="C103" s="239"/>
      <c r="D103" s="239"/>
      <c r="E103" s="239"/>
      <c r="F103" s="239"/>
      <c r="G103" s="239"/>
      <c r="H103" s="239"/>
    </row>
    <row r="104" spans="1:31" s="157" customFormat="1" x14ac:dyDescent="0.2">
      <c r="A104" s="239"/>
      <c r="B104" s="239"/>
      <c r="C104" s="239"/>
      <c r="D104" s="239"/>
      <c r="E104" s="239"/>
      <c r="F104" s="239"/>
      <c r="G104" s="239"/>
      <c r="H104" s="239"/>
    </row>
    <row r="105" spans="1:31" s="157" customFormat="1" x14ac:dyDescent="0.2">
      <c r="A105" s="239"/>
      <c r="B105" s="239"/>
      <c r="C105" s="239"/>
      <c r="D105" s="239"/>
      <c r="E105" s="239"/>
      <c r="F105" s="239"/>
      <c r="G105" s="239"/>
      <c r="H105" s="239"/>
    </row>
    <row r="106" spans="1:31" s="157" customFormat="1" x14ac:dyDescent="0.2">
      <c r="A106" s="239"/>
      <c r="B106" s="239"/>
      <c r="C106" s="239"/>
      <c r="D106" s="239"/>
      <c r="E106" s="239"/>
      <c r="F106" s="239"/>
      <c r="G106" s="239"/>
      <c r="H106" s="239"/>
    </row>
    <row r="107" spans="1:31" s="157" customFormat="1" x14ac:dyDescent="0.2">
      <c r="A107" s="239"/>
      <c r="B107" s="239"/>
      <c r="C107" s="239"/>
      <c r="D107" s="239"/>
      <c r="E107" s="239"/>
      <c r="F107" s="239"/>
      <c r="G107" s="239"/>
      <c r="H107" s="239"/>
    </row>
    <row r="108" spans="1:31" s="157" customFormat="1" x14ac:dyDescent="0.2">
      <c r="A108" s="239"/>
      <c r="B108" s="239"/>
      <c r="C108" s="239"/>
      <c r="D108" s="239"/>
      <c r="E108" s="239"/>
      <c r="F108" s="239"/>
      <c r="G108" s="239"/>
      <c r="H108" s="239"/>
    </row>
    <row r="109" spans="1:31" s="157" customFormat="1" x14ac:dyDescent="0.2">
      <c r="A109" s="239"/>
      <c r="B109" s="239"/>
      <c r="C109" s="239"/>
      <c r="D109" s="239"/>
      <c r="E109" s="239"/>
      <c r="F109" s="239"/>
      <c r="G109" s="239"/>
      <c r="H109" s="239"/>
    </row>
    <row r="110" spans="1:31" s="157" customFormat="1" x14ac:dyDescent="0.2">
      <c r="A110" s="239"/>
      <c r="B110" s="239"/>
      <c r="C110" s="239"/>
      <c r="D110" s="239"/>
      <c r="E110" s="239"/>
      <c r="F110" s="239"/>
      <c r="G110" s="239"/>
      <c r="H110" s="239"/>
    </row>
    <row r="111" spans="1:31" s="157" customFormat="1" x14ac:dyDescent="0.2">
      <c r="A111" s="239"/>
      <c r="B111" s="239"/>
      <c r="C111" s="239"/>
      <c r="D111" s="239"/>
      <c r="E111" s="239"/>
      <c r="F111" s="239"/>
      <c r="G111" s="239"/>
      <c r="H111" s="239"/>
    </row>
    <row r="112" spans="1:31" s="157" customFormat="1" x14ac:dyDescent="0.2">
      <c r="A112" s="239"/>
      <c r="B112" s="239"/>
      <c r="C112" s="239"/>
      <c r="D112" s="239"/>
      <c r="E112" s="239"/>
      <c r="F112" s="239"/>
      <c r="G112" s="239"/>
      <c r="H112" s="239"/>
    </row>
    <row r="113" spans="1:8" s="157" customFormat="1" x14ac:dyDescent="0.2">
      <c r="A113" s="239"/>
      <c r="B113" s="239"/>
      <c r="C113" s="239"/>
      <c r="D113" s="239"/>
      <c r="E113" s="239"/>
      <c r="F113" s="239"/>
      <c r="G113" s="239"/>
      <c r="H113" s="239"/>
    </row>
    <row r="114" spans="1:8" s="157" customFormat="1" x14ac:dyDescent="0.2">
      <c r="A114" s="239"/>
      <c r="B114" s="239"/>
      <c r="C114" s="239"/>
      <c r="D114" s="239"/>
      <c r="E114" s="239"/>
      <c r="F114" s="239"/>
      <c r="G114" s="239"/>
      <c r="H114" s="239"/>
    </row>
    <row r="115" spans="1:8" s="157" customFormat="1" x14ac:dyDescent="0.2">
      <c r="A115" s="239"/>
      <c r="B115" s="239"/>
      <c r="C115" s="239"/>
      <c r="D115" s="239"/>
      <c r="E115" s="239"/>
      <c r="F115" s="239"/>
      <c r="G115" s="239"/>
      <c r="H115" s="239"/>
    </row>
    <row r="116" spans="1:8" s="157" customFormat="1" x14ac:dyDescent="0.2">
      <c r="A116" s="239"/>
      <c r="B116" s="239"/>
      <c r="C116" s="239"/>
      <c r="D116" s="239"/>
      <c r="E116" s="239"/>
      <c r="F116" s="239"/>
      <c r="G116" s="239"/>
      <c r="H116" s="239"/>
    </row>
    <row r="117" spans="1:8" s="157" customFormat="1" x14ac:dyDescent="0.2">
      <c r="A117" s="239"/>
      <c r="B117" s="239"/>
      <c r="C117" s="239"/>
      <c r="D117" s="239"/>
      <c r="E117" s="239"/>
      <c r="F117" s="239"/>
      <c r="G117" s="239"/>
      <c r="H117" s="239"/>
    </row>
    <row r="118" spans="1:8" s="157" customFormat="1" x14ac:dyDescent="0.2">
      <c r="A118" s="239"/>
      <c r="B118" s="239"/>
      <c r="C118" s="239"/>
      <c r="D118" s="239"/>
      <c r="E118" s="239"/>
      <c r="F118" s="239"/>
      <c r="G118" s="239"/>
      <c r="H118" s="239"/>
    </row>
    <row r="119" spans="1:8" s="157" customFormat="1" x14ac:dyDescent="0.2">
      <c r="A119" s="239"/>
      <c r="B119" s="239"/>
      <c r="C119" s="239"/>
      <c r="D119" s="239"/>
      <c r="E119" s="239"/>
      <c r="F119" s="239"/>
      <c r="G119" s="239"/>
      <c r="H119" s="239"/>
    </row>
    <row r="120" spans="1:8" s="157" customFormat="1" x14ac:dyDescent="0.2">
      <c r="A120" s="239"/>
      <c r="B120" s="239"/>
      <c r="C120" s="239"/>
      <c r="D120" s="239"/>
      <c r="E120" s="239"/>
      <c r="F120" s="239"/>
      <c r="G120" s="239"/>
      <c r="H120" s="239"/>
    </row>
    <row r="121" spans="1:8" s="157" customFormat="1" x14ac:dyDescent="0.2">
      <c r="A121" s="239"/>
      <c r="B121" s="239"/>
      <c r="C121" s="239"/>
      <c r="D121" s="239"/>
      <c r="E121" s="239"/>
      <c r="F121" s="239"/>
      <c r="G121" s="239"/>
      <c r="H121" s="239"/>
    </row>
    <row r="122" spans="1:8" s="157" customFormat="1" x14ac:dyDescent="0.2">
      <c r="A122" s="239"/>
      <c r="B122" s="239"/>
      <c r="C122" s="239"/>
      <c r="D122" s="239"/>
      <c r="E122" s="239"/>
      <c r="F122" s="239"/>
      <c r="G122" s="239"/>
      <c r="H122" s="239"/>
    </row>
    <row r="123" spans="1:8" s="157" customFormat="1" x14ac:dyDescent="0.2">
      <c r="A123" s="239"/>
      <c r="B123" s="239"/>
      <c r="C123" s="239"/>
      <c r="D123" s="239"/>
      <c r="E123" s="239"/>
      <c r="F123" s="239"/>
      <c r="G123" s="239"/>
      <c r="H123" s="239"/>
    </row>
    <row r="124" spans="1:8" s="157" customFormat="1" x14ac:dyDescent="0.2">
      <c r="A124" s="239"/>
      <c r="B124" s="239"/>
      <c r="C124" s="239"/>
      <c r="D124" s="239"/>
      <c r="E124" s="239"/>
      <c r="F124" s="239"/>
      <c r="G124" s="239"/>
      <c r="H124" s="239"/>
    </row>
    <row r="125" spans="1:8" s="157" customFormat="1" x14ac:dyDescent="0.2">
      <c r="A125" s="239"/>
      <c r="B125" s="239"/>
      <c r="C125" s="239"/>
      <c r="D125" s="239"/>
      <c r="E125" s="239"/>
      <c r="F125" s="239"/>
      <c r="G125" s="239"/>
      <c r="H125" s="239"/>
    </row>
    <row r="126" spans="1:8" s="157" customFormat="1" x14ac:dyDescent="0.2">
      <c r="A126" s="239"/>
      <c r="B126" s="239"/>
      <c r="C126" s="239"/>
      <c r="D126" s="239"/>
      <c r="E126" s="239"/>
      <c r="F126" s="239"/>
      <c r="G126" s="239"/>
      <c r="H126" s="239"/>
    </row>
    <row r="127" spans="1:8" s="157" customFormat="1" x14ac:dyDescent="0.2">
      <c r="A127" s="239"/>
      <c r="B127" s="239"/>
      <c r="C127" s="239"/>
      <c r="D127" s="239"/>
      <c r="E127" s="239"/>
      <c r="F127" s="239"/>
      <c r="G127" s="239"/>
      <c r="H127" s="239"/>
    </row>
    <row r="128" spans="1:8" s="157" customFormat="1" x14ac:dyDescent="0.2">
      <c r="A128" s="239"/>
      <c r="B128" s="239"/>
      <c r="C128" s="239"/>
      <c r="D128" s="239"/>
      <c r="E128" s="239"/>
      <c r="F128" s="239"/>
      <c r="G128" s="239"/>
      <c r="H128" s="239"/>
    </row>
    <row r="129" spans="1:8" s="157" customFormat="1" x14ac:dyDescent="0.2">
      <c r="A129" s="239"/>
      <c r="B129" s="239"/>
      <c r="C129" s="239"/>
      <c r="D129" s="239"/>
      <c r="E129" s="239"/>
      <c r="F129" s="239"/>
      <c r="G129" s="239"/>
      <c r="H129" s="239"/>
    </row>
    <row r="130" spans="1:8" s="157" customFormat="1" x14ac:dyDescent="0.2">
      <c r="A130" s="239"/>
      <c r="B130" s="239"/>
      <c r="C130" s="239"/>
      <c r="D130" s="239"/>
      <c r="E130" s="239"/>
      <c r="F130" s="239"/>
      <c r="G130" s="239"/>
      <c r="H130" s="239"/>
    </row>
    <row r="131" spans="1:8" s="157" customFormat="1" x14ac:dyDescent="0.2">
      <c r="A131" s="239"/>
      <c r="B131" s="239"/>
      <c r="C131" s="239"/>
      <c r="D131" s="239"/>
      <c r="E131" s="239"/>
      <c r="F131" s="239"/>
      <c r="G131" s="239"/>
      <c r="H131" s="239"/>
    </row>
    <row r="132" spans="1:8" s="157" customFormat="1" x14ac:dyDescent="0.2">
      <c r="A132" s="239"/>
      <c r="B132" s="239"/>
      <c r="C132" s="239"/>
      <c r="D132" s="239"/>
      <c r="E132" s="239"/>
      <c r="F132" s="239"/>
      <c r="G132" s="239"/>
      <c r="H132" s="239"/>
    </row>
    <row r="133" spans="1:8" s="157" customFormat="1" x14ac:dyDescent="0.2">
      <c r="A133" s="239"/>
      <c r="B133" s="239"/>
      <c r="C133" s="239"/>
      <c r="D133" s="239"/>
      <c r="E133" s="239"/>
      <c r="F133" s="239"/>
      <c r="G133" s="239"/>
      <c r="H133" s="239"/>
    </row>
    <row r="134" spans="1:8" s="157" customFormat="1" x14ac:dyDescent="0.2">
      <c r="A134" s="239"/>
      <c r="B134" s="239"/>
      <c r="C134" s="239"/>
      <c r="D134" s="239"/>
      <c r="E134" s="239"/>
      <c r="F134" s="239"/>
      <c r="G134" s="239"/>
      <c r="H134" s="239"/>
    </row>
    <row r="135" spans="1:8" s="157" customFormat="1" x14ac:dyDescent="0.2">
      <c r="A135" s="239"/>
      <c r="B135" s="239"/>
      <c r="C135" s="239"/>
      <c r="D135" s="239"/>
      <c r="E135" s="239"/>
      <c r="F135" s="239"/>
      <c r="G135" s="239"/>
      <c r="H135" s="239"/>
    </row>
    <row r="136" spans="1:8" s="157" customFormat="1" x14ac:dyDescent="0.2">
      <c r="A136" s="239"/>
      <c r="B136" s="239"/>
      <c r="C136" s="239"/>
      <c r="D136" s="239"/>
      <c r="E136" s="239"/>
      <c r="F136" s="239"/>
      <c r="G136" s="239"/>
      <c r="H136" s="239"/>
    </row>
    <row r="137" spans="1:8" s="157" customFormat="1" x14ac:dyDescent="0.2">
      <c r="A137" s="239"/>
      <c r="B137" s="239"/>
      <c r="C137" s="239"/>
      <c r="D137" s="239"/>
      <c r="E137" s="239"/>
      <c r="F137" s="239"/>
      <c r="G137" s="239"/>
      <c r="H137" s="239"/>
    </row>
    <row r="138" spans="1:8" s="157" customFormat="1" x14ac:dyDescent="0.2">
      <c r="A138" s="239"/>
      <c r="B138" s="239"/>
      <c r="C138" s="239"/>
      <c r="D138" s="239"/>
      <c r="E138" s="239"/>
      <c r="F138" s="239"/>
      <c r="G138" s="239"/>
      <c r="H138" s="239"/>
    </row>
    <row r="139" spans="1:8" s="157" customFormat="1" x14ac:dyDescent="0.2">
      <c r="A139" s="239"/>
      <c r="B139" s="239"/>
      <c r="C139" s="239"/>
      <c r="D139" s="239"/>
      <c r="E139" s="239"/>
      <c r="F139" s="239"/>
      <c r="G139" s="239"/>
      <c r="H139" s="239"/>
    </row>
    <row r="140" spans="1:8" s="157" customFormat="1" x14ac:dyDescent="0.2">
      <c r="A140" s="239"/>
      <c r="B140" s="239"/>
      <c r="C140" s="239"/>
      <c r="D140" s="239"/>
      <c r="E140" s="239"/>
      <c r="F140" s="239"/>
      <c r="G140" s="239"/>
      <c r="H140" s="239"/>
    </row>
    <row r="141" spans="1:8" s="157" customFormat="1" x14ac:dyDescent="0.2">
      <c r="A141" s="239"/>
      <c r="B141" s="239"/>
      <c r="C141" s="239"/>
      <c r="D141" s="239"/>
      <c r="E141" s="239"/>
      <c r="F141" s="239"/>
      <c r="G141" s="239"/>
      <c r="H141" s="239"/>
    </row>
    <row r="142" spans="1:8" s="157" customFormat="1" x14ac:dyDescent="0.2">
      <c r="A142" s="239"/>
      <c r="B142" s="239"/>
      <c r="C142" s="239"/>
      <c r="D142" s="239"/>
      <c r="E142" s="239"/>
      <c r="F142" s="239"/>
      <c r="G142" s="239"/>
      <c r="H142" s="239"/>
    </row>
    <row r="143" spans="1:8" s="157" customFormat="1" x14ac:dyDescent="0.2">
      <c r="A143" s="239"/>
      <c r="B143" s="239"/>
      <c r="C143" s="239"/>
      <c r="D143" s="239"/>
      <c r="E143" s="239"/>
      <c r="F143" s="239"/>
      <c r="G143" s="239"/>
      <c r="H143" s="239"/>
    </row>
    <row r="144" spans="1:8" s="157" customFormat="1" x14ac:dyDescent="0.2">
      <c r="A144" s="239"/>
      <c r="B144" s="239"/>
      <c r="C144" s="239"/>
      <c r="D144" s="239"/>
      <c r="E144" s="239"/>
      <c r="F144" s="239"/>
      <c r="G144" s="239"/>
      <c r="H144" s="239"/>
    </row>
    <row r="145" spans="1:31" s="157" customFormat="1" x14ac:dyDescent="0.2">
      <c r="A145" s="239"/>
      <c r="B145" s="239"/>
      <c r="C145" s="239"/>
      <c r="D145" s="239"/>
      <c r="E145" s="239"/>
      <c r="F145" s="239"/>
      <c r="G145" s="239"/>
      <c r="H145" s="239"/>
    </row>
    <row r="146" spans="1:31" s="157" customFormat="1" x14ac:dyDescent="0.2">
      <c r="A146" s="239"/>
      <c r="B146" s="239"/>
      <c r="C146" s="239"/>
      <c r="D146" s="239"/>
      <c r="E146" s="239"/>
      <c r="F146" s="239"/>
      <c r="G146" s="239"/>
      <c r="H146" s="239"/>
    </row>
    <row r="147" spans="1:31" s="157" customFormat="1" x14ac:dyDescent="0.2">
      <c r="A147" s="239"/>
      <c r="B147" s="239"/>
      <c r="C147" s="239"/>
      <c r="D147" s="239"/>
      <c r="E147" s="239"/>
      <c r="F147" s="239"/>
      <c r="G147" s="239"/>
      <c r="H147" s="239"/>
    </row>
    <row r="148" spans="1:31" s="157" customFormat="1" x14ac:dyDescent="0.2">
      <c r="A148" s="239"/>
      <c r="B148" s="239"/>
      <c r="C148" s="239"/>
      <c r="D148" s="239"/>
      <c r="E148" s="239"/>
      <c r="F148" s="239"/>
      <c r="G148" s="239"/>
      <c r="H148" s="239"/>
    </row>
    <row r="149" spans="1:31" s="157" customFormat="1" x14ac:dyDescent="0.2">
      <c r="A149" s="239"/>
      <c r="B149" s="239"/>
      <c r="C149" s="239"/>
      <c r="D149" s="239"/>
      <c r="E149" s="239"/>
      <c r="F149" s="239"/>
      <c r="G149" s="239"/>
      <c r="H149" s="239"/>
    </row>
    <row r="150" spans="1:31" s="157" customFormat="1" x14ac:dyDescent="0.2">
      <c r="A150" s="239"/>
      <c r="B150" s="239"/>
      <c r="C150" s="239"/>
      <c r="D150" s="239"/>
      <c r="E150" s="239"/>
      <c r="F150" s="239"/>
      <c r="G150" s="239"/>
      <c r="H150" s="239"/>
    </row>
    <row r="151" spans="1:31" s="157" customFormat="1" x14ac:dyDescent="0.2">
      <c r="A151" s="239"/>
      <c r="B151" s="239"/>
      <c r="C151" s="239"/>
      <c r="D151" s="239"/>
      <c r="E151" s="239"/>
      <c r="F151" s="239"/>
      <c r="G151" s="239"/>
      <c r="H151" s="239"/>
    </row>
    <row r="152" spans="1:31" s="157" customFormat="1" x14ac:dyDescent="0.2">
      <c r="A152" s="239"/>
      <c r="B152" s="239"/>
      <c r="C152" s="239"/>
      <c r="D152" s="239"/>
      <c r="E152" s="239"/>
      <c r="F152" s="239"/>
      <c r="G152" s="239"/>
      <c r="H152" s="239"/>
    </row>
    <row r="153" spans="1:31" s="157" customFormat="1" x14ac:dyDescent="0.2">
      <c r="A153" s="239"/>
      <c r="B153" s="239"/>
      <c r="C153" s="239"/>
      <c r="D153" s="239"/>
      <c r="E153" s="239"/>
      <c r="F153" s="239"/>
      <c r="G153" s="239"/>
      <c r="H153" s="239"/>
    </row>
    <row r="154" spans="1:31" s="157" customFormat="1" x14ac:dyDescent="0.2">
      <c r="A154" s="239"/>
      <c r="B154" s="239"/>
      <c r="C154" s="239"/>
      <c r="D154" s="239"/>
      <c r="E154" s="239"/>
      <c r="F154" s="239"/>
      <c r="G154" s="239"/>
      <c r="H154" s="239"/>
    </row>
    <row r="155" spans="1:31" s="157" customFormat="1" x14ac:dyDescent="0.2">
      <c r="A155" s="239"/>
      <c r="B155" s="239"/>
      <c r="C155" s="239"/>
      <c r="D155" s="239"/>
      <c r="E155" s="239"/>
      <c r="F155" s="239"/>
      <c r="G155" s="239"/>
      <c r="H155" s="239"/>
    </row>
    <row r="156" spans="1:31" s="157" customFormat="1" x14ac:dyDescent="0.2">
      <c r="A156" s="239"/>
      <c r="B156" s="239"/>
      <c r="C156" s="239"/>
      <c r="D156" s="239"/>
      <c r="E156" s="239"/>
      <c r="F156" s="239"/>
      <c r="G156" s="239"/>
      <c r="H156" s="239"/>
    </row>
    <row r="157" spans="1:31" s="157" customFormat="1" x14ac:dyDescent="0.2">
      <c r="A157" s="239"/>
      <c r="B157" s="239"/>
      <c r="C157" s="239"/>
      <c r="D157" s="239"/>
      <c r="E157" s="239"/>
      <c r="F157" s="239"/>
      <c r="G157" s="239"/>
      <c r="H157" s="239"/>
    </row>
    <row r="158" spans="1:31" s="157" customFormat="1" x14ac:dyDescent="0.2">
      <c r="A158" s="239"/>
      <c r="B158" s="239"/>
      <c r="C158" s="239"/>
      <c r="D158" s="239"/>
      <c r="E158" s="239"/>
      <c r="F158" s="239"/>
      <c r="G158" s="239"/>
      <c r="H158" s="239"/>
    </row>
    <row r="159" spans="1:31" s="157" customFormat="1" x14ac:dyDescent="0.2">
      <c r="A159" s="239"/>
      <c r="B159" s="239"/>
      <c r="C159" s="239"/>
      <c r="D159" s="239"/>
      <c r="E159" s="239"/>
      <c r="F159" s="239"/>
      <c r="G159" s="239"/>
      <c r="H159" s="239"/>
    </row>
    <row r="160" spans="1:31" s="239"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39"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39"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39"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39"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238" customFormat="1" x14ac:dyDescent="0.2">
      <c r="A165" s="239"/>
      <c r="B165" s="239"/>
      <c r="C165" s="239"/>
      <c r="D165" s="239"/>
      <c r="E165" s="239"/>
      <c r="F165" s="239"/>
      <c r="G165" s="239"/>
      <c r="H165" s="239"/>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238" customFormat="1" x14ac:dyDescent="0.2">
      <c r="A166" s="239"/>
      <c r="B166" s="239"/>
      <c r="C166" s="239"/>
      <c r="D166" s="239"/>
      <c r="E166" s="239"/>
      <c r="F166" s="239"/>
      <c r="G166" s="239"/>
      <c r="H166" s="239"/>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238" customFormat="1" x14ac:dyDescent="0.2">
      <c r="A167" s="239"/>
      <c r="B167" s="239"/>
      <c r="C167" s="239"/>
      <c r="D167" s="239"/>
      <c r="E167" s="239"/>
      <c r="F167" s="239"/>
      <c r="G167" s="239"/>
      <c r="H167" s="239"/>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238" customFormat="1" x14ac:dyDescent="0.2">
      <c r="A168" s="239"/>
      <c r="B168" s="239"/>
      <c r="C168" s="239"/>
      <c r="D168" s="239"/>
      <c r="E168" s="239"/>
      <c r="F168" s="239"/>
      <c r="G168" s="239"/>
      <c r="H168" s="239"/>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238" customFormat="1" x14ac:dyDescent="0.2">
      <c r="A169" s="239"/>
      <c r="B169" s="239"/>
      <c r="C169" s="239"/>
      <c r="D169" s="239"/>
      <c r="E169" s="239"/>
      <c r="F169" s="239"/>
      <c r="G169" s="239"/>
      <c r="H169" s="239"/>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238" customFormat="1" x14ac:dyDescent="0.2">
      <c r="A170" s="239"/>
      <c r="B170" s="239"/>
      <c r="C170" s="239"/>
      <c r="D170" s="239"/>
      <c r="E170" s="239"/>
      <c r="F170" s="239"/>
      <c r="G170" s="239"/>
      <c r="H170" s="239"/>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238" customFormat="1" x14ac:dyDescent="0.2">
      <c r="A171" s="239"/>
      <c r="B171" s="239"/>
      <c r="C171" s="239"/>
      <c r="D171" s="239"/>
      <c r="E171" s="239"/>
      <c r="F171" s="239"/>
      <c r="G171" s="239"/>
      <c r="H171" s="239"/>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238" customFormat="1" x14ac:dyDescent="0.2">
      <c r="A172" s="239"/>
      <c r="B172" s="239"/>
      <c r="C172" s="239"/>
      <c r="D172" s="239"/>
      <c r="E172" s="239"/>
      <c r="F172" s="239"/>
      <c r="G172" s="239"/>
      <c r="H172" s="239"/>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238" customFormat="1" x14ac:dyDescent="0.2">
      <c r="A173" s="239"/>
      <c r="B173" s="239"/>
      <c r="C173" s="239"/>
      <c r="D173" s="239"/>
      <c r="E173" s="239"/>
      <c r="F173" s="239"/>
      <c r="G173" s="239"/>
      <c r="H173" s="239"/>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238" customFormat="1" x14ac:dyDescent="0.2">
      <c r="A174" s="239"/>
      <c r="B174" s="239"/>
      <c r="C174" s="239"/>
      <c r="D174" s="239"/>
      <c r="E174" s="239"/>
      <c r="F174" s="239"/>
      <c r="G174" s="239"/>
      <c r="H174" s="239"/>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238" customFormat="1" x14ac:dyDescent="0.2">
      <c r="A175" s="239"/>
      <c r="B175" s="239"/>
      <c r="C175" s="239"/>
      <c r="D175" s="239"/>
      <c r="E175" s="239"/>
      <c r="F175" s="239"/>
      <c r="G175" s="239"/>
      <c r="H175" s="239"/>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238" customFormat="1" x14ac:dyDescent="0.2">
      <c r="A176" s="239"/>
      <c r="B176" s="239"/>
      <c r="C176" s="239"/>
      <c r="D176" s="239"/>
      <c r="E176" s="239"/>
      <c r="F176" s="239"/>
      <c r="G176" s="239"/>
      <c r="H176" s="239"/>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A97:H97"/>
    <mergeCell ref="A77:B78"/>
    <mergeCell ref="C77:E78"/>
    <mergeCell ref="C90:E90"/>
    <mergeCell ref="A92:B92"/>
    <mergeCell ref="A93:B93"/>
    <mergeCell ref="A94:B94"/>
    <mergeCell ref="C80:E80"/>
    <mergeCell ref="A75:H75"/>
    <mergeCell ref="A54:H54"/>
    <mergeCell ref="A56:H56"/>
    <mergeCell ref="A58:B60"/>
    <mergeCell ref="C58:D59"/>
    <mergeCell ref="E58:F59"/>
    <mergeCell ref="G58:H58"/>
    <mergeCell ref="G59:H59"/>
    <mergeCell ref="A62:B62"/>
    <mergeCell ref="A63:B63"/>
    <mergeCell ref="A64:B64"/>
    <mergeCell ref="A65:B65"/>
    <mergeCell ref="A66:B66"/>
    <mergeCell ref="A69:H69"/>
    <mergeCell ref="A48:H48"/>
    <mergeCell ref="A52:H52"/>
    <mergeCell ref="A50:H50"/>
    <mergeCell ref="A71:H71"/>
    <mergeCell ref="A73:H73"/>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G18:H18"/>
    <mergeCell ref="G19:H19"/>
    <mergeCell ref="A22:H22"/>
    <mergeCell ref="A27:B29"/>
    <mergeCell ref="C27:H27"/>
    <mergeCell ref="C28:D28"/>
    <mergeCell ref="E28:F28"/>
    <mergeCell ref="G28:H28"/>
    <mergeCell ref="C29:D29"/>
    <mergeCell ref="E29:H29"/>
    <mergeCell ref="A25:H25"/>
    <mergeCell ref="G15:H15"/>
    <mergeCell ref="C16:D16"/>
    <mergeCell ref="E16:F16"/>
    <mergeCell ref="G16:H16"/>
    <mergeCell ref="C17:D17"/>
    <mergeCell ref="E17:F17"/>
    <mergeCell ref="G17:H17"/>
    <mergeCell ref="A19:B19"/>
    <mergeCell ref="C19:D19"/>
    <mergeCell ref="E19:F19"/>
    <mergeCell ref="C15:D15"/>
    <mergeCell ref="E15:F15"/>
    <mergeCell ref="C18:D18"/>
    <mergeCell ref="E18:F18"/>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20" t="s">
        <v>172</v>
      </c>
      <c r="C3" s="320"/>
      <c r="D3" s="320"/>
      <c r="E3" s="320"/>
      <c r="F3" s="320"/>
      <c r="G3" s="320"/>
      <c r="H3" s="320"/>
      <c r="I3" s="320"/>
      <c r="J3" s="320"/>
    </row>
    <row r="4" spans="1:10" x14ac:dyDescent="0.2">
      <c r="B4" s="320" t="s">
        <v>173</v>
      </c>
      <c r="C4" s="320"/>
      <c r="D4" s="320"/>
      <c r="E4" s="320"/>
      <c r="F4" s="320"/>
      <c r="G4" s="320"/>
      <c r="H4" s="320"/>
      <c r="I4" s="320"/>
      <c r="J4" s="320"/>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1" t="s">
        <v>3</v>
      </c>
      <c r="B7" s="324" t="s">
        <v>107</v>
      </c>
      <c r="C7" s="327" t="s">
        <v>174</v>
      </c>
      <c r="D7" s="327" t="s">
        <v>175</v>
      </c>
      <c r="E7" s="327" t="s">
        <v>170</v>
      </c>
      <c r="F7" s="327" t="s">
        <v>9</v>
      </c>
      <c r="G7" s="316" t="s">
        <v>10</v>
      </c>
      <c r="H7" s="317"/>
      <c r="I7" s="317"/>
      <c r="J7" s="317"/>
    </row>
    <row r="8" spans="1:10" x14ac:dyDescent="0.2">
      <c r="A8" s="322"/>
      <c r="B8" s="325"/>
      <c r="C8" s="325"/>
      <c r="D8" s="325"/>
      <c r="E8" s="325"/>
      <c r="F8" s="328"/>
      <c r="G8" s="330" t="s">
        <v>12</v>
      </c>
      <c r="H8" s="316" t="s">
        <v>176</v>
      </c>
      <c r="I8" s="317"/>
      <c r="J8" s="317"/>
    </row>
    <row r="9" spans="1:10" ht="22.5" x14ac:dyDescent="0.2">
      <c r="A9" s="322"/>
      <c r="B9" s="325"/>
      <c r="C9" s="326"/>
      <c r="D9" s="326"/>
      <c r="E9" s="326"/>
      <c r="F9" s="329"/>
      <c r="G9" s="331"/>
      <c r="H9" s="128" t="s">
        <v>177</v>
      </c>
      <c r="I9" s="128" t="s">
        <v>14</v>
      </c>
      <c r="J9" s="129" t="s">
        <v>178</v>
      </c>
    </row>
    <row r="10" spans="1:10" x14ac:dyDescent="0.2">
      <c r="A10" s="323"/>
      <c r="B10" s="326"/>
      <c r="C10" s="66" t="s">
        <v>16</v>
      </c>
      <c r="D10" s="130" t="s">
        <v>179</v>
      </c>
      <c r="E10" s="66" t="s">
        <v>18</v>
      </c>
      <c r="F10" s="318" t="s">
        <v>19</v>
      </c>
      <c r="G10" s="319"/>
      <c r="H10" s="319"/>
      <c r="I10" s="319"/>
      <c r="J10" s="319"/>
    </row>
    <row r="11" spans="1:10" x14ac:dyDescent="0.2">
      <c r="A11" s="72"/>
      <c r="B11" s="131"/>
      <c r="C11" s="73"/>
      <c r="D11" s="74"/>
      <c r="E11" s="76"/>
      <c r="F11" s="77"/>
      <c r="G11" s="74"/>
      <c r="H11" s="74"/>
      <c r="I11" s="74"/>
      <c r="J11" s="74"/>
    </row>
    <row r="12" spans="1:10" ht="12.95" customHeight="1" x14ac:dyDescent="0.2">
      <c r="A12" s="79" t="s">
        <v>117</v>
      </c>
      <c r="B12" s="80" t="s">
        <v>118</v>
      </c>
      <c r="C12" s="132">
        <v>810.625</v>
      </c>
      <c r="D12" s="132">
        <v>140821.125</v>
      </c>
      <c r="E12" s="132">
        <v>148781.872</v>
      </c>
      <c r="F12" s="133">
        <v>3484114.2919999999</v>
      </c>
      <c r="G12" s="133">
        <v>21819366.936000001</v>
      </c>
      <c r="H12" s="133">
        <v>13671390.504000001</v>
      </c>
      <c r="I12" s="133">
        <v>8147976.432</v>
      </c>
      <c r="J12" s="133">
        <v>4201091.716</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402.375</v>
      </c>
      <c r="D14" s="137">
        <v>66779.875</v>
      </c>
      <c r="E14" s="137">
        <v>71094.152000000002</v>
      </c>
      <c r="F14" s="137">
        <v>1660037.5859999999</v>
      </c>
      <c r="G14" s="137">
        <v>9996764.3210000005</v>
      </c>
      <c r="H14" s="137">
        <v>6397917.6459999997</v>
      </c>
      <c r="I14" s="137">
        <v>3598846.6749999998</v>
      </c>
      <c r="J14" s="137">
        <v>2001080.412</v>
      </c>
    </row>
    <row r="15" spans="1:10" ht="12.95" customHeight="1" x14ac:dyDescent="0.2">
      <c r="A15" s="79" t="s">
        <v>21</v>
      </c>
      <c r="B15" s="83" t="s">
        <v>121</v>
      </c>
      <c r="C15" s="137">
        <v>246.75</v>
      </c>
      <c r="D15" s="137">
        <v>44094.75</v>
      </c>
      <c r="E15" s="137">
        <v>45925.84</v>
      </c>
      <c r="F15" s="137">
        <v>1164640.297</v>
      </c>
      <c r="G15" s="137">
        <v>7244731.3159999996</v>
      </c>
      <c r="H15" s="137">
        <v>4074435.51</v>
      </c>
      <c r="I15" s="137">
        <v>3170295.8059999999</v>
      </c>
      <c r="J15" s="137">
        <v>1525467.763</v>
      </c>
    </row>
    <row r="16" spans="1:10" ht="12.95" customHeight="1" x14ac:dyDescent="0.2">
      <c r="A16" s="79" t="s">
        <v>21</v>
      </c>
      <c r="B16" s="83" t="s">
        <v>122</v>
      </c>
      <c r="C16" s="137">
        <v>30.875</v>
      </c>
      <c r="D16" s="137">
        <v>6462.375</v>
      </c>
      <c r="E16" s="137">
        <v>7053.5469999999996</v>
      </c>
      <c r="F16" s="137">
        <v>204682.071</v>
      </c>
      <c r="G16" s="137">
        <v>1062689.034</v>
      </c>
      <c r="H16" s="137">
        <v>436410.33100000001</v>
      </c>
      <c r="I16" s="137">
        <v>626278.70299999998</v>
      </c>
      <c r="J16" s="137">
        <v>204837.46799999999</v>
      </c>
    </row>
    <row r="17" spans="1:10" ht="12.95" customHeight="1" x14ac:dyDescent="0.2">
      <c r="A17" s="79" t="s">
        <v>21</v>
      </c>
      <c r="B17" s="83" t="s">
        <v>123</v>
      </c>
      <c r="C17" s="137">
        <v>130.625</v>
      </c>
      <c r="D17" s="137">
        <v>23484.125</v>
      </c>
      <c r="E17" s="137">
        <v>24708.332999999999</v>
      </c>
      <c r="F17" s="137">
        <v>454754.33799999999</v>
      </c>
      <c r="G17" s="137">
        <v>3515182.2650000001</v>
      </c>
      <c r="H17" s="137">
        <v>2762627.017</v>
      </c>
      <c r="I17" s="137">
        <v>752555.24800000002</v>
      </c>
      <c r="J17" s="137">
        <v>469706.07299999997</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428.25</v>
      </c>
      <c r="E20" s="132">
        <v>598.38699999999994</v>
      </c>
      <c r="F20" s="133">
        <v>11118.828</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428.25</v>
      </c>
      <c r="E26" s="137">
        <v>598.38699999999994</v>
      </c>
      <c r="F26" s="137">
        <v>11118.828</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807.625</v>
      </c>
      <c r="D31" s="132">
        <v>140392.875</v>
      </c>
      <c r="E31" s="132">
        <v>148183.48499999999</v>
      </c>
      <c r="F31" s="133">
        <v>3472995.4640000002</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86.75</v>
      </c>
      <c r="D33" s="137">
        <v>16872.875</v>
      </c>
      <c r="E33" s="137">
        <v>17743.280999999999</v>
      </c>
      <c r="F33" s="137">
        <v>294203.951</v>
      </c>
      <c r="G33" s="137">
        <v>2578760.8050000002</v>
      </c>
      <c r="H33" s="137">
        <v>2127079.6570000001</v>
      </c>
      <c r="I33" s="137">
        <v>451681.14799999999</v>
      </c>
      <c r="J33" s="142">
        <v>310392.55599999998</v>
      </c>
    </row>
    <row r="34" spans="1:10" ht="12.95" customHeight="1" x14ac:dyDescent="0.2">
      <c r="A34" s="79">
        <v>11</v>
      </c>
      <c r="B34" s="83" t="s">
        <v>50</v>
      </c>
      <c r="C34" s="142">
        <v>6</v>
      </c>
      <c r="D34" s="137">
        <v>767.75</v>
      </c>
      <c r="E34" s="137">
        <v>766.79200000000003</v>
      </c>
      <c r="F34" s="137">
        <v>21419.56</v>
      </c>
      <c r="G34" s="137">
        <v>266998.80300000001</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1299.5</v>
      </c>
      <c r="E36" s="137">
        <v>1413.105</v>
      </c>
      <c r="F36" s="137">
        <v>28781.442999999999</v>
      </c>
      <c r="G36" s="137">
        <v>157841.65</v>
      </c>
      <c r="H36" s="135">
        <v>66301.175000000003</v>
      </c>
      <c r="I36" s="144">
        <v>91540.475000000006</v>
      </c>
      <c r="J36" s="144">
        <v>70035.384000000005</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2833</v>
      </c>
      <c r="E41" s="137">
        <v>3037.076</v>
      </c>
      <c r="F41" s="137">
        <v>68239.354000000007</v>
      </c>
      <c r="G41" s="137">
        <v>583678.45299999998</v>
      </c>
      <c r="H41" s="137">
        <v>352667.05800000002</v>
      </c>
      <c r="I41" s="137">
        <v>231011.39499999999</v>
      </c>
      <c r="J41" s="141"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v>
      </c>
      <c r="D43" s="137">
        <v>3237.25</v>
      </c>
      <c r="E43" s="137">
        <v>3416.9380000000001</v>
      </c>
      <c r="F43" s="137">
        <v>79588.683999999994</v>
      </c>
      <c r="G43" s="137">
        <v>721399.78300000005</v>
      </c>
      <c r="H43" s="137">
        <v>493610.685</v>
      </c>
      <c r="I43" s="137">
        <v>227789.098</v>
      </c>
      <c r="J43" s="142">
        <v>169542.75700000001</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14</v>
      </c>
      <c r="D46" s="137">
        <v>2004</v>
      </c>
      <c r="E46" s="137">
        <v>2079.6149999999998</v>
      </c>
      <c r="F46" s="137">
        <v>44045.292999999998</v>
      </c>
      <c r="G46" s="137">
        <v>212734.91399999999</v>
      </c>
      <c r="H46" s="137">
        <v>176338.51</v>
      </c>
      <c r="I46" s="137">
        <v>36396.404000000002</v>
      </c>
      <c r="J46" s="141" t="s">
        <v>21</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23</v>
      </c>
      <c r="D48" s="137">
        <v>3461.625</v>
      </c>
      <c r="E48" s="137">
        <v>3716.5349999999999</v>
      </c>
      <c r="F48" s="137">
        <v>107351.035</v>
      </c>
      <c r="G48" s="137">
        <v>620805.54799999995</v>
      </c>
      <c r="H48" s="137">
        <v>315891.527</v>
      </c>
      <c r="I48" s="137">
        <v>304914.02100000001</v>
      </c>
      <c r="J48" s="142">
        <v>134903.196</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6.875</v>
      </c>
      <c r="D50" s="137">
        <v>1540.125</v>
      </c>
      <c r="E50" s="137">
        <v>1698.3209999999999</v>
      </c>
      <c r="F50" s="137">
        <v>47120.94</v>
      </c>
      <c r="G50" s="137">
        <v>182572.61300000001</v>
      </c>
      <c r="H50" s="137">
        <v>54282.13</v>
      </c>
      <c r="I50" s="137">
        <v>128290.48299999999</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98.25</v>
      </c>
      <c r="D52" s="137">
        <v>15043.25</v>
      </c>
      <c r="E52" s="137">
        <v>16560.992999999999</v>
      </c>
      <c r="F52" s="137">
        <v>338408.272</v>
      </c>
      <c r="G52" s="137">
        <v>2026261.378</v>
      </c>
      <c r="H52" s="137">
        <v>1269569.473</v>
      </c>
      <c r="I52" s="137">
        <v>756691.90500000003</v>
      </c>
      <c r="J52" s="142">
        <v>408858.69500000001</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57.75</v>
      </c>
      <c r="D55" s="137">
        <v>7688.875</v>
      </c>
      <c r="E55" s="137">
        <v>8056.2190000000001</v>
      </c>
      <c r="F55" s="137">
        <v>185076.63699999999</v>
      </c>
      <c r="G55" s="137">
        <v>953097.40300000005</v>
      </c>
      <c r="H55" s="137">
        <v>650257.21400000004</v>
      </c>
      <c r="I55" s="137">
        <v>302840.18900000001</v>
      </c>
      <c r="J55" s="137">
        <v>141797.87400000001</v>
      </c>
    </row>
    <row r="56" spans="1:10" ht="12.95" customHeight="1" x14ac:dyDescent="0.2">
      <c r="A56" s="79">
        <v>24</v>
      </c>
      <c r="B56" s="83" t="s">
        <v>156</v>
      </c>
      <c r="C56" s="137">
        <v>17.125</v>
      </c>
      <c r="D56" s="137">
        <v>4558.125</v>
      </c>
      <c r="E56" s="137">
        <v>4544.2659999999996</v>
      </c>
      <c r="F56" s="137">
        <v>125287.39</v>
      </c>
      <c r="G56" s="137">
        <v>951886.79599999997</v>
      </c>
      <c r="H56" s="137">
        <v>592391.59400000004</v>
      </c>
      <c r="I56" s="137">
        <v>359495.20199999999</v>
      </c>
      <c r="J56" s="144">
        <v>261476.092</v>
      </c>
    </row>
    <row r="57" spans="1:10" ht="12.95" customHeight="1" x14ac:dyDescent="0.2">
      <c r="A57" s="79">
        <v>25</v>
      </c>
      <c r="B57" s="83" t="s">
        <v>157</v>
      </c>
      <c r="C57" s="137">
        <v>143.25</v>
      </c>
      <c r="D57" s="137">
        <v>21522.625</v>
      </c>
      <c r="E57" s="137">
        <v>22742.345000000001</v>
      </c>
      <c r="F57" s="137">
        <v>523155.75199999998</v>
      </c>
      <c r="G57" s="137">
        <v>2786180.91</v>
      </c>
      <c r="H57" s="137">
        <v>1922029.0919999999</v>
      </c>
      <c r="I57" s="137">
        <v>864151.81799999997</v>
      </c>
      <c r="J57" s="137">
        <v>548511.49199999997</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68.5</v>
      </c>
      <c r="D59" s="137">
        <v>12105.125</v>
      </c>
      <c r="E59" s="137">
        <v>13142.152</v>
      </c>
      <c r="F59" s="137">
        <v>369457.49</v>
      </c>
      <c r="G59" s="137">
        <v>1924516.8060000001</v>
      </c>
      <c r="H59" s="137">
        <v>903830.65500000003</v>
      </c>
      <c r="I59" s="137">
        <v>1020686.151</v>
      </c>
      <c r="J59" s="137">
        <v>343046.66</v>
      </c>
    </row>
    <row r="60" spans="1:10" ht="12.95" customHeight="1" x14ac:dyDescent="0.2">
      <c r="A60" s="79">
        <v>27</v>
      </c>
      <c r="B60" s="83" t="s">
        <v>160</v>
      </c>
      <c r="C60" s="137">
        <v>41.5</v>
      </c>
      <c r="D60" s="137">
        <v>8168.875</v>
      </c>
      <c r="E60" s="137">
        <v>8502.1689999999999</v>
      </c>
      <c r="F60" s="137">
        <v>216436.114</v>
      </c>
      <c r="G60" s="137">
        <v>1398738.564</v>
      </c>
      <c r="H60" s="137">
        <v>878914.08299999998</v>
      </c>
      <c r="I60" s="137">
        <v>519824.48100000003</v>
      </c>
      <c r="J60" s="137">
        <v>251573.39</v>
      </c>
    </row>
    <row r="61" spans="1:10" ht="12.95" customHeight="1" x14ac:dyDescent="0.2">
      <c r="A61" s="79">
        <v>28</v>
      </c>
      <c r="B61" s="83" t="s">
        <v>93</v>
      </c>
      <c r="C61" s="137">
        <v>97</v>
      </c>
      <c r="D61" s="137">
        <v>14985.375</v>
      </c>
      <c r="E61" s="137">
        <v>16054.38</v>
      </c>
      <c r="F61" s="137">
        <v>386943.674</v>
      </c>
      <c r="G61" s="137">
        <v>1997379.517</v>
      </c>
      <c r="H61" s="137">
        <v>1102954.9620000001</v>
      </c>
      <c r="I61" s="137">
        <v>894424.55500000005</v>
      </c>
      <c r="J61" s="137">
        <v>424751.65399999998</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46.625</v>
      </c>
      <c r="D63" s="137">
        <v>14226</v>
      </c>
      <c r="E63" s="137">
        <v>13945.504999999999</v>
      </c>
      <c r="F63" s="137">
        <v>385296.65100000001</v>
      </c>
      <c r="G63" s="137">
        <v>2679035.949</v>
      </c>
      <c r="H63" s="137">
        <v>1857010.665</v>
      </c>
      <c r="I63" s="137">
        <v>822025.28399999999</v>
      </c>
      <c r="J63" s="137">
        <v>406444.08299999998</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v>
      </c>
      <c r="D65" s="137">
        <v>1372.75</v>
      </c>
      <c r="E65" s="137">
        <v>1462.4639999999999</v>
      </c>
      <c r="F65" s="137">
        <v>27863.949000000001</v>
      </c>
      <c r="G65" s="137">
        <v>192536.549</v>
      </c>
      <c r="H65" s="137">
        <v>170813.63099999999</v>
      </c>
      <c r="I65" s="137">
        <v>21722.918000000001</v>
      </c>
      <c r="J65" s="141" t="s">
        <v>21</v>
      </c>
    </row>
    <row r="66" spans="1:10" ht="12.95" customHeight="1" x14ac:dyDescent="0.2">
      <c r="A66" s="79">
        <v>32</v>
      </c>
      <c r="B66" s="83" t="s">
        <v>163</v>
      </c>
      <c r="C66" s="137">
        <v>31</v>
      </c>
      <c r="D66" s="137">
        <v>4896.625</v>
      </c>
      <c r="E66" s="137">
        <v>5260.4809999999998</v>
      </c>
      <c r="F66" s="137">
        <v>125761.12699999999</v>
      </c>
      <c r="G66" s="137">
        <v>825797.95600000001</v>
      </c>
      <c r="H66" s="137">
        <v>245143.253</v>
      </c>
      <c r="I66" s="137">
        <v>580654.70299999998</v>
      </c>
      <c r="J66" s="141" t="s">
        <v>21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16</v>
      </c>
      <c r="D68" s="137">
        <v>3286.125</v>
      </c>
      <c r="E68" s="137">
        <v>3446.3110000000001</v>
      </c>
      <c r="F68" s="137">
        <v>87678.226999999999</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2021-11-02T13:45:40Z</cp:lastPrinted>
  <dcterms:created xsi:type="dcterms:W3CDTF">2021-10-18T12:14:33Z</dcterms:created>
  <dcterms:modified xsi:type="dcterms:W3CDTF">2021-11-04T10:47:54Z</dcterms:modified>
</cp:coreProperties>
</file>