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L:\Abteilung1\Booky\Webexport\"/>
    </mc:Choice>
  </mc:AlternateContent>
  <bookViews>
    <workbookView xWindow="240" yWindow="120" windowWidth="9135" windowHeight="3180" tabRatio="758" firstSheet="1" activeTab="1"/>
  </bookViews>
  <sheets>
    <sheet name="Tabelle17" sheetId="1" state="hidden" r:id="rId1"/>
    <sheet name="IMPRESSUM" sheetId="81" r:id="rId2"/>
    <sheet name="ZEICHENERKL" sheetId="80" r:id="rId3"/>
    <sheet name="INHALTSVERZ" sheetId="70" r:id="rId4"/>
    <sheet name="VORBEMERK" sheetId="71" r:id="rId5"/>
    <sheet name="Tab.01" sheetId="63" r:id="rId6"/>
    <sheet name="Tab.02" sheetId="54" r:id="rId7"/>
    <sheet name="Tab.03" sheetId="72" r:id="rId8"/>
    <sheet name="Tab.04" sheetId="55" r:id="rId9"/>
    <sheet name="Tab.05" sheetId="57" r:id="rId10"/>
    <sheet name="Tab.06 " sheetId="73" r:id="rId11"/>
    <sheet name="Tab.07" sheetId="58" r:id="rId12"/>
    <sheet name="Tab.08" sheetId="75" state="hidden" r:id="rId13"/>
    <sheet name="Tab.08 neu" sheetId="76" r:id="rId14"/>
    <sheet name="Tab.09" sheetId="59" r:id="rId15"/>
    <sheet name="Tab.10" sheetId="60" r:id="rId16"/>
    <sheet name="Tab.11" sheetId="77" r:id="rId17"/>
    <sheet name="Tab.12" sheetId="79" r:id="rId18"/>
  </sheets>
  <externalReferences>
    <externalReference r:id="rId19"/>
    <externalReference r:id="rId20"/>
    <externalReference r:id="rId21"/>
    <externalReference r:id="rId22"/>
    <externalReference r:id="rId23"/>
    <externalReference r:id="rId24"/>
    <externalReference r:id="rId25"/>
  </externalReferences>
  <calcPr calcId="162913"/>
</workbook>
</file>

<file path=xl/calcChain.xml><?xml version="1.0" encoding="utf-8"?>
<calcChain xmlns="http://schemas.openxmlformats.org/spreadsheetml/2006/main">
  <c r="D37" i="75" l="1"/>
  <c r="C37" i="75"/>
  <c r="B37" i="75"/>
  <c r="D33" i="75"/>
  <c r="C33" i="75"/>
  <c r="B33" i="75"/>
  <c r="D31" i="75"/>
  <c r="C31" i="75"/>
  <c r="B31" i="75"/>
  <c r="D29" i="75"/>
  <c r="C29" i="75"/>
  <c r="B29" i="75"/>
  <c r="D27" i="75"/>
  <c r="C27" i="75"/>
  <c r="B27" i="75"/>
  <c r="D25" i="75"/>
  <c r="C25" i="75"/>
  <c r="B25" i="75"/>
  <c r="D23" i="75"/>
  <c r="C23" i="75"/>
  <c r="B23" i="75"/>
  <c r="D21" i="75"/>
  <c r="C21" i="75"/>
  <c r="B21" i="75"/>
  <c r="D19" i="75"/>
  <c r="C19" i="75"/>
  <c r="B19" i="75"/>
  <c r="D17" i="75"/>
  <c r="C17" i="75"/>
  <c r="B17" i="75"/>
  <c r="D15" i="75"/>
  <c r="C15" i="75"/>
  <c r="B15" i="75"/>
  <c r="D13" i="75"/>
  <c r="C13" i="75"/>
  <c r="B13" i="75"/>
  <c r="I28" i="63"/>
  <c r="H28" i="63"/>
  <c r="G28" i="63"/>
  <c r="F28" i="63"/>
  <c r="E28" i="63"/>
  <c r="D28" i="63"/>
  <c r="C28" i="63"/>
  <c r="B28" i="63"/>
  <c r="I26" i="63"/>
  <c r="H26" i="63"/>
  <c r="G26" i="63"/>
  <c r="F26" i="63"/>
  <c r="E26" i="63"/>
  <c r="D26" i="63"/>
  <c r="C26" i="63"/>
  <c r="B26" i="63"/>
  <c r="I24" i="63"/>
  <c r="H24" i="63"/>
  <c r="G24" i="63"/>
  <c r="F24" i="63"/>
  <c r="E24" i="63"/>
  <c r="D24" i="63"/>
  <c r="C24" i="63"/>
  <c r="B24" i="63"/>
  <c r="I22" i="63"/>
  <c r="H22" i="63"/>
  <c r="G22" i="63"/>
  <c r="F22" i="63"/>
  <c r="E22" i="63"/>
  <c r="D22" i="63"/>
  <c r="C22" i="63"/>
  <c r="B22" i="63"/>
</calcChain>
</file>

<file path=xl/sharedStrings.xml><?xml version="1.0" encoding="utf-8"?>
<sst xmlns="http://schemas.openxmlformats.org/spreadsheetml/2006/main" count="983" uniqueCount="307">
  <si>
    <t xml:space="preserve">  Vorleistungsgüterproduzenten/Energie</t>
  </si>
  <si>
    <t>Inhaltsverzeichnis</t>
  </si>
  <si>
    <t>Seite</t>
  </si>
  <si>
    <t>Grafiken</t>
  </si>
  <si>
    <t>Tabellen</t>
  </si>
  <si>
    <t xml:space="preserve">Vorbemerkungen                                                                                                                                                                   </t>
  </si>
  <si>
    <t>Energieverbrauch</t>
  </si>
  <si>
    <t>Bezug Inland</t>
  </si>
  <si>
    <t>Abgabe Inland</t>
  </si>
  <si>
    <t>Verbrauch</t>
  </si>
  <si>
    <t>Jahr</t>
  </si>
  <si>
    <t>Heizöl</t>
  </si>
  <si>
    <t>Erdgas</t>
  </si>
  <si>
    <t>Strom</t>
  </si>
  <si>
    <t>- 9 -</t>
  </si>
  <si>
    <t>WZ</t>
  </si>
  <si>
    <t>Veränderung zum Jahr</t>
  </si>
  <si>
    <t>%</t>
  </si>
  <si>
    <t>.</t>
  </si>
  <si>
    <t>C</t>
  </si>
  <si>
    <t>und Wirtschaftszweigen</t>
  </si>
  <si>
    <t>je Beschäftigten</t>
  </si>
  <si>
    <t xml:space="preserve">  davon</t>
  </si>
  <si>
    <t>Merkmal</t>
  </si>
  <si>
    <t xml:space="preserve">   von Energieversorgungsunternehmen</t>
  </si>
  <si>
    <t xml:space="preserve">   von anderen Betrieben</t>
  </si>
  <si>
    <t>Eigene Erzeugung (netto)</t>
  </si>
  <si>
    <t xml:space="preserve">   davon aus</t>
  </si>
  <si>
    <t xml:space="preserve">   Wasserkraft</t>
  </si>
  <si>
    <t xml:space="preserve">   Wärmekraft</t>
  </si>
  <si>
    <t>Bezug Ausland</t>
  </si>
  <si>
    <t>Abgabe Ausland</t>
  </si>
  <si>
    <t>- 8 -</t>
  </si>
  <si>
    <t>erneuerbare</t>
  </si>
  <si>
    <t>Energien</t>
  </si>
  <si>
    <t>Energieträger</t>
  </si>
  <si>
    <t>erneuerbare Energien</t>
  </si>
  <si>
    <t xml:space="preserve"> Thüringen</t>
  </si>
  <si>
    <t xml:space="preserve">   davon</t>
  </si>
  <si>
    <t xml:space="preserve"> Verarbeitendes Gewerbe</t>
  </si>
  <si>
    <r>
      <t>Land</t>
    </r>
    <r>
      <rPr>
        <sz val="8"/>
        <rFont val="Arial"/>
        <family val="2"/>
      </rPr>
      <t xml:space="preserve">
Hauptgruppe
Wirtschaftszweig</t>
    </r>
  </si>
  <si>
    <t xml:space="preserve">  Investitionsgüterproduzenten</t>
  </si>
  <si>
    <t xml:space="preserve">  Gebrauchsgüterproduzenten</t>
  </si>
  <si>
    <t xml:space="preserve">  Verbrauchsgüterproduzenten</t>
  </si>
  <si>
    <t>Kreisfreie Stadt
Landkreis
Land</t>
  </si>
  <si>
    <t xml:space="preserve"> Stadt Erfurt</t>
  </si>
  <si>
    <t xml:space="preserve"> Stadt Gera</t>
  </si>
  <si>
    <t xml:space="preserve"> Stadt Jena</t>
  </si>
  <si>
    <t xml:space="preserve"> Stadt Suhl</t>
  </si>
  <si>
    <t xml:space="preserve"> Stadt Weimar</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</si>
  <si>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</si>
  <si>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</si>
  <si>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</si>
  <si>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</si>
  <si>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</si>
  <si>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</si>
  <si>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</si>
  <si>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</si>
  <si>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</si>
  <si>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</si>
  <si>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</si>
  <si>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</si>
  <si>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</si>
  <si>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</si>
  <si>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</si>
  <si>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</si>
  <si>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</si>
  <si>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kreisfreie Städte</t>
  </si>
  <si>
    <t xml:space="preserve">  Landkreise</t>
  </si>
  <si>
    <t xml:space="preserve">   kreisfreie Städte</t>
  </si>
  <si>
    <t xml:space="preserve">   Landkreise</t>
  </si>
  <si>
    <t xml:space="preserve"> nach Energieträgern und Jahren</t>
  </si>
  <si>
    <t xml:space="preserve">1. Energieverbrauch im Bergbau und Verarbeitenden Gewerbe  </t>
  </si>
  <si>
    <t>-</t>
  </si>
  <si>
    <t>nach Energieträgern</t>
  </si>
  <si>
    <t>- 2 -</t>
  </si>
  <si>
    <t>Davon</t>
  </si>
  <si>
    <t xml:space="preserve">sonstige </t>
  </si>
  <si>
    <t>Veränderung gegenüber dem Vorjahr in %</t>
  </si>
  <si>
    <t>je 1000 EUR Umsatz</t>
  </si>
  <si>
    <t>sonstige Energieträger</t>
  </si>
  <si>
    <t xml:space="preserve">   an Energieversorgungsunternehmen</t>
  </si>
  <si>
    <t xml:space="preserve">   an andere Abnehmer</t>
  </si>
  <si>
    <t xml:space="preserve">   sonstigen Kraftquellen</t>
  </si>
  <si>
    <t xml:space="preserve">nach Energieträgern und </t>
  </si>
  <si>
    <t>Kreisen</t>
  </si>
  <si>
    <t>B, C</t>
  </si>
  <si>
    <t>B</t>
  </si>
  <si>
    <t xml:space="preserve">  Bergbau und Gewinnung von Steinen und Erden</t>
  </si>
  <si>
    <t xml:space="preserve">  Herstellung von Nahrungs- und Futtermitteln</t>
  </si>
  <si>
    <t xml:space="preserve">  Getränkeherstellung</t>
  </si>
  <si>
    <t xml:space="preserve">  Tabakverarbeitung</t>
  </si>
  <si>
    <t xml:space="preserve">  Herstellung von Textilien</t>
  </si>
  <si>
    <t xml:space="preserve">  Herstellung von Bekleidung</t>
  </si>
  <si>
    <t xml:space="preserve">  Herstellung von Holz-, Flecht-, Korb- und</t>
  </si>
  <si>
    <t xml:space="preserve">   Korkwaren (ohne Möbel)</t>
  </si>
  <si>
    <t xml:space="preserve">  Kokerei und Mineralölverarbeitung</t>
  </si>
  <si>
    <t xml:space="preserve">  Herstellung von chemischen Erzeugnissen</t>
  </si>
  <si>
    <t xml:space="preserve">  Metallerzeugung und -bearbeitung</t>
  </si>
  <si>
    <t xml:space="preserve">  Herstellung von Metallerzeugnissen</t>
  </si>
  <si>
    <t xml:space="preserve">   elektronischen und optischen Erzeugnissen</t>
  </si>
  <si>
    <t xml:space="preserve">  Herstellung von elektrischen Ausrüstungen</t>
  </si>
  <si>
    <t xml:space="preserve">  Herstellung von Leder, Lederwaren und Schuhen</t>
  </si>
  <si>
    <t xml:space="preserve">  Herstellung von Papier, Pappe und Waren daraus</t>
  </si>
  <si>
    <t xml:space="preserve">  Maschinenbau</t>
  </si>
  <si>
    <t xml:space="preserve">  Herstellung von Kraftwagen und Kraftwagenteilen</t>
  </si>
  <si>
    <t xml:space="preserve">  Sonstiger Fahrzeugbau</t>
  </si>
  <si>
    <t xml:space="preserve">  Herstellung von Möbeln</t>
  </si>
  <si>
    <t xml:space="preserve">  Herstellung von sonstigen Waren</t>
  </si>
  <si>
    <t xml:space="preserve">  Reparatur und Installation von Maschinen</t>
  </si>
  <si>
    <t xml:space="preserve">   und Ausrüstungen</t>
  </si>
  <si>
    <t>Vorbemerkungen</t>
  </si>
  <si>
    <t>Ziel der Statistik</t>
  </si>
  <si>
    <t>Rechtsgrundlagen</t>
  </si>
  <si>
    <t>Berichtskreis</t>
  </si>
  <si>
    <t xml:space="preserve">Definitionen und Erläuterungen </t>
  </si>
  <si>
    <t>Ausgewiesen werden sowohl die in den Betrieben zur Strom- und Wärmeerzeugung eingesetzten als auch die nichtenergetisch genutzten Energieträger/Brennstoffe.</t>
  </si>
  <si>
    <t>Nicht erfasst werden Einsatzkohlen für die Brikett- und Koksherstellung, Kraftstoffe für den Einsatz in Fahrzeugen sowie technische Gase.</t>
  </si>
  <si>
    <t>Strombilanz</t>
  </si>
  <si>
    <t>Die Strombilanz umfasst den Bezug, die Erzeugung und die Abgabe sowie den Verbrauch von Elektrizität.</t>
  </si>
  <si>
    <t>- 3 -</t>
  </si>
  <si>
    <t>Darstellung der Ergebnisse</t>
  </si>
  <si>
    <t>Abkürzungen</t>
  </si>
  <si>
    <t>u. Ä.      und Ähnliches</t>
  </si>
  <si>
    <t>u. s. E.  und sonstige Erzeugnisse</t>
  </si>
  <si>
    <t xml:space="preserve">Mill.       Millionen  </t>
  </si>
  <si>
    <t>Mrd.      Milliarden</t>
  </si>
  <si>
    <t xml:space="preserve">1. Auf Anforderung der Europäischen Union wurde ab dem Jahr 2003 die neue Hauptgruppe "Energie" im                     </t>
  </si>
  <si>
    <t xml:space="preserve">    Verarbeitenden Gewerbe sowie im Bergbau und der Gewinnung von Steinen und Erden gebildet. Diese   </t>
  </si>
  <si>
    <t xml:space="preserve">    Hauptgruppe umfasst folgende Klassen der WZ 2008.</t>
  </si>
  <si>
    <t xml:space="preserve">    Da in Thüringen die Zahl der zur Bildung dieser Hauptgruppe eingehenden Betriebe so klein ist, dass die </t>
  </si>
  <si>
    <t xml:space="preserve">    Ergebnisse der neuen Hauptgruppe "Energie" und zum Ausgleich überdies auch die einer weiteren </t>
  </si>
  <si>
    <t xml:space="preserve">    Hauptgruppe geheim gehalten werden müssten, werden die Hauptgruppen Vorleistungsgüterproduzenten</t>
  </si>
  <si>
    <t xml:space="preserve">    und Energie zusammengefasst.</t>
  </si>
  <si>
    <t xml:space="preserve">   der Gesamtenergieverbrauch Doppelzählungen, die sowohl den Energiegehalt der eingesetzten Brennstoffe</t>
  </si>
  <si>
    <t xml:space="preserve">   als auch des erzeugten Stroms umfassen.</t>
  </si>
  <si>
    <t xml:space="preserve">   des Jahres.</t>
  </si>
  <si>
    <t xml:space="preserve">    05.10  Steinkohlenbergbau</t>
  </si>
  <si>
    <t xml:space="preserve">    05.20  Braunkohlenbergbau</t>
  </si>
  <si>
    <t xml:space="preserve">    06.10  Gewinnung von Erdöl</t>
  </si>
  <si>
    <t xml:space="preserve">    06.20  Gewinnung von Erdgas</t>
  </si>
  <si>
    <t xml:space="preserve">    19.10  Kokerei</t>
  </si>
  <si>
    <t xml:space="preserve">    19.20  Mineralölverarbeitung</t>
  </si>
  <si>
    <t>Weitere Hinweise</t>
  </si>
  <si>
    <t xml:space="preserve">   von bespielten Ton-, Bild- und Datenträgern</t>
  </si>
  <si>
    <t xml:space="preserve">  Herstellung von pharmazeutischen Erzeugnissen</t>
  </si>
  <si>
    <t xml:space="preserve">  Herstellung von Gummi- und Kunststoffwaren</t>
  </si>
  <si>
    <t xml:space="preserve">  Herstellung von Glas und Glaswaren, Keramik,</t>
  </si>
  <si>
    <t xml:space="preserve">  Herstellung von Datenverarbeitungsgeräten,</t>
  </si>
  <si>
    <t xml:space="preserve">  Verarbeitung von Steinen und Erden</t>
  </si>
  <si>
    <t>- 4 -</t>
  </si>
  <si>
    <t>2. Energieverbrauch im Bergbau und</t>
  </si>
  <si>
    <t xml:space="preserve">  Herstellung von Druckerzeugnissen; Vervielfältigung</t>
  </si>
  <si>
    <t>nach Wirtschaftszweigen</t>
  </si>
  <si>
    <r>
      <t xml:space="preserve">Land
</t>
    </r>
    <r>
      <rPr>
        <sz val="8"/>
        <rFont val="Arial"/>
        <family val="2"/>
      </rPr>
      <t>Hauptgruppe
Wirtschaftszweig</t>
    </r>
  </si>
  <si>
    <t xml:space="preserve">   Vorleistungsgüterproduzenten/Energie</t>
  </si>
  <si>
    <t xml:space="preserve">   Investitionsgüterproduzenten</t>
  </si>
  <si>
    <t xml:space="preserve">   Gebrauchsgüterproduzenten</t>
  </si>
  <si>
    <t xml:space="preserve">   Verbrauchsgüterproduzenten</t>
  </si>
  <si>
    <t xml:space="preserve"> Sonstiger Fahrzeugbau</t>
  </si>
  <si>
    <t>nach Kreisen</t>
  </si>
  <si>
    <t xml:space="preserve"> Herstellung von Möbeln</t>
  </si>
  <si>
    <t xml:space="preserve">  Verarbeitendes Gewerbe</t>
  </si>
  <si>
    <t xml:space="preserve">4. Energieverbrauch je Beschäftigten und je 1000 EUR Umsatz im Bergbau und </t>
  </si>
  <si>
    <t xml:space="preserve"> - 13 -</t>
  </si>
  <si>
    <t xml:space="preserve">5. Energieverbrauch im Bergbau und </t>
  </si>
  <si>
    <t xml:space="preserve">7. Energieverbrauch je Beschäftigten und je 1000 EUR Umsatz im Bergbau und </t>
  </si>
  <si>
    <t>- 17 -</t>
  </si>
  <si>
    <t>%          Prozent</t>
  </si>
  <si>
    <t>Der Berichtskreis umfasst die produzierenden Betriebe von Unternehmen des Verarbeitenden Gewerbes  sowie des Bergbaus und der Gewinnung von Steinen und Erden  mit mindestens 20 Beschäftigten, sowie produzierende Betriebe anderer Unternehmen mit mindenstens 20 Beschäftigten, wenn deren wirtschaftlicher Schwerpunkt ausschließlich oder überwiegend im Bereich des Verarbeitenden Gewerbes, des Bergbaus und der Gewinnung von Steinen und Erden liegt. Aus Repräsentationsgründen werden auch Betriebe von Unternehmen des Verarbeitenden Gewerbes mit 10 und mehr tätigen Personen der Wirtschaftszweige 08.11, 08.12, 10.91, 10.92, 11.06, 16.10 und 23.63 zur Auskunft herangezogen.</t>
  </si>
  <si>
    <t>Kohlen</t>
  </si>
  <si>
    <t>MWh</t>
  </si>
  <si>
    <t>1) ab 2008 neue WZ-Klassifikation (siehe Vorbemerkungen)</t>
  </si>
  <si>
    <t>Wärme</t>
  </si>
  <si>
    <r>
      <t xml:space="preserve">   2008 </t>
    </r>
    <r>
      <rPr>
        <vertAlign val="superscript"/>
        <sz val="8"/>
        <rFont val="Arial"/>
        <family val="2"/>
      </rPr>
      <t>1)</t>
    </r>
  </si>
  <si>
    <r>
      <t xml:space="preserve">  2008 </t>
    </r>
    <r>
      <rPr>
        <vertAlign val="superscript"/>
        <sz val="8"/>
        <rFont val="Arial"/>
        <family val="2"/>
      </rPr>
      <t>1)</t>
    </r>
  </si>
  <si>
    <t>- 12 -</t>
  </si>
  <si>
    <t>- 18 -</t>
  </si>
  <si>
    <t>- 7 -</t>
  </si>
  <si>
    <t>- 10 -</t>
  </si>
  <si>
    <t>- 11 -</t>
  </si>
  <si>
    <t>- 14 -</t>
  </si>
  <si>
    <t>- 15 -</t>
  </si>
  <si>
    <t>- 16 -</t>
  </si>
  <si>
    <t>2. Soweit Energieträger als Brennstoffe zur Stromerzeugung in eigenen Anlagen eingesetzt werden, enthält</t>
  </si>
  <si>
    <t>Anteile der Energieträger nach Jahren in %</t>
  </si>
  <si>
    <t>Der Energieverbrauch ist der Gesamtverbrauch an Kohle, Heizöl, Erdgas, erneuerbaren Energieträgern, Strom, Wärme und sonstigen Energieträgern einschließlich der Mengen, die in eigenen Anlagen in andere Energiearten umgewandelt werden.</t>
  </si>
  <si>
    <t>8. Stromerzeugung, -bezug und -abgabe 2010 bis 2013</t>
  </si>
  <si>
    <t xml:space="preserve">   fossilen Energieträgern</t>
  </si>
  <si>
    <t xml:space="preserve">   erneuerbaren Energieträgern</t>
  </si>
  <si>
    <t xml:space="preserve">   sonstigen Energieträgern</t>
  </si>
  <si>
    <t>J           Joule</t>
  </si>
  <si>
    <t>kJ         Kilojoule (10³ J)</t>
  </si>
  <si>
    <t>- 19 -</t>
  </si>
  <si>
    <t xml:space="preserve">    davon</t>
  </si>
  <si>
    <t xml:space="preserve">    kreisfreie Städte</t>
  </si>
  <si>
    <t xml:space="preserve">    Landkreise</t>
  </si>
  <si>
    <t>Gigajoule</t>
  </si>
  <si>
    <t xml:space="preserve">   7. Energieverbrauch je Beschäftigten und je 1000 EUR Umsatz im Bergbau und Verarbeitenden </t>
  </si>
  <si>
    <t xml:space="preserve">       nach Kreisen</t>
  </si>
  <si>
    <t xml:space="preserve">       nach  Energieträgern und Kreisen </t>
  </si>
  <si>
    <t xml:space="preserve">   4. Energieverbrauch je Beschäftigten und je 1000 EUR Umsatz im Bergbau und Verarbeitenden </t>
  </si>
  <si>
    <t xml:space="preserve">       nach Wirtschaftszweigen</t>
  </si>
  <si>
    <t xml:space="preserve">       nach Energieträgern und Wirtschaftszweigen</t>
  </si>
  <si>
    <t xml:space="preserve">   1. Energieverbrauch im Bergbau und Verarbeitenden Gewerbe nach Energieträgern und Jahren </t>
  </si>
  <si>
    <t xml:space="preserve">Die Darstellung aller Ergebnisse erfolgt ab 2008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 Infolge der strukturellen Veränderung durch den Übergang zur WZ 2008  zählen das Verlagsgewerbe und das Recycling nicht mehr in das Verarbeitende Gewerbe. Aber innerhalb des Verarbeitenden Gewerbes wurden Anpassungen bei der Zusammensetzung der Wirtschaftszweige vorgenommen. Die Ergebnisse ab Berichtsjahr 2008 sind mit den Vorjahren nicht vergleichbar.  </t>
  </si>
  <si>
    <t>im Betrieb verbrauchte,  fremdbezogene Wärme</t>
  </si>
  <si>
    <t>- 20 -</t>
  </si>
  <si>
    <r>
      <t>MJ        Megajoule (10</t>
    </r>
    <r>
      <rPr>
        <vertAlign val="superscript"/>
        <sz val="9"/>
        <rFont val="Arial"/>
        <family val="2"/>
      </rPr>
      <t>3</t>
    </r>
    <r>
      <rPr>
        <sz val="9"/>
        <rFont val="Arial"/>
        <family val="2"/>
      </rPr>
      <t xml:space="preserve"> kJ oder 10</t>
    </r>
    <r>
      <rPr>
        <vertAlign val="superscript"/>
        <sz val="9"/>
        <rFont val="Arial"/>
        <family val="2"/>
      </rPr>
      <t>6</t>
    </r>
    <r>
      <rPr>
        <sz val="9"/>
        <rFont val="Arial"/>
        <family val="2"/>
      </rPr>
      <t xml:space="preserve"> J) </t>
    </r>
  </si>
  <si>
    <r>
      <t>GJ        Gigajoule (10</t>
    </r>
    <r>
      <rPr>
        <vertAlign val="superscript"/>
        <sz val="9"/>
        <rFont val="Arial"/>
        <family val="2"/>
      </rPr>
      <t>3</t>
    </r>
    <r>
      <rPr>
        <sz val="9"/>
        <rFont val="Arial"/>
        <family val="2"/>
      </rPr>
      <t xml:space="preserve"> MJ oder 10</t>
    </r>
    <r>
      <rPr>
        <vertAlign val="superscript"/>
        <sz val="9"/>
        <rFont val="Arial"/>
        <family val="2"/>
      </rPr>
      <t>6</t>
    </r>
    <r>
      <rPr>
        <sz val="9"/>
        <rFont val="Arial"/>
        <family val="2"/>
      </rPr>
      <t xml:space="preserve"> kJ)</t>
    </r>
  </si>
  <si>
    <t>Tsd.      Tausend</t>
  </si>
  <si>
    <t xml:space="preserve">Sie ist ein Teil der Datengrundlage für die Gestaltung der energiepolitischen Rahmenbedingungen für eine sichere, wirtschaftliche und umweltschonende Energieversorgung. </t>
  </si>
  <si>
    <t>Rechtsgrundlage für die Erhebung ist das Gesetz über Energiestatistik (EnStatG) in Verbindung mit dem Bundesstatistikgesetz (BStatG) in den derzeit gültigen Fassungen. 
Erhoben werden die Angaben nach § 8 des EnStatG vom 06. März 2017.</t>
  </si>
  <si>
    <t xml:space="preserve">    Vorjahresangaben sind den Vorberichten zu entnehmen.</t>
  </si>
  <si>
    <t xml:space="preserve">   von Betrieben im Verarbeitenden Gewerbe, im </t>
  </si>
  <si>
    <t xml:space="preserve">        Bergbau und in der Gewinnung von Steinen und Erden            </t>
  </si>
  <si>
    <t xml:space="preserve">   an Betriebe im Verarbeitenden Gewerbe,  im  </t>
  </si>
  <si>
    <t xml:space="preserve">   an Betriebe im Verarbeitenden Gewerbe, im  </t>
  </si>
  <si>
    <t xml:space="preserve">   von Betrieben im Verarbeitenden Gewerbe,  im   </t>
  </si>
  <si>
    <t xml:space="preserve">         Bergbau und in der Gewinnung von Steinen und Erden            </t>
  </si>
  <si>
    <t xml:space="preserve">    von sonstigen Lieferanten</t>
  </si>
  <si>
    <t xml:space="preserve">    an Haushaltskunden (einschl. Wohnungsgesellschaften)                                                  </t>
  </si>
  <si>
    <t xml:space="preserve">    an sonstige Letztverbraucher                                                                                </t>
  </si>
  <si>
    <t xml:space="preserve">Eigene
Erzeugung </t>
  </si>
  <si>
    <t>Eigene 
Erzeugung</t>
  </si>
  <si>
    <t>Abgabe Insgesamt</t>
  </si>
  <si>
    <t xml:space="preserve">3. Ab Berichtsjahr 2007 beziehen sich die Angaben in Verbindung mit den Beschäftigten auf den Stichtag 30.9.   </t>
  </si>
  <si>
    <t xml:space="preserve">4. Angaben zum Bezug/Abgabe Inland von Strom (Tabelle 8) liegen ab Berichtsjahr 2018 in neuer Gliederung vor. </t>
  </si>
  <si>
    <t>x</t>
  </si>
  <si>
    <t>Die Umrechnung der in Tonnen oder Kubikmetern erhobenen Energieträger in Megajoule erfolgt auf der Grundlage der je Betrieb ausgewiesenen spezifischen unteren Heizwerte. Bei den in Kilowattstunden erhobenen Energieträgern erfolgt die Umrechnung mit dem einheitlichen Faktor 3,6 (1 kWh = 3,6 MJ). Das gilt nicht für das Erdgas. Es wird um den Brennwert bereinigt und mit dem unteren Heizwert umgerechnet.</t>
  </si>
  <si>
    <t xml:space="preserve"> Verarbeitenden Gewerbe 2020 und 2021 nach Kreisen</t>
  </si>
  <si>
    <t>Verarbeitenden Gewerbe 2022</t>
  </si>
  <si>
    <t>Verarbeitenden Gewerbe 2022 und 2021 nach Wirtschaftszweigen</t>
  </si>
  <si>
    <t>3. Energieverbrauch  im Bergbau und Verarbeitenden Gewerbe 2022</t>
  </si>
  <si>
    <t>6. Energieverbrauch im Bergbau und Verarbeitenden Gewerbe 2022</t>
  </si>
  <si>
    <t>8. Stromerzeugung, -bezug, -abgabe und -verbrauch 2019 bis 2022</t>
  </si>
  <si>
    <t>9. Strombilanz 2022</t>
  </si>
  <si>
    <t>10. Strombilanz 2022 nach Wirtschaftszweigen</t>
  </si>
  <si>
    <t>11. Strombilanz 2022 nach Kreisen</t>
  </si>
  <si>
    <t>12. Bezug, Abgabe und Verbrauch von Wärme 2022</t>
  </si>
  <si>
    <t xml:space="preserve"> Überblick zum Energieverbrauch im Bergbau und Verarbeitenden Gewerbe im Jahr 2022    </t>
  </si>
  <si>
    <r>
      <t xml:space="preserve">  1. Energieverbrauch</t>
    </r>
    <r>
      <rPr>
        <vertAlign val="superscript"/>
        <sz val="9"/>
        <rFont val="Arial"/>
        <family val="2"/>
      </rPr>
      <t xml:space="preserve"> </t>
    </r>
    <r>
      <rPr>
        <sz val="9"/>
        <rFont val="Arial"/>
        <family val="2"/>
      </rPr>
      <t>im Bergbau und Verarbeitenden Gewerbe im Jahr 2022</t>
    </r>
  </si>
  <si>
    <r>
      <t xml:space="preserve">  2. Stromverbrauch</t>
    </r>
    <r>
      <rPr>
        <vertAlign val="superscript"/>
        <sz val="9"/>
        <rFont val="Arial"/>
        <family val="2"/>
      </rPr>
      <t xml:space="preserve"> </t>
    </r>
    <r>
      <rPr>
        <sz val="9"/>
        <rFont val="Arial"/>
        <family val="2"/>
      </rPr>
      <t>im Bergbau und Verarbeitenden Gewerbe im Jahr 2022</t>
    </r>
  </si>
  <si>
    <t xml:space="preserve">   2. Energieverbrauch im Bergbau und Verarbeitenden Gewerbe 2022</t>
  </si>
  <si>
    <t xml:space="preserve">   3. Energieverbrauch im Bergbau und Verarbeitenden Gewerbe 2022</t>
  </si>
  <si>
    <t xml:space="preserve">       Gewerbe 2022 und 2021 nach Wirtschaftszweigen</t>
  </si>
  <si>
    <t xml:space="preserve">   5. Energieverbrauch im Bergbau und Verarbeitenden Gewerbe 2022</t>
  </si>
  <si>
    <t xml:space="preserve">   6. Energieverbrauch im Bergbau und Verarbeitenden Gewerbe 2022</t>
  </si>
  <si>
    <t xml:space="preserve">       Gewerbe 2022 und 2021 nach Kreisen</t>
  </si>
  <si>
    <t xml:space="preserve">   8. Stromerzeugung, -bezug, -abgabe und -verbrauch 2019 bis 2022</t>
  </si>
  <si>
    <t xml:space="preserve">   9. Strombilanz 2022</t>
  </si>
  <si>
    <t xml:space="preserve">  10. Strombilanz 2022 nach Wirtschaftszweigen</t>
  </si>
  <si>
    <t xml:space="preserve">  11. Strombilanz 2022 nach Kreisen</t>
  </si>
  <si>
    <t xml:space="preserve">  12. Bezug, Abgabe und Verbrauch von Wärme 2022</t>
  </si>
  <si>
    <t>Überblick zum Energieverbrauch im Bergbau und Verarbeitenden Gewerbe im Jahr 2022</t>
  </si>
  <si>
    <t>In den Betrieben des Bergbaus und Verarbeitenden Gewerbes wurde im Jahr 2022 beim Einsatz von Strom, Kohlen, Erdgas, Mineralölen, erneuerbaren Energien, Wärme und sonstigen Energieträgern ein Energieverbrauch von 64,2 Mill. Gigajoule ermittelt. Damit erhöhte sich der Energieverbrauch um 4,8 Prozent gegenüber dem Vorjahr.</t>
  </si>
  <si>
    <t xml:space="preserve">Den größten Anteil am gesamten Energieverbrauch nimmt der Energieträger Erdgas mit 31,8 Prozent ein, gefolgt vom Strom (Anteil 31,3 Prozent). Der Einsatz von erneuerbaren Energien bestimmte den Energieverbrauch anteilmäßig zu 20,5 Prozent. </t>
  </si>
  <si>
    <t xml:space="preserve">Bezogen auf die Zahl der Beschäftigten der Industrie wurden 379 Gigajoule Energie je Beschäftigten verbraucht. </t>
  </si>
  <si>
    <t>Um Waren im Wert von 1 000 EUR abzusetzen, wurden 1,52 Gigajoule Energie benötigt. Im Jahr 2021 lag die Energieintensität bei 1,67 Gigajoule je 1000 EUR Umsatz.</t>
  </si>
  <si>
    <t xml:space="preserve">Bei Betrachtung der einzelnen Branchen der Industrie verzeichnet der  Wirtschaftszweig Glasgewerbe, Herstellung von Keramik sowie Verarbeitung von Steinen und Erden mit 15,2 Mill. Gigajoule ( 23,6 Prozent) den höchsten Energieverbrauch, gefolgt vom  Wirtschaftszweig Herstellung von Papier, Pappe und Waren daraus mit 14,3 Mill. Gigajoule (22,3 Prozent). </t>
  </si>
  <si>
    <t xml:space="preserve">Betrachtet man den Energieverbrauch nach Kreisen, wurde im Saale-Orla-Kreis der höchste Energieverbrauch (14,6 Mill. Gigajoule) verzeichnet, gefolgt vom Kreis Eichsfeld mit 7,2 Mill. Gigajoule und dem Kreis Saalfeld-Rudolstadt (6,6 Mill. Gigajoule). </t>
  </si>
  <si>
    <t>Die niedrigsten Energieverbräuche verzeichneten die kreisfreien Städte Suhl und Weimar mit 179 Tsd. Gigajoule bzw. 223 Tsd. Gigajoule.</t>
  </si>
  <si>
    <t xml:space="preserve">Je Beschäftigten in der Industrie wurde im Saale-Orla-Kreis mit 1491 Gigajoule die meiste Energie eingesetzt. Im Kreis  Eichsfeld wurden 792 Gigajoule und im Kreis Saalfeld-Rudolstadt wurden 746 Gigajoule Energie benötigt. </t>
  </si>
  <si>
    <r>
      <t>6,07 Gigajoule Energie waren im Saale-Orla-Kreis notwendig, um Waren im Wert von 1</t>
    </r>
    <r>
      <rPr>
        <sz val="9"/>
        <rFont val="Calibri"/>
        <family val="2"/>
      </rPr>
      <t> </t>
    </r>
    <r>
      <rPr>
        <sz val="9"/>
        <rFont val="Arial"/>
        <family val="2"/>
      </rPr>
      <t>000 EUR herzustellen, im Kreis Eichsfeld waren dazu 3,61 Gigajoule erforderlich. Der geringste Energieverbrauch je 1</t>
    </r>
    <r>
      <rPr>
        <sz val="9"/>
        <rFont val="Calibri"/>
        <family val="2"/>
      </rPr>
      <t> </t>
    </r>
    <r>
      <rPr>
        <sz val="9"/>
        <rFont val="Arial"/>
        <family val="2"/>
      </rPr>
      <t>000 EUR Umsatz wurde für die kreisfreie Stadt Jena (0,42 Gigajoule) errechnet.</t>
    </r>
  </si>
  <si>
    <t>328 Betriebe von den insgesamt 1650 befragten Betrieben erzeugten selber Strom in Höhe von 853 Millionen Kilowattstunden. Das entspricht einen Anteil von 15,3 Prozent am Gesamtstromverbrauch der Betriebe im Bergbau und Verarbeitenden Gewerbe.</t>
  </si>
  <si>
    <t>Mehr als 65,6 Prozent des eigenerzeugten Stromes wurde aus erneuerbaren Energieträgern gewonnen.</t>
  </si>
  <si>
    <t xml:space="preserve">Dieser Energieverbrauch setzt sich zusammen aus 5 578 Mill. kWh Strom, 120 Tsd. Tonnen Kohlen, 25 Tsd. Tonnen Heizöl, 6 290 Mill. kWh Erdgas, 13,0 Mill. Gigajoule erneuerbare Energien, 841 Mill. kWh Wärme und 3,7 Mill. Gigajoule an sonstigen Energieträgern. </t>
  </si>
  <si>
    <r>
      <t xml:space="preserve">Die Erhebung über die </t>
    </r>
    <r>
      <rPr>
        <b/>
        <sz val="9"/>
        <rFont val="Arial"/>
        <family val="2"/>
      </rPr>
      <t>Energieverwendung der Betriebe des  Verarbeitenden Gewerbes sowie des Bergbaus und der Gewinnung von Steinen und Erden</t>
    </r>
    <r>
      <rPr>
        <sz val="9"/>
        <rFont val="Arial"/>
        <family val="2"/>
      </rPr>
      <t xml:space="preserve"> dient der Beurteilung des Energiebedarfs der Industrie. Sie ist eine wichtige Datengrundlage für die energiepolitischen Entscheidungen der für die Energiewirtschaft zuständigen obersten Bundes- und Landesbehörden.</t>
    </r>
  </si>
  <si>
    <t>kWh     Kilowattstunde</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</si>
  <si>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</si>
  <si>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</si>
  <si>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</si>
  <si>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</si>
  <si>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</si>
  <si>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</si>
  <si>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</si>
  <si>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</si>
  <si>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</si>
  <si>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</si>
  <si>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Herausgegeben im Januar 2024</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</si>
  <si>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</si>
  <si>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</si>
  <si>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</si>
  <si>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</si>
  <si>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Energieverbrauch im Bergbau und Verarbeitenden Gewerbe in Thüringen 2022</t>
  </si>
  <si>
    <t>Erscheinungsweise: jährlich</t>
  </si>
  <si>
    <t>Bestell-Nr.: 05 404</t>
  </si>
  <si>
    <t>Heft-Nr.: 9/24</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</si>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</sst>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 ##0.0\ \ \ \ \ \ \ \ \ \ \ \ \ \ \ "/>
    <numFmt numFmtId="165" formatCode="#\ ###\ ###\ \ \ \ \ \ \ \ \ \ \ \ "/>
    <numFmt numFmtId="166" formatCode="&quot;    &quot;##0.0\ \ \ \ \ \ \ \ \ \ \ \ "/>
    <numFmt numFmtId="167" formatCode="_D_D_D_D##0.0_D_D_D_D_D_D;_D_D_D_D\-* ##0.0_D_D_D_D_D_D"/>
    <numFmt numFmtId="168" formatCode="#\ ###\ ###\ \ \ \ \ \ \ \ \ \ \ \ \ \ \ "/>
    <numFmt numFmtId="169" formatCode="#\ ###\ ###.0\ \ \ \ \ \ \ \ \ \ \ \ \ \ \ "/>
    <numFmt numFmtId="170" formatCode="###\ ###\ ###_D_D;_D_D\)\-* ###\ ###\ ###_D_D;;* @_D_D"/>
    <numFmt numFmtId="171" formatCode="0.0\ \ \ "/>
    <numFmt numFmtId="172" formatCode="##\ ###\ ###\ \ \ "/>
    <numFmt numFmtId="173" formatCode="0.0\ \ \ \ "/>
    <numFmt numFmtId="174" formatCode="??0.0_H;\-??0.0_H"/>
    <numFmt numFmtId="175" formatCode="_-* #,##0.00\ [$€-1]_-;\-* #,##0.00\ [$€-1]_-;_-* &quot;-&quot;??\ [$€-1]_-"/>
  </numFmts>
  <fonts count="46" x14ac:knownFonts="1">
    <font>
      <sz val="10"/>
      <name val="Arial"/>
    </font>
    <font>
      <b/>
      <sz val="10"/>
      <name val="Arial"/>
      <family val="2"/>
    </font>
    <font>
      <sz val="10"/>
      <name val="Arial"/>
      <family val="2"/>
    </font>
    <font>
      <sz val="8"/>
      <name val="Arial"/>
      <family val="2"/>
    </font>
    <font>
      <b/>
      <sz val="9"/>
      <name val="Helvetica"/>
      <family val="2"/>
    </font>
    <font>
      <sz val="9"/>
      <name val="Helvetica"/>
      <family val="2"/>
    </font>
    <font>
      <sz val="10"/>
      <name val="Helvetica"/>
      <family val="2"/>
    </font>
    <font>
      <sz val="9"/>
      <name val="Arial"/>
      <family val="2"/>
    </font>
    <font>
      <sz val="9"/>
      <name val="Arial"/>
      <family val="2"/>
    </font>
    <font>
      <b/>
      <sz val="11"/>
      <color indexed="10"/>
      <name val="Helvetica"/>
      <family val="2"/>
    </font>
    <font>
      <sz val="9"/>
      <color indexed="10"/>
      <name val="Helvetica"/>
      <family val="2"/>
    </font>
    <font>
      <sz val="10"/>
      <color indexed="10"/>
      <name val="Arial"/>
      <family val="2"/>
    </font>
    <font>
      <b/>
      <sz val="11"/>
      <name val="Helvetica"/>
      <family val="2"/>
    </font>
    <font>
      <sz val="8"/>
      <name val="Arial"/>
      <family val="2"/>
    </font>
    <font>
      <b/>
      <sz val="9"/>
      <name val="Arial"/>
      <family val="2"/>
    </font>
    <font>
      <b/>
      <sz val="9"/>
      <name val="Helvetica"/>
      <family val="2"/>
    </font>
    <font>
      <b/>
      <sz val="8"/>
      <name val="Helvetica"/>
      <family val="2"/>
    </font>
    <font>
      <b/>
      <sz val="8"/>
      <name val="Arial"/>
      <family val="2"/>
    </font>
    <font>
      <sz val="9"/>
      <name val="Helvetica"/>
      <family val="2"/>
    </font>
    <font>
      <sz val="8"/>
      <name val="Helvetica"/>
      <family val="2"/>
    </font>
    <font>
      <sz val="8"/>
      <name val="Helvetica"/>
      <family val="2"/>
    </font>
    <font>
      <sz val="14"/>
      <color indexed="12"/>
      <name val="Arial"/>
      <family val="2"/>
    </font>
    <font>
      <u/>
      <sz val="8"/>
      <name val="Arial"/>
      <family val="2"/>
    </font>
    <font>
      <sz val="11"/>
      <name val="Helvetica"/>
      <family val="2"/>
    </font>
    <font>
      <b/>
      <sz val="11"/>
      <name val="Helvetica"/>
      <family val="2"/>
    </font>
    <font>
      <b/>
      <sz val="8"/>
      <name val="Arial"/>
      <family val="2"/>
    </font>
    <font>
      <sz val="8"/>
      <color indexed="10"/>
      <name val="Arial"/>
      <family val="2"/>
    </font>
    <font>
      <vertAlign val="superscript"/>
      <sz val="8"/>
      <name val="Arial"/>
      <family val="2"/>
    </font>
    <font>
      <sz val="10"/>
      <name val="Arial"/>
      <family val="2"/>
    </font>
    <font>
      <sz val="9"/>
      <name val="Courier"/>
      <family val="3"/>
    </font>
    <font>
      <sz val="10"/>
      <name val="Courier"/>
      <family val="3"/>
    </font>
    <font>
      <sz val="14"/>
      <color indexed="12"/>
      <name val="Arial"/>
      <family val="2"/>
    </font>
    <font>
      <sz val="10"/>
      <color indexed="10"/>
      <name val="Arial"/>
      <family val="2"/>
    </font>
    <font>
      <b/>
      <sz val="11"/>
      <name val="Arial"/>
      <family val="2"/>
    </font>
    <font>
      <vertAlign val="superscript"/>
      <sz val="9"/>
      <name val="Arial"/>
      <family val="2"/>
    </font>
    <font>
      <sz val="9"/>
      <name val="Calibri"/>
      <family val="2"/>
    </font>
    <font>
      <sz val="9"/>
      <color theme="1"/>
      <name val="Arial"/>
      <family val="2"/>
    </font>
    <font>
      <sz val="11"/>
      <color theme="1"/>
      <name val="Calibri"/>
      <family val="2"/>
      <scheme val="minor"/>
    </font>
    <font>
      <sz val="8"/>
      <color rgb="FFFF0000"/>
      <name val="Arial"/>
      <family val="2"/>
    </font>
    <font>
      <sz val="10"/>
      <color rgb="FFFF0000"/>
      <name val="Arial"/>
      <family val="2"/>
    </font>
    <font>
      <sz val="8"/>
      <color theme="3" tint="0.39997558519241921"/>
      <name val="Arial"/>
      <family val="2"/>
    </font>
    <font>
      <sz val="10"/>
      <color theme="3" tint="0.39997558519241921"/>
      <name val="Arial"/>
      <family val="2"/>
    </font>
    <font>
      <sz val="11"/>
      <name val="Arial"/>
      <family val="2"/>
    </font>
    <font>
      <sz val="10"/>
      <color rgb="FF000000"/>
      <name val="Source Sans Pro"/>
      <family val="2"/>
    </font>
    <font>
      <sz val="9"/>
      <color rgb="FF000000"/>
      <name val="Source Sans Pro"/>
      <family val="2"/>
    </font>
    <font>
      <b/>
      <sz val="12"/>
      <name val="Arial"/>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2">
    <xf numFmtId="0" fontId="0" fillId="0" borderId="0"/>
    <xf numFmtId="175" fontId="2" fillId="0" borderId="0" applyFont="0" applyFill="0" applyBorder="0" applyAlignment="0" applyProtection="0"/>
    <xf numFmtId="0" fontId="36" fillId="0" borderId="0"/>
    <xf numFmtId="0" fontId="37" fillId="0" borderId="0"/>
    <xf numFmtId="0" fontId="28"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36" fillId="0" borderId="0"/>
    <xf numFmtId="0" fontId="2" fillId="0" borderId="0"/>
    <xf numFmtId="0" fontId="2" fillId="0" borderId="0"/>
    <xf numFmtId="0" fontId="36" fillId="0" borderId="0"/>
    <xf numFmtId="0" fontId="6" fillId="0" borderId="0"/>
  </cellStyleXfs>
  <cellXfs count="315">
    <xf numFmtId="0" fontId="0" fillId="0" borderId="0" xfId="0"/>
    <xf numFmtId="0" fontId="5" fillId="0" borderId="0" xfId="0" applyFont="1"/>
    <xf numFmtId="0" fontId="8" fillId="0" borderId="0" xfId="0" applyFont="1"/>
    <xf numFmtId="0" fontId="11" fillId="0" borderId="0" xfId="0" applyFont="1"/>
    <xf numFmtId="0" fontId="12" fillId="0" borderId="0" xfId="0" applyFont="1" applyAlignment="1">
      <alignment vertical="top" wrapText="1"/>
    </xf>
    <xf numFmtId="0" fontId="6" fillId="0" borderId="0" xfId="0" applyFont="1" applyAlignment="1">
      <alignment vertical="top" wrapText="1"/>
    </xf>
    <xf numFmtId="0" fontId="5" fillId="0" borderId="0" xfId="0" applyFont="1" applyAlignment="1">
      <alignment vertical="top" wrapText="1"/>
    </xf>
    <xf numFmtId="0" fontId="10" fillId="0" borderId="0" xfId="0" applyFont="1" applyAlignment="1">
      <alignment vertical="top" wrapText="1"/>
    </xf>
    <xf numFmtId="0" fontId="9" fillId="0" borderId="0" xfId="0" applyFont="1" applyAlignment="1">
      <alignment vertical="top" wrapText="1"/>
    </xf>
    <xf numFmtId="0" fontId="5" fillId="0" borderId="0" xfId="0" applyFont="1" applyAlignment="1">
      <alignment horizontal="center" vertical="top" wrapText="1"/>
    </xf>
    <xf numFmtId="0" fontId="11" fillId="0" borderId="0" xfId="0" applyFont="1" applyAlignment="1">
      <alignment vertical="top" wrapText="1"/>
    </xf>
    <xf numFmtId="0" fontId="2" fillId="0" borderId="0" xfId="0" applyFont="1" applyAlignment="1">
      <alignment vertical="top" wrapText="1"/>
    </xf>
    <xf numFmtId="0" fontId="2" fillId="0" borderId="0" xfId="0" applyFont="1"/>
    <xf numFmtId="0" fontId="3" fillId="0" borderId="0" xfId="0" applyFont="1" applyAlignment="1">
      <alignment horizontal="centerContinuous"/>
    </xf>
    <xf numFmtId="0" fontId="3" fillId="0" borderId="0" xfId="0" applyFont="1"/>
    <xf numFmtId="0" fontId="13" fillId="0" borderId="1"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Continuous" vertical="center"/>
    </xf>
    <xf numFmtId="0" fontId="18" fillId="0" borderId="0" xfId="0" applyFont="1" applyBorder="1" applyAlignment="1">
      <alignment horizontal="centerContinuous" vertical="center"/>
    </xf>
    <xf numFmtId="165" fontId="4" fillId="0" borderId="0" xfId="0" applyNumberFormat="1" applyFont="1"/>
    <xf numFmtId="166" fontId="5" fillId="0" borderId="0" xfId="0" applyNumberFormat="1" applyFont="1"/>
    <xf numFmtId="166" fontId="15" fillId="0" borderId="0" xfId="0" applyNumberFormat="1" applyFont="1"/>
    <xf numFmtId="167" fontId="4" fillId="0" borderId="0" xfId="0" applyNumberFormat="1" applyFont="1" applyBorder="1"/>
    <xf numFmtId="168" fontId="15" fillId="0" borderId="0" xfId="0" applyNumberFormat="1" applyFont="1"/>
    <xf numFmtId="169" fontId="15" fillId="0" borderId="0" xfId="0" applyNumberFormat="1" applyFont="1"/>
    <xf numFmtId="0" fontId="18" fillId="0" borderId="0" xfId="0" applyFont="1"/>
    <xf numFmtId="0" fontId="3" fillId="0" borderId="2" xfId="0" applyFont="1" applyBorder="1" applyAlignment="1">
      <alignment horizontal="center"/>
    </xf>
    <xf numFmtId="0" fontId="2" fillId="0" borderId="0" xfId="0" applyFont="1" applyBorder="1"/>
    <xf numFmtId="0" fontId="3" fillId="0" borderId="0" xfId="0" applyFont="1" applyBorder="1"/>
    <xf numFmtId="0" fontId="17" fillId="0" borderId="0" xfId="0" applyFont="1" applyBorder="1"/>
    <xf numFmtId="49" fontId="18" fillId="0" borderId="0" xfId="0" applyNumberFormat="1" applyFont="1" applyAlignment="1">
      <alignment horizontal="centerContinuous"/>
    </xf>
    <xf numFmtId="0" fontId="8" fillId="0" borderId="0" xfId="0" applyFont="1" applyAlignment="1">
      <alignment horizontal="centerContinuous"/>
    </xf>
    <xf numFmtId="0" fontId="2" fillId="0" borderId="0" xfId="0" applyFont="1" applyAlignment="1">
      <alignment horizontal="centerContinuous"/>
    </xf>
    <xf numFmtId="0" fontId="15" fillId="0" borderId="0" xfId="0" applyFont="1" applyAlignment="1">
      <alignment horizontal="centerContinuous"/>
    </xf>
    <xf numFmtId="0" fontId="21" fillId="0" borderId="0" xfId="0" applyFont="1"/>
    <xf numFmtId="0" fontId="3" fillId="0" borderId="3" xfId="0" applyFont="1" applyBorder="1" applyAlignment="1">
      <alignment horizontal="center" vertical="center"/>
    </xf>
    <xf numFmtId="0" fontId="19" fillId="0" borderId="4" xfId="0" applyFont="1" applyBorder="1" applyAlignment="1">
      <alignment horizontal="centerContinuous" vertical="center"/>
    </xf>
    <xf numFmtId="0" fontId="18" fillId="0" borderId="5" xfId="0" applyFont="1" applyBorder="1" applyAlignment="1">
      <alignment horizontal="centerContinuous" vertical="center"/>
    </xf>
    <xf numFmtId="0" fontId="3" fillId="0" borderId="2" xfId="0" applyFont="1" applyBorder="1" applyAlignment="1">
      <alignment horizontal="right"/>
    </xf>
    <xf numFmtId="0" fontId="17" fillId="0" borderId="6" xfId="0" applyFont="1" applyBorder="1" applyAlignment="1">
      <alignment horizontal="left" vertical="center"/>
    </xf>
    <xf numFmtId="0" fontId="3" fillId="0" borderId="2" xfId="0" applyFont="1" applyBorder="1"/>
    <xf numFmtId="0" fontId="13" fillId="0" borderId="6" xfId="0" applyFont="1" applyBorder="1" applyAlignment="1">
      <alignment horizontal="left" vertical="center"/>
    </xf>
    <xf numFmtId="0" fontId="20" fillId="0" borderId="2" xfId="0" applyFont="1" applyBorder="1"/>
    <xf numFmtId="0" fontId="19" fillId="0" borderId="2" xfId="0" applyFont="1" applyBorder="1"/>
    <xf numFmtId="0" fontId="17" fillId="0" borderId="6" xfId="0" applyFont="1" applyBorder="1"/>
    <xf numFmtId="0" fontId="14" fillId="0" borderId="0" xfId="0" applyFont="1" applyAlignment="1">
      <alignment horizontal="left"/>
    </xf>
    <xf numFmtId="0" fontId="3" fillId="0" borderId="7" xfId="0" applyFont="1" applyBorder="1" applyAlignment="1">
      <alignment horizontal="center" vertical="center"/>
    </xf>
    <xf numFmtId="0" fontId="3" fillId="0" borderId="8" xfId="0" applyFont="1" applyBorder="1" applyAlignment="1">
      <alignment horizontal="right"/>
    </xf>
    <xf numFmtId="0" fontId="3" fillId="0" borderId="8" xfId="0" applyFont="1" applyBorder="1"/>
    <xf numFmtId="0" fontId="19" fillId="0" borderId="0" xfId="0" applyFont="1" applyAlignment="1">
      <alignment horizontal="centerContinuous"/>
    </xf>
    <xf numFmtId="0" fontId="13" fillId="0" borderId="9" xfId="21" applyFont="1" applyBorder="1"/>
    <xf numFmtId="0" fontId="17" fillId="0" borderId="9" xfId="21" applyFont="1" applyBorder="1"/>
    <xf numFmtId="0" fontId="3" fillId="0" borderId="0" xfId="0" applyFont="1" applyBorder="1" applyAlignment="1">
      <alignment horizontal="right"/>
    </xf>
    <xf numFmtId="0" fontId="13" fillId="0" borderId="0" xfId="0" quotePrefix="1" applyFont="1" applyAlignment="1">
      <alignment horizontal="centerContinuous"/>
    </xf>
    <xf numFmtId="0" fontId="3" fillId="0" borderId="8" xfId="0" applyFont="1" applyBorder="1" applyAlignment="1">
      <alignment horizontal="center"/>
    </xf>
    <xf numFmtId="0" fontId="23" fillId="0" borderId="0" xfId="0" applyFont="1" applyAlignment="1">
      <alignment horizontal="centerContinuous"/>
    </xf>
    <xf numFmtId="0" fontId="24" fillId="0" borderId="0" xfId="0" applyFont="1" applyAlignment="1">
      <alignment horizontal="centerContinuous"/>
    </xf>
    <xf numFmtId="0" fontId="18" fillId="0" borderId="2" xfId="0" applyFont="1" applyBorder="1"/>
    <xf numFmtId="164" fontId="5" fillId="0" borderId="0" xfId="0" applyNumberFormat="1" applyFont="1"/>
    <xf numFmtId="0" fontId="16" fillId="0" borderId="2" xfId="0" applyFont="1" applyBorder="1"/>
    <xf numFmtId="170" fontId="13" fillId="0" borderId="0" xfId="0" applyNumberFormat="1" applyFont="1" applyAlignment="1">
      <alignment horizontal="right"/>
    </xf>
    <xf numFmtId="0" fontId="15" fillId="0" borderId="0" xfId="0" applyFont="1" applyBorder="1"/>
    <xf numFmtId="0" fontId="18" fillId="0" borderId="0" xfId="0" applyFont="1" applyBorder="1"/>
    <xf numFmtId="0" fontId="0" fillId="0" borderId="1" xfId="0" applyBorder="1"/>
    <xf numFmtId="0" fontId="0" fillId="0" borderId="10" xfId="0" applyBorder="1"/>
    <xf numFmtId="0" fontId="3" fillId="0" borderId="6"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25" fillId="0" borderId="2" xfId="0" applyFont="1" applyBorder="1" applyAlignment="1">
      <alignment horizontal="center"/>
    </xf>
    <xf numFmtId="0" fontId="17" fillId="0" borderId="2" xfId="0" applyFont="1" applyBorder="1" applyAlignment="1">
      <alignment horizontal="center"/>
    </xf>
    <xf numFmtId="0" fontId="19" fillId="0" borderId="2" xfId="0" applyFont="1" applyBorder="1" applyAlignment="1">
      <alignment horizontal="center"/>
    </xf>
    <xf numFmtId="171" fontId="13" fillId="0" borderId="0" xfId="0" applyNumberFormat="1" applyFont="1" applyBorder="1" applyAlignment="1">
      <alignment horizontal="right"/>
    </xf>
    <xf numFmtId="170" fontId="2" fillId="0" borderId="0" xfId="0" applyNumberFormat="1" applyFont="1"/>
    <xf numFmtId="170" fontId="26" fillId="0" borderId="0" xfId="0" applyNumberFormat="1" applyFont="1" applyAlignment="1">
      <alignment horizontal="right"/>
    </xf>
    <xf numFmtId="170" fontId="17" fillId="0" borderId="0" xfId="0" applyNumberFormat="1" applyFont="1" applyAlignment="1">
      <alignment horizontal="right"/>
    </xf>
    <xf numFmtId="0" fontId="19" fillId="0" borderId="5"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3" fillId="0" borderId="13" xfId="0" applyFont="1" applyBorder="1" applyAlignment="1"/>
    <xf numFmtId="0" fontId="3" fillId="0" borderId="14" xfId="0" applyFont="1" applyBorder="1" applyAlignment="1"/>
    <xf numFmtId="0" fontId="3" fillId="0" borderId="0" xfId="0" applyFont="1" applyBorder="1" applyAlignment="1">
      <alignment horizontal="center"/>
    </xf>
    <xf numFmtId="0" fontId="13" fillId="0" borderId="0" xfId="21" applyFont="1" applyBorder="1"/>
    <xf numFmtId="0" fontId="0" fillId="0" borderId="2" xfId="0" applyBorder="1"/>
    <xf numFmtId="0" fontId="13" fillId="0" borderId="2" xfId="0" applyFont="1" applyBorder="1" applyAlignment="1">
      <alignment horizontal="center"/>
    </xf>
    <xf numFmtId="0" fontId="25" fillId="0" borderId="0" xfId="0" applyFont="1" applyBorder="1" applyAlignment="1">
      <alignment horizontal="center"/>
    </xf>
    <xf numFmtId="0" fontId="17" fillId="0" borderId="0" xfId="0" applyFont="1" applyBorder="1" applyAlignment="1">
      <alignment horizontal="center"/>
    </xf>
    <xf numFmtId="170" fontId="0" fillId="0" borderId="0" xfId="0" applyNumberFormat="1"/>
    <xf numFmtId="172" fontId="13" fillId="0" borderId="0" xfId="0" applyNumberFormat="1" applyFont="1"/>
    <xf numFmtId="173" fontId="13" fillId="0" borderId="0" xfId="0" applyNumberFormat="1" applyFont="1"/>
    <xf numFmtId="0" fontId="13" fillId="0" borderId="0" xfId="0" applyNumberFormat="1" applyFont="1" applyAlignment="1">
      <alignment horizontal="right" indent="1"/>
    </xf>
    <xf numFmtId="0" fontId="28" fillId="0" borderId="0" xfId="0" applyFont="1"/>
    <xf numFmtId="174" fontId="13" fillId="0" borderId="0" xfId="0" applyNumberFormat="1" applyFont="1" applyBorder="1" applyAlignment="1">
      <alignment horizontal="right"/>
    </xf>
    <xf numFmtId="174" fontId="17" fillId="0" borderId="0" xfId="0" applyNumberFormat="1" applyFont="1" applyBorder="1" applyAlignment="1">
      <alignment horizontal="right"/>
    </xf>
    <xf numFmtId="0" fontId="2" fillId="0" borderId="2" xfId="0" applyFont="1" applyBorder="1"/>
    <xf numFmtId="0" fontId="3" fillId="0" borderId="2" xfId="0" applyFont="1" applyFill="1" applyBorder="1"/>
    <xf numFmtId="0" fontId="2" fillId="0" borderId="6" xfId="0" applyFont="1" applyBorder="1"/>
    <xf numFmtId="170" fontId="2" fillId="0" borderId="2" xfId="0" applyNumberFormat="1" applyFont="1" applyBorder="1"/>
    <xf numFmtId="0" fontId="5" fillId="0" borderId="0" xfId="0" quotePrefix="1" applyFont="1" applyAlignment="1">
      <alignment horizontal="center" vertical="top" wrapText="1"/>
    </xf>
    <xf numFmtId="0" fontId="7" fillId="0" borderId="0" xfId="0" quotePrefix="1" applyFont="1" applyAlignment="1">
      <alignment horizontal="center" vertical="top" wrapText="1"/>
    </xf>
    <xf numFmtId="0" fontId="0" fillId="0" borderId="0" xfId="0" applyAlignment="1">
      <alignment vertical="top" wrapText="1"/>
    </xf>
    <xf numFmtId="0" fontId="29" fillId="0" borderId="0" xfId="0" applyFont="1" applyAlignment="1">
      <alignment vertical="top" wrapText="1"/>
    </xf>
    <xf numFmtId="0" fontId="30" fillId="0" borderId="0" xfId="0" applyFont="1" applyAlignment="1">
      <alignment vertical="top" wrapText="1"/>
    </xf>
    <xf numFmtId="0" fontId="5"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xf>
    <xf numFmtId="0" fontId="1" fillId="0" borderId="0" xfId="0" applyFont="1" applyAlignment="1">
      <alignment vertical="top" wrapText="1"/>
    </xf>
    <xf numFmtId="0" fontId="1" fillId="0" borderId="0" xfId="0" applyFont="1"/>
    <xf numFmtId="0" fontId="4" fillId="0" borderId="0" xfId="0" applyFont="1" applyAlignment="1">
      <alignment horizontal="justify" vertical="top" wrapText="1"/>
    </xf>
    <xf numFmtId="0" fontId="3" fillId="0" borderId="2" xfId="0" quotePrefix="1" applyFont="1" applyBorder="1" applyAlignment="1">
      <alignment horizontal="right"/>
    </xf>
    <xf numFmtId="0" fontId="13" fillId="0" borderId="2" xfId="0" applyFont="1" applyBorder="1"/>
    <xf numFmtId="0" fontId="13" fillId="0" borderId="8" xfId="0" applyFont="1" applyBorder="1"/>
    <xf numFmtId="170" fontId="38" fillId="0" borderId="0" xfId="0" applyNumberFormat="1" applyFont="1" applyAlignment="1">
      <alignment horizontal="right"/>
    </xf>
    <xf numFmtId="0" fontId="39" fillId="0" borderId="0" xfId="0" applyFont="1"/>
    <xf numFmtId="0" fontId="7" fillId="0" borderId="0" xfId="4" applyFont="1"/>
    <xf numFmtId="0" fontId="13" fillId="0" borderId="0" xfId="4" applyFont="1"/>
    <xf numFmtId="49" fontId="18" fillId="0" borderId="0" xfId="4" applyNumberFormat="1" applyFont="1" applyAlignment="1">
      <alignment horizontal="centerContinuous"/>
    </xf>
    <xf numFmtId="0" fontId="28" fillId="0" borderId="0" xfId="4" applyFont="1" applyAlignment="1">
      <alignment horizontal="centerContinuous"/>
    </xf>
    <xf numFmtId="0" fontId="28" fillId="0" borderId="0" xfId="4" applyFont="1"/>
    <xf numFmtId="0" fontId="15" fillId="0" borderId="0" xfId="4" applyFont="1" applyAlignment="1">
      <alignment horizontal="centerContinuous"/>
    </xf>
    <xf numFmtId="0" fontId="18" fillId="0" borderId="0" xfId="4" applyFont="1" applyAlignment="1">
      <alignment horizontal="centerContinuous"/>
    </xf>
    <xf numFmtId="0" fontId="7" fillId="0" borderId="0" xfId="4" applyFont="1" applyAlignment="1">
      <alignment horizontal="centerContinuous"/>
    </xf>
    <xf numFmtId="0" fontId="31" fillId="0" borderId="0" xfId="4" applyFont="1"/>
    <xf numFmtId="0" fontId="13" fillId="0" borderId="3" xfId="4" applyFont="1" applyBorder="1" applyAlignment="1">
      <alignment horizontal="center" vertical="center"/>
    </xf>
    <xf numFmtId="0" fontId="18" fillId="0" borderId="5" xfId="4" applyFont="1" applyBorder="1" applyAlignment="1">
      <alignment horizontal="centerContinuous" vertical="center"/>
    </xf>
    <xf numFmtId="0" fontId="13" fillId="0" borderId="1" xfId="4" applyFont="1" applyBorder="1" applyAlignment="1">
      <alignment horizontal="center" vertical="center"/>
    </xf>
    <xf numFmtId="0" fontId="19" fillId="0" borderId="0" xfId="4" applyFont="1" applyBorder="1" applyAlignment="1">
      <alignment horizontal="center" vertical="center"/>
    </xf>
    <xf numFmtId="0" fontId="19" fillId="0" borderId="0" xfId="4" applyFont="1" applyBorder="1" applyAlignment="1">
      <alignment horizontal="centerContinuous" vertical="center"/>
    </xf>
    <xf numFmtId="171" fontId="13" fillId="0" borderId="0" xfId="4" applyNumberFormat="1" applyFont="1" applyBorder="1" applyAlignment="1">
      <alignment horizontal="right"/>
    </xf>
    <xf numFmtId="0" fontId="13" fillId="0" borderId="2" xfId="4" applyFont="1" applyBorder="1" applyAlignment="1">
      <alignment horizontal="right"/>
    </xf>
    <xf numFmtId="0" fontId="17" fillId="0" borderId="6" xfId="4" applyFont="1" applyBorder="1" applyAlignment="1">
      <alignment horizontal="left" vertical="center"/>
    </xf>
    <xf numFmtId="174" fontId="17" fillId="0" borderId="0" xfId="4" applyNumberFormat="1" applyFont="1" applyBorder="1" applyAlignment="1">
      <alignment horizontal="right"/>
    </xf>
    <xf numFmtId="0" fontId="13" fillId="0" borderId="2" xfId="4" applyFont="1" applyBorder="1"/>
    <xf numFmtId="0" fontId="13" fillId="0" borderId="6" xfId="4" applyFont="1" applyBorder="1" applyAlignment="1">
      <alignment horizontal="left" vertical="center"/>
    </xf>
    <xf numFmtId="174" fontId="13" fillId="0" borderId="0" xfId="4" applyNumberFormat="1" applyFont="1" applyBorder="1" applyAlignment="1">
      <alignment horizontal="right"/>
    </xf>
    <xf numFmtId="0" fontId="20" fillId="0" borderId="2" xfId="4" applyFont="1" applyBorder="1"/>
    <xf numFmtId="170" fontId="13" fillId="0" borderId="0" xfId="4" applyNumberFormat="1" applyFont="1" applyAlignment="1">
      <alignment horizontal="right"/>
    </xf>
    <xf numFmtId="0" fontId="17" fillId="0" borderId="6" xfId="4" applyFont="1" applyBorder="1"/>
    <xf numFmtId="170" fontId="28" fillId="0" borderId="0" xfId="4" applyNumberFormat="1" applyFont="1"/>
    <xf numFmtId="0" fontId="19" fillId="0" borderId="0" xfId="4" applyFont="1" applyAlignment="1">
      <alignment horizontal="centerContinuous"/>
    </xf>
    <xf numFmtId="0" fontId="13" fillId="0" borderId="0" xfId="4" applyFont="1" applyAlignment="1">
      <alignment horizontal="centerContinuous"/>
    </xf>
    <xf numFmtId="0" fontId="13" fillId="0" borderId="2" xfId="4" applyFont="1" applyBorder="1" applyAlignment="1">
      <alignment horizontal="center"/>
    </xf>
    <xf numFmtId="0" fontId="19" fillId="0" borderId="2" xfId="4" applyFont="1" applyBorder="1" applyAlignment="1">
      <alignment horizontal="center"/>
    </xf>
    <xf numFmtId="0" fontId="28" fillId="0" borderId="0" xfId="4" applyFont="1" applyBorder="1"/>
    <xf numFmtId="0" fontId="13" fillId="0" borderId="0" xfId="4" applyFont="1" applyBorder="1" applyAlignment="1">
      <alignment horizontal="center"/>
    </xf>
    <xf numFmtId="0" fontId="13" fillId="0" borderId="0" xfId="4" applyFont="1" applyBorder="1"/>
    <xf numFmtId="170" fontId="28" fillId="0" borderId="0" xfId="4" applyNumberFormat="1" applyFont="1" applyBorder="1"/>
    <xf numFmtId="0" fontId="13" fillId="0" borderId="0" xfId="4" applyFont="1" applyBorder="1" applyAlignment="1">
      <alignment horizontal="right"/>
    </xf>
    <xf numFmtId="0" fontId="17" fillId="0" borderId="0" xfId="4" applyFont="1" applyBorder="1"/>
    <xf numFmtId="0" fontId="5" fillId="0" borderId="0" xfId="4" applyFont="1"/>
    <xf numFmtId="170" fontId="13" fillId="0" borderId="0" xfId="0" applyNumberFormat="1" applyFont="1" applyBorder="1" applyAlignment="1">
      <alignment horizontal="right"/>
    </xf>
    <xf numFmtId="0" fontId="17" fillId="0" borderId="2" xfId="0" applyFont="1" applyBorder="1" applyAlignment="1">
      <alignment horizontal="right"/>
    </xf>
    <xf numFmtId="0" fontId="17" fillId="0" borderId="8" xfId="0" applyFont="1" applyBorder="1" applyAlignment="1">
      <alignment horizontal="right"/>
    </xf>
    <xf numFmtId="0" fontId="17" fillId="0" borderId="0" xfId="0" applyFont="1" applyAlignment="1">
      <alignment horizontal="right"/>
    </xf>
    <xf numFmtId="0" fontId="17" fillId="0" borderId="2" xfId="4" applyFont="1" applyBorder="1" applyAlignment="1">
      <alignment horizontal="right"/>
    </xf>
    <xf numFmtId="0" fontId="17" fillId="0" borderId="8" xfId="0" applyFont="1" applyBorder="1" applyAlignment="1">
      <alignment horizontal="center"/>
    </xf>
    <xf numFmtId="0" fontId="17" fillId="0" borderId="2" xfId="4" applyFont="1" applyBorder="1" applyAlignment="1">
      <alignment horizontal="center"/>
    </xf>
    <xf numFmtId="0" fontId="33" fillId="0" borderId="0" xfId="0" applyFont="1" applyAlignment="1">
      <alignment vertical="top" wrapText="1"/>
    </xf>
    <xf numFmtId="0" fontId="14" fillId="0" borderId="0" xfId="0" applyFont="1" applyAlignment="1">
      <alignment vertical="top" wrapText="1"/>
    </xf>
    <xf numFmtId="0" fontId="7" fillId="0" borderId="0" xfId="0" applyFont="1" applyAlignment="1">
      <alignment vertical="top" wrapText="1"/>
    </xf>
    <xf numFmtId="0" fontId="32" fillId="0" borderId="0" xfId="0" applyFont="1"/>
    <xf numFmtId="0" fontId="7" fillId="0" borderId="0" xfId="0" applyFont="1" applyAlignment="1">
      <alignment horizontal="justify" vertical="top" wrapText="1"/>
    </xf>
    <xf numFmtId="0" fontId="14" fillId="0" borderId="0" xfId="0" applyFont="1" applyAlignment="1">
      <alignment horizontal="justify" vertical="top" wrapText="1"/>
    </xf>
    <xf numFmtId="0" fontId="7" fillId="0" borderId="0" xfId="0" applyFont="1" applyAlignment="1">
      <alignment horizontal="left" vertical="top" wrapText="1"/>
    </xf>
    <xf numFmtId="0" fontId="13" fillId="0" borderId="13" xfId="0" applyFont="1" applyBorder="1" applyAlignment="1">
      <alignment vertical="center"/>
    </xf>
    <xf numFmtId="0" fontId="17" fillId="0" borderId="2" xfId="0" applyFont="1" applyBorder="1"/>
    <xf numFmtId="0" fontId="14" fillId="0" borderId="0" xfId="4" applyFont="1" applyAlignment="1">
      <alignment horizontal="centerContinuous"/>
    </xf>
    <xf numFmtId="0" fontId="13" fillId="0" borderId="4" xfId="4" applyFont="1" applyBorder="1" applyAlignment="1">
      <alignment horizontal="centerContinuous" vertical="center"/>
    </xf>
    <xf numFmtId="0" fontId="17" fillId="0" borderId="2" xfId="4" applyFont="1" applyBorder="1"/>
    <xf numFmtId="49" fontId="7" fillId="0" borderId="0" xfId="0" applyNumberFormat="1" applyFont="1" applyAlignment="1">
      <alignment horizontal="centerContinuous"/>
    </xf>
    <xf numFmtId="0" fontId="14" fillId="0" borderId="0" xfId="0" applyFont="1" applyAlignment="1">
      <alignment horizontal="centerContinuous"/>
    </xf>
    <xf numFmtId="0" fontId="13" fillId="0" borderId="5" xfId="0" applyFont="1" applyBorder="1" applyAlignment="1">
      <alignment horizontal="center" vertical="center"/>
    </xf>
    <xf numFmtId="0" fontId="13" fillId="0" borderId="4" xfId="0" applyFont="1" applyBorder="1" applyAlignment="1">
      <alignment horizontal="center" vertical="center"/>
    </xf>
    <xf numFmtId="49" fontId="7" fillId="0" borderId="0" xfId="4" applyNumberFormat="1" applyFont="1" applyAlignment="1">
      <alignment horizontal="centerContinuous"/>
    </xf>
    <xf numFmtId="0" fontId="13" fillId="0" borderId="4" xfId="0" applyFont="1" applyBorder="1" applyAlignment="1">
      <alignment horizontal="centerContinuous" vertical="center"/>
    </xf>
    <xf numFmtId="170" fontId="3" fillId="0" borderId="0" xfId="0" applyNumberFormat="1" applyFont="1" applyAlignment="1">
      <alignment horizontal="right"/>
    </xf>
    <xf numFmtId="170" fontId="3" fillId="0" borderId="2" xfId="0" applyNumberFormat="1" applyFont="1" applyBorder="1" applyAlignment="1">
      <alignment horizontal="right"/>
    </xf>
    <xf numFmtId="170" fontId="3" fillId="0" borderId="0" xfId="0" applyNumberFormat="1" applyFont="1" applyFill="1" applyBorder="1" applyAlignment="1">
      <alignment horizontal="right"/>
    </xf>
    <xf numFmtId="170" fontId="3" fillId="0" borderId="0" xfId="0" applyNumberFormat="1" applyFont="1" applyFill="1" applyAlignment="1">
      <alignment horizontal="right"/>
    </xf>
    <xf numFmtId="172" fontId="3" fillId="0" borderId="0" xfId="0" applyNumberFormat="1" applyFont="1"/>
    <xf numFmtId="174" fontId="3" fillId="0" borderId="0" xfId="0" applyNumberFormat="1" applyFont="1" applyBorder="1" applyAlignment="1">
      <alignment horizontal="right"/>
    </xf>
    <xf numFmtId="174" fontId="3" fillId="0" borderId="0" xfId="4" applyNumberFormat="1" applyFont="1" applyBorder="1" applyAlignment="1">
      <alignment horizontal="right"/>
    </xf>
    <xf numFmtId="0" fontId="3" fillId="0" borderId="0" xfId="0" applyNumberFormat="1" applyFont="1" applyAlignment="1">
      <alignment horizontal="right" indent="1"/>
    </xf>
    <xf numFmtId="172" fontId="17" fillId="0" borderId="0" xfId="0" applyNumberFormat="1" applyFont="1"/>
    <xf numFmtId="0" fontId="3" fillId="0" borderId="4" xfId="0" applyFont="1" applyBorder="1" applyAlignment="1">
      <alignment horizontal="center" vertical="center"/>
    </xf>
    <xf numFmtId="0" fontId="17" fillId="0" borderId="0" xfId="0" applyFont="1" applyAlignment="1">
      <alignment horizontal="center"/>
    </xf>
    <xf numFmtId="0" fontId="3" fillId="0" borderId="0" xfId="5" applyNumberFormat="1" applyFont="1" applyAlignment="1">
      <alignment horizontal="right" indent="1"/>
    </xf>
    <xf numFmtId="174" fontId="3" fillId="0" borderId="0" xfId="5" applyNumberFormat="1" applyFont="1" applyBorder="1" applyAlignment="1">
      <alignment horizontal="right"/>
    </xf>
    <xf numFmtId="0" fontId="3" fillId="0" borderId="4" xfId="4" applyFont="1" applyBorder="1" applyAlignment="1">
      <alignment horizontal="center" vertical="center"/>
    </xf>
    <xf numFmtId="170" fontId="38" fillId="0" borderId="0" xfId="0" applyNumberFormat="1" applyFont="1" applyFill="1" applyAlignment="1">
      <alignment horizontal="right"/>
    </xf>
    <xf numFmtId="0" fontId="7" fillId="0" borderId="0" xfId="0" quotePrefix="1" applyFont="1" applyAlignment="1">
      <alignment horizontal="centerContinuous"/>
    </xf>
    <xf numFmtId="170" fontId="15" fillId="0" borderId="0" xfId="0" applyNumberFormat="1" applyFont="1" applyBorder="1"/>
    <xf numFmtId="0" fontId="37" fillId="0" borderId="0" xfId="3"/>
    <xf numFmtId="170" fontId="37" fillId="0" borderId="0" xfId="3" applyNumberFormat="1"/>
    <xf numFmtId="170" fontId="17" fillId="0" borderId="0" xfId="0" applyNumberFormat="1" applyFont="1" applyFill="1" applyBorder="1" applyAlignment="1">
      <alignment horizontal="right"/>
    </xf>
    <xf numFmtId="0" fontId="3" fillId="0" borderId="1" xfId="0" applyFont="1" applyBorder="1" applyAlignment="1">
      <alignment horizontal="center" vertical="center"/>
    </xf>
    <xf numFmtId="49" fontId="5" fillId="0" borderId="0" xfId="0" applyNumberFormat="1" applyFont="1" applyAlignment="1">
      <alignment horizontal="centerContinuous"/>
    </xf>
    <xf numFmtId="0" fontId="4" fillId="0" borderId="0" xfId="0" applyFont="1" applyAlignment="1">
      <alignment horizontal="centerContinuous"/>
    </xf>
    <xf numFmtId="0" fontId="3" fillId="0" borderId="9" xfId="21" applyFont="1" applyBorder="1"/>
    <xf numFmtId="169" fontId="4" fillId="0" borderId="0" xfId="0" applyNumberFormat="1" applyFont="1"/>
    <xf numFmtId="168" fontId="4" fillId="0" borderId="0" xfId="0" applyNumberFormat="1" applyFont="1"/>
    <xf numFmtId="0" fontId="3" fillId="0" borderId="0" xfId="21" applyFont="1" applyBorder="1"/>
    <xf numFmtId="170" fontId="17" fillId="0" borderId="0" xfId="0" applyNumberFormat="1" applyFont="1" applyFill="1" applyAlignment="1">
      <alignment horizontal="right"/>
    </xf>
    <xf numFmtId="0" fontId="13" fillId="0" borderId="2" xfId="0" applyFont="1" applyFill="1" applyBorder="1"/>
    <xf numFmtId="174" fontId="3" fillId="0" borderId="0" xfId="0" applyNumberFormat="1" applyFont="1" applyFill="1" applyBorder="1" applyAlignment="1">
      <alignment horizontal="right"/>
    </xf>
    <xf numFmtId="170" fontId="3" fillId="0" borderId="2" xfId="0" applyNumberFormat="1" applyFont="1" applyFill="1" applyBorder="1" applyAlignment="1">
      <alignment horizontal="right"/>
    </xf>
    <xf numFmtId="170" fontId="17" fillId="0" borderId="0" xfId="0" applyNumberFormat="1" applyFont="1" applyBorder="1" applyAlignment="1">
      <alignment horizontal="right"/>
    </xf>
    <xf numFmtId="170" fontId="3" fillId="0" borderId="0" xfId="0" applyNumberFormat="1" applyFont="1" applyBorder="1" applyAlignment="1">
      <alignment horizontal="right"/>
    </xf>
    <xf numFmtId="0" fontId="14" fillId="0" borderId="0" xfId="0" applyFont="1" applyBorder="1" applyAlignment="1">
      <alignment horizontal="centerContinuous"/>
    </xf>
    <xf numFmtId="0" fontId="13" fillId="0" borderId="0" xfId="0" applyFont="1" applyBorder="1"/>
    <xf numFmtId="165" fontId="4" fillId="0" borderId="0" xfId="0" applyNumberFormat="1" applyFont="1" applyBorder="1"/>
    <xf numFmtId="166" fontId="15" fillId="0" borderId="0" xfId="0" applyNumberFormat="1" applyFont="1" applyBorder="1"/>
    <xf numFmtId="168" fontId="15" fillId="0" borderId="0" xfId="0" applyNumberFormat="1" applyFont="1" applyBorder="1"/>
    <xf numFmtId="169" fontId="15" fillId="0" borderId="0" xfId="0" applyNumberFormat="1" applyFont="1" applyBorder="1"/>
    <xf numFmtId="0" fontId="16" fillId="0" borderId="0" xfId="0" applyFont="1" applyBorder="1"/>
    <xf numFmtId="170" fontId="17" fillId="0" borderId="2" xfId="0" applyNumberFormat="1" applyFont="1" applyBorder="1" applyAlignment="1">
      <alignment horizontal="right"/>
    </xf>
    <xf numFmtId="2" fontId="13" fillId="0" borderId="0" xfId="0" applyNumberFormat="1" applyFont="1" applyBorder="1" applyAlignment="1">
      <alignment horizontal="right"/>
    </xf>
    <xf numFmtId="2" fontId="2" fillId="0" borderId="0" xfId="0" applyNumberFormat="1" applyFont="1"/>
    <xf numFmtId="2" fontId="17" fillId="0" borderId="0" xfId="0" applyNumberFormat="1" applyFont="1" applyBorder="1" applyAlignment="1">
      <alignment horizontal="right"/>
    </xf>
    <xf numFmtId="170" fontId="40" fillId="0" borderId="0" xfId="0" applyNumberFormat="1" applyFont="1" applyAlignment="1">
      <alignment horizontal="right"/>
    </xf>
    <xf numFmtId="170" fontId="41" fillId="0" borderId="0" xfId="0" applyNumberFormat="1" applyFont="1"/>
    <xf numFmtId="2" fontId="3" fillId="0" borderId="0" xfId="0" applyNumberFormat="1" applyFont="1" applyBorder="1" applyAlignment="1">
      <alignment horizontal="right"/>
    </xf>
    <xf numFmtId="0" fontId="28" fillId="0" borderId="6" xfId="4" applyFont="1" applyBorder="1"/>
    <xf numFmtId="0" fontId="13" fillId="0" borderId="2" xfId="21" applyFont="1" applyBorder="1"/>
    <xf numFmtId="174" fontId="13" fillId="0" borderId="0" xfId="4" applyNumberFormat="1" applyFont="1" applyFill="1" applyBorder="1" applyAlignment="1">
      <alignment horizontal="right"/>
    </xf>
    <xf numFmtId="170" fontId="3" fillId="0" borderId="0" xfId="0" quotePrefix="1" applyNumberFormat="1" applyFont="1" applyAlignment="1">
      <alignment horizontal="right"/>
    </xf>
    <xf numFmtId="170" fontId="13" fillId="0" borderId="0" xfId="0" applyNumberFormat="1" applyFont="1" applyFill="1" applyAlignment="1">
      <alignment horizontal="right"/>
    </xf>
    <xf numFmtId="2" fontId="13" fillId="0" borderId="0" xfId="0" applyNumberFormat="1" applyFont="1" applyFill="1" applyBorder="1" applyAlignment="1">
      <alignment horizontal="right"/>
    </xf>
    <xf numFmtId="0" fontId="28" fillId="0" borderId="0" xfId="4" applyFont="1" applyAlignment="1"/>
    <xf numFmtId="0" fontId="31" fillId="0" borderId="0" xfId="4" applyFont="1" applyAlignment="1"/>
    <xf numFmtId="0" fontId="18" fillId="0" borderId="5" xfId="4" applyFont="1" applyBorder="1" applyAlignment="1">
      <alignment horizontal="centerContinuous"/>
    </xf>
    <xf numFmtId="0" fontId="18" fillId="0" borderId="0" xfId="4" applyFont="1" applyBorder="1" applyAlignment="1">
      <alignment horizontal="centerContinuous"/>
    </xf>
    <xf numFmtId="174" fontId="3" fillId="0" borderId="0" xfId="4" applyNumberFormat="1" applyFont="1" applyFill="1" applyBorder="1" applyAlignment="1">
      <alignment horizontal="right" indent="1"/>
    </xf>
    <xf numFmtId="174" fontId="13" fillId="0" borderId="0" xfId="4" applyNumberFormat="1" applyFont="1" applyBorder="1" applyAlignment="1">
      <alignment horizontal="right" indent="1"/>
    </xf>
    <xf numFmtId="0" fontId="3" fillId="0" borderId="0" xfId="4" applyFont="1"/>
    <xf numFmtId="166" fontId="4" fillId="0" borderId="0" xfId="0" applyNumberFormat="1" applyFont="1"/>
    <xf numFmtId="166" fontId="4" fillId="0" borderId="2" xfId="0" applyNumberFormat="1" applyFont="1" applyBorder="1"/>
    <xf numFmtId="0" fontId="0" fillId="0" borderId="0" xfId="0" applyAlignment="1">
      <alignment horizontal="right" vertical="top" wrapText="1"/>
    </xf>
    <xf numFmtId="0" fontId="17" fillId="0" borderId="0" xfId="0" applyFont="1" applyAlignment="1">
      <alignment horizont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14" fillId="0" borderId="0" xfId="0" applyFont="1" applyAlignment="1">
      <alignment horizontal="center"/>
    </xf>
    <xf numFmtId="0" fontId="3" fillId="0" borderId="5" xfId="0" applyFont="1" applyBorder="1" applyAlignment="1">
      <alignment horizontal="center"/>
    </xf>
    <xf numFmtId="0" fontId="3" fillId="0" borderId="13" xfId="0" applyFont="1" applyBorder="1" applyAlignment="1">
      <alignment horizontal="center"/>
    </xf>
    <xf numFmtId="0" fontId="7" fillId="0" borderId="0" xfId="0" quotePrefix="1" applyFont="1" applyAlignment="1">
      <alignment horizontal="center"/>
    </xf>
    <xf numFmtId="0" fontId="8" fillId="0" borderId="0" xfId="0" quotePrefix="1" applyFont="1" applyAlignment="1">
      <alignment horizont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22" fillId="0" borderId="1" xfId="0" applyFont="1" applyBorder="1" applyAlignment="1">
      <alignment horizontal="center" vertical="center" wrapText="1"/>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1" xfId="0" applyFont="1" applyBorder="1" applyAlignment="1">
      <alignment horizontal="center" vertical="center"/>
    </xf>
    <xf numFmtId="49" fontId="7" fillId="0" borderId="0" xfId="0" applyNumberFormat="1" applyFont="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14" fillId="0" borderId="0" xfId="0" applyFont="1" applyAlignment="1">
      <alignment horizontal="right"/>
    </xf>
    <xf numFmtId="0" fontId="13" fillId="0" borderId="3"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11" xfId="0" applyFont="1" applyBorder="1" applyAlignment="1">
      <alignment horizontal="center" vertical="center"/>
    </xf>
    <xf numFmtId="49" fontId="7" fillId="0" borderId="0" xfId="4" applyNumberFormat="1" applyFont="1" applyAlignment="1">
      <alignment horizontal="center"/>
    </xf>
    <xf numFmtId="0" fontId="13" fillId="0" borderId="3" xfId="4" applyFont="1" applyBorder="1" applyAlignment="1">
      <alignment horizontal="center" vertical="center"/>
    </xf>
    <xf numFmtId="0" fontId="13" fillId="0" borderId="2" xfId="4" applyFont="1" applyBorder="1" applyAlignment="1">
      <alignment horizontal="center" vertical="center"/>
    </xf>
    <xf numFmtId="0" fontId="13" fillId="0" borderId="12" xfId="4" applyFont="1" applyBorder="1" applyAlignment="1">
      <alignment horizontal="center" vertical="center"/>
    </xf>
    <xf numFmtId="0" fontId="22" fillId="0" borderId="1" xfId="4" applyFont="1" applyBorder="1" applyAlignment="1">
      <alignment horizontal="center" vertical="center" wrapText="1"/>
    </xf>
    <xf numFmtId="0" fontId="22" fillId="0" borderId="6" xfId="4" applyFont="1" applyBorder="1" applyAlignment="1">
      <alignment horizontal="center" vertical="center" wrapText="1"/>
    </xf>
    <xf numFmtId="0" fontId="22" fillId="0" borderId="10" xfId="4" applyFont="1" applyBorder="1" applyAlignment="1">
      <alignment horizontal="center" vertical="center" wrapText="1"/>
    </xf>
    <xf numFmtId="0" fontId="13" fillId="0" borderId="1" xfId="4" applyFont="1" applyBorder="1" applyAlignment="1">
      <alignment horizontal="center" vertical="center"/>
    </xf>
    <xf numFmtId="0" fontId="13" fillId="0" borderId="6" xfId="4" applyFont="1" applyBorder="1" applyAlignment="1">
      <alignment horizontal="center" vertical="center"/>
    </xf>
    <xf numFmtId="0" fontId="13" fillId="0" borderId="10" xfId="4" applyFont="1" applyBorder="1" applyAlignment="1">
      <alignment horizontal="center" vertical="center"/>
    </xf>
    <xf numFmtId="0" fontId="13" fillId="0" borderId="7" xfId="4" applyFont="1" applyBorder="1" applyAlignment="1">
      <alignment horizontal="center" vertical="center"/>
    </xf>
    <xf numFmtId="0" fontId="13" fillId="0" borderId="11" xfId="4" applyFont="1" applyBorder="1" applyAlignment="1">
      <alignment horizontal="center" vertical="center"/>
    </xf>
    <xf numFmtId="0" fontId="13" fillId="0" borderId="5"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3" fillId="0" borderId="5" xfId="0" applyFont="1" applyBorder="1" applyAlignment="1">
      <alignment horizontal="center" vertical="center"/>
    </xf>
    <xf numFmtId="0" fontId="19" fillId="0" borderId="5" xfId="0" applyFont="1" applyBorder="1" applyAlignment="1">
      <alignment horizontal="center" vertical="center"/>
    </xf>
    <xf numFmtId="0" fontId="19" fillId="0" borderId="13" xfId="0" applyFont="1" applyBorder="1" applyAlignment="1">
      <alignment horizontal="center" vertical="center"/>
    </xf>
    <xf numFmtId="0" fontId="13" fillId="0" borderId="1" xfId="4" applyFont="1" applyBorder="1" applyAlignment="1">
      <alignment horizontal="center" vertical="center" wrapText="1"/>
    </xf>
    <xf numFmtId="0" fontId="19" fillId="0" borderId="1" xfId="4" applyFont="1" applyBorder="1" applyAlignment="1">
      <alignment horizontal="center" vertical="center"/>
    </xf>
    <xf numFmtId="0" fontId="19" fillId="0" borderId="10" xfId="4" applyFont="1" applyBorder="1" applyAlignment="1">
      <alignment horizontal="center" vertical="center"/>
    </xf>
    <xf numFmtId="0" fontId="19" fillId="0" borderId="7" xfId="4" applyFont="1" applyBorder="1" applyAlignment="1">
      <alignment horizontal="center" vertical="center"/>
    </xf>
    <xf numFmtId="0" fontId="19" fillId="0" borderId="11" xfId="4" applyFont="1" applyBorder="1" applyAlignment="1">
      <alignment horizontal="center" vertical="center"/>
    </xf>
    <xf numFmtId="0" fontId="13" fillId="0" borderId="1" xfId="0" applyFont="1" applyBorder="1" applyAlignment="1">
      <alignment horizontal="center" vertical="center" wrapText="1"/>
    </xf>
    <xf numFmtId="0" fontId="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8" fillId="0" borderId="1" xfId="0" applyFont="1" applyBorder="1" applyAlignment="1">
      <alignment horizontal="center" vertical="center"/>
    </xf>
    <xf numFmtId="0" fontId="18" fillId="0" borderId="6"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33" fillId="0" borderId="0" xfId="0" applyFont="1" applyAlignment="1">
      <alignment horizontal="center" vertical="top" wrapText="1"/>
    </xf>
    <xf numFmtId="0" fontId="0" fillId="0" borderId="0" xfId="0" applyAlignment="1">
      <alignment wrapText="1"/>
    </xf>
    <xf numFmtId="0" fontId="42" fillId="0" borderId="0" xfId="0" applyFont="1" applyAlignment="1"/>
    <xf numFmtId="0" fontId="43" fillId="0" borderId="0" xfId="0" applyFont="1" applyAlignment="1">
      <alignment vertical="center"/>
    </xf>
    <xf numFmtId="0" fontId="0" fillId="0" borderId="0" xfId="0" applyNumberFormat="1" applyAlignment="1">
      <alignment vertical="top" wrapText="1"/>
    </xf>
    <xf numFmtId="0" fontId="44" fillId="0" borderId="0" xfId="0" applyFont="1" applyAlignment="1">
      <alignment vertical="center"/>
    </xf>
    <xf numFmtId="0" fontId="45" fillId="0" borderId="0" xfId="0" applyFont="1" applyAlignment="1">
      <alignment vertical="center"/>
    </xf>
    <xf numFmtId="0" fontId="0" fillId="0" borderId="0" xfId="0" applyAlignment="1"/>
    <xf numFmtId="0" fontId="42" fillId="0" borderId="0" xfId="0" applyFont="1" applyAlignment="1">
      <alignment horizontal="center"/>
    </xf>
    <xf numFmtId="0" fontId="42" fillId="0" borderId="0" xfId="0" applyFont="1"/>
    <xf numFmtId="0" fontId="0" fillId="0" borderId="0" xfId="0" applyAlignment="1">
      <alignment horizontal="center"/>
    </xf>
    <xf numFmtId="0" fontId="42" fillId="0" borderId="0" xfId="0" applyFont="1" applyAlignment="1">
      <alignment vertical="top"/>
    </xf>
    <xf numFmtId="0" fontId="42" fillId="0" borderId="0" xfId="0" applyFont="1" applyAlignment="1">
      <alignment wrapText="1"/>
    </xf>
  </cellXfs>
  <cellStyles count="22">
    <cellStyle name="Euro" xfId="1"/>
    <cellStyle name="Standard" xfId="0" builtinId="0"/>
    <cellStyle name="Standard 10" xfId="2"/>
    <cellStyle name="Standard 11" xfId="3"/>
    <cellStyle name="Standard 2" xfId="4"/>
    <cellStyle name="Standard 2 2" xfId="5"/>
    <cellStyle name="Standard 2 2 2" xfId="6"/>
    <cellStyle name="Standard 2 2_MBV + Über test" xfId="7"/>
    <cellStyle name="Standard 2 3" xfId="8"/>
    <cellStyle name="Standard 2 4" xfId="9"/>
    <cellStyle name="Standard 2 5" xfId="10"/>
    <cellStyle name="Standard 2 6" xfId="11"/>
    <cellStyle name="Standard 3" xfId="12"/>
    <cellStyle name="Standard 4" xfId="13"/>
    <cellStyle name="Standard 4 2" xfId="14"/>
    <cellStyle name="Standard 5" xfId="15"/>
    <cellStyle name="Standard 5 2" xfId="16"/>
    <cellStyle name="Standard 6" xfId="17"/>
    <cellStyle name="Standard 7" xfId="18"/>
    <cellStyle name="Standard 8" xfId="19"/>
    <cellStyle name="Standard 9" xfId="20"/>
    <cellStyle name="Standard_BVG0602"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22860</xdr:colOff>
      <xdr:row>83</xdr:row>
      <xdr:rowOff>53340</xdr:rowOff>
    </xdr:from>
    <xdr:to>
      <xdr:col>1</xdr:col>
      <xdr:colOff>7620</xdr:colOff>
      <xdr:row>83</xdr:row>
      <xdr:rowOff>53340</xdr:rowOff>
    </xdr:to>
    <xdr:sp macro="" textlink="">
      <xdr:nvSpPr>
        <xdr:cNvPr id="104725" name="Line 1"/>
        <xdr:cNvSpPr>
          <a:spLocks noChangeShapeType="1"/>
        </xdr:cNvSpPr>
      </xdr:nvSpPr>
      <xdr:spPr bwMode="auto">
        <a:xfrm>
          <a:off x="22860" y="11460480"/>
          <a:ext cx="8534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7</xdr:row>
      <xdr:rowOff>163830</xdr:rowOff>
    </xdr:from>
    <xdr:to>
      <xdr:col>1</xdr:col>
      <xdr:colOff>2404058</xdr:colOff>
      <xdr:row>10</xdr:row>
      <xdr:rowOff>95250</xdr:rowOff>
    </xdr:to>
    <xdr:sp macro="" textlink="">
      <xdr:nvSpPr>
        <xdr:cNvPr id="63490" name="Text Box 2"/>
        <xdr:cNvSpPr txBox="1">
          <a:spLocks noChangeArrowheads="1"/>
        </xdr:cNvSpPr>
      </xdr:nvSpPr>
      <xdr:spPr bwMode="auto">
        <a:xfrm>
          <a:off x="619125" y="1238250"/>
          <a:ext cx="2238375"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xdr:txBody>
    </xdr:sp>
    <xdr:clientData/>
  </xdr:twoCellAnchor>
  <xdr:twoCellAnchor>
    <xdr:from>
      <xdr:col>0</xdr:col>
      <xdr:colOff>95250</xdr:colOff>
      <xdr:row>8</xdr:row>
      <xdr:rowOff>0</xdr:rowOff>
    </xdr:from>
    <xdr:to>
      <xdr:col>0</xdr:col>
      <xdr:colOff>445770</xdr:colOff>
      <xdr:row>9</xdr:row>
      <xdr:rowOff>180975</xdr:rowOff>
    </xdr:to>
    <xdr:sp macro="" textlink="">
      <xdr:nvSpPr>
        <xdr:cNvPr id="63491"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10</xdr:col>
      <xdr:colOff>95250</xdr:colOff>
      <xdr:row>8</xdr:row>
      <xdr:rowOff>0</xdr:rowOff>
    </xdr:from>
    <xdr:to>
      <xdr:col>10</xdr:col>
      <xdr:colOff>445770</xdr:colOff>
      <xdr:row>9</xdr:row>
      <xdr:rowOff>180975</xdr:rowOff>
    </xdr:to>
    <xdr:sp macro="" textlink="">
      <xdr:nvSpPr>
        <xdr:cNvPr id="63494" name="Text Box 6"/>
        <xdr:cNvSpPr txBox="1">
          <a:spLocks noChangeArrowheads="1"/>
        </xdr:cNvSpPr>
      </xdr:nvSpPr>
      <xdr:spPr bwMode="auto">
        <a:xfrm>
          <a:off x="1226820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445770</xdr:colOff>
      <xdr:row>9</xdr:row>
      <xdr:rowOff>180975</xdr:rowOff>
    </xdr:to>
    <xdr:sp macro="" textlink="">
      <xdr:nvSpPr>
        <xdr:cNvPr id="2"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445770</xdr:colOff>
      <xdr:row>9</xdr:row>
      <xdr:rowOff>180975</xdr:rowOff>
    </xdr:to>
    <xdr:sp macro="" textlink="">
      <xdr:nvSpPr>
        <xdr:cNvPr id="64515"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247650</xdr:colOff>
      <xdr:row>8</xdr:row>
      <xdr:rowOff>28575</xdr:rowOff>
    </xdr:from>
    <xdr:to>
      <xdr:col>1</xdr:col>
      <xdr:colOff>1057275</xdr:colOff>
      <xdr:row>9</xdr:row>
      <xdr:rowOff>47625</xdr:rowOff>
    </xdr:to>
    <xdr:sp macro="" textlink="">
      <xdr:nvSpPr>
        <xdr:cNvPr id="65537" name="Text 5"/>
        <xdr:cNvSpPr txBox="1">
          <a:spLocks noChangeArrowheads="1"/>
        </xdr:cNvSpPr>
      </xdr:nvSpPr>
      <xdr:spPr bwMode="auto">
        <a:xfrm>
          <a:off x="2895600" y="1419225"/>
          <a:ext cx="809625"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Helvetica"/>
              <a:cs typeface="Helvetica"/>
            </a:rPr>
            <a:t>      </a:t>
          </a:r>
          <a:r>
            <a:rPr lang="de-DE" sz="800" b="0" i="0" u="none" strike="noStrike" baseline="0">
              <a:solidFill>
                <a:srgbClr val="000000"/>
              </a:solidFill>
              <a:latin typeface="Helvetica"/>
              <a:cs typeface="Helvetica"/>
            </a:rPr>
            <a:t>2022</a:t>
          </a: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438150</xdr:colOff>
      <xdr:row>9</xdr:row>
      <xdr:rowOff>180975</xdr:rowOff>
    </xdr:to>
    <xdr:sp macro="" textlink="">
      <xdr:nvSpPr>
        <xdr:cNvPr id="2" name="Text Box 2"/>
        <xdr:cNvSpPr txBox="1">
          <a:spLocks noChangeArrowheads="1"/>
        </xdr:cNvSpPr>
      </xdr:nvSpPr>
      <xdr:spPr bwMode="auto">
        <a:xfrm>
          <a:off x="95250" y="1379220"/>
          <a:ext cx="289560" cy="3486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247650</xdr:colOff>
      <xdr:row>7</xdr:row>
      <xdr:rowOff>167640</xdr:rowOff>
    </xdr:from>
    <xdr:to>
      <xdr:col>1</xdr:col>
      <xdr:colOff>1005840</xdr:colOff>
      <xdr:row>9</xdr:row>
      <xdr:rowOff>76200</xdr:rowOff>
    </xdr:to>
    <xdr:sp macro="" textlink="">
      <xdr:nvSpPr>
        <xdr:cNvPr id="2" name="Text 5"/>
        <xdr:cNvSpPr txBox="1">
          <a:spLocks noChangeArrowheads="1"/>
        </xdr:cNvSpPr>
      </xdr:nvSpPr>
      <xdr:spPr bwMode="auto">
        <a:xfrm>
          <a:off x="2975610" y="1318260"/>
          <a:ext cx="758190" cy="32766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Helvetica"/>
              <a:cs typeface="Helvetica"/>
            </a:rPr>
            <a:t>      </a:t>
          </a:r>
          <a:r>
            <a:rPr lang="de-DE" sz="800" b="0" i="0" u="none" strike="noStrike" baseline="0">
              <a:solidFill>
                <a:srgbClr val="000000"/>
              </a:solidFill>
              <a:latin typeface="Helvetica"/>
              <a:cs typeface="Helvetica"/>
            </a:rPr>
            <a:t>2022</a:t>
          </a:r>
        </a:p>
        <a:p>
          <a:pPr algn="l" rtl="0">
            <a:defRPr sz="1000"/>
          </a:pPr>
          <a:endParaRPr lang="de-DE" sz="8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energ\060_BVG\Ergebnisse_ab_BJ_2013\Berichtsjahr_2015\XML060_02_2015_J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12\energ\060_BVG\Ergebnisse_ab_BJ_2013\Berichtsjahr_2017\XML060_04_MVP-WZ_2017_JJ.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212\energ\060_BVG\Ergebnisse_ab_BJ_2013\Berichtsjahr_2018\XML060_05_MVP_WZ_2018_JJ.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212\energ\060_BVG\Ergebnisse_ab_BJ_2013\Berichtsjahr_2019\XML060_05_MVP_WZ_2019_J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energ\060_BVG\Verbundprogramm\EVBV_Daten\EVBV2010\EVBVTab_2010060L1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energ\060_BVG\Verbundprogramm\EVBV_Daten\EVBV2011\EVBVTab_2011060L16_LDWZ4_VersandTab_GH95%25_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energ\060_BVG\Verbundprogramm\EVBV_Daten\EVBV2012\EVBVTab_2012060L16_LDWZ4_VersandTab_GH95%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ML060_02_2015_JJ"/>
    </sheetNames>
    <sheetDataSet>
      <sheetData sheetId="0">
        <row r="20">
          <cell r="G20">
            <v>505641.59</v>
          </cell>
        </row>
        <row r="27">
          <cell r="G27">
            <v>2668820.39</v>
          </cell>
        </row>
        <row r="28">
          <cell r="G28">
            <v>5896.55</v>
          </cell>
        </row>
        <row r="29">
          <cell r="G29">
            <v>688173.49</v>
          </cell>
        </row>
        <row r="30">
          <cell r="G30">
            <v>427955.32</v>
          </cell>
        </row>
        <row r="31">
          <cell r="G31">
            <v>99102.74</v>
          </cell>
        </row>
        <row r="34">
          <cell r="G34">
            <v>332306.56</v>
          </cell>
        </row>
        <row r="41">
          <cell r="G41">
            <v>20647106.379999999</v>
          </cell>
        </row>
        <row r="48">
          <cell r="G48">
            <v>11936391.33</v>
          </cell>
        </row>
        <row r="50">
          <cell r="G50">
            <v>2003890.1</v>
          </cell>
        </row>
        <row r="52">
          <cell r="G52">
            <v>3267736.31</v>
          </cell>
        </row>
        <row r="53">
          <cell r="G53">
            <v>16449.990000000002</v>
          </cell>
        </row>
        <row r="54">
          <cell r="G54">
            <v>21622996.27</v>
          </cell>
        </row>
        <row r="55">
          <cell r="G55">
            <v>64222467.020000003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ML060_04_MVP-WZ_2017_JJ"/>
    </sheetNames>
    <sheetDataSet>
      <sheetData sheetId="0">
        <row r="11">
          <cell r="D11">
            <v>67207525.859999999</v>
          </cell>
          <cell r="G11">
            <v>3434673.28</v>
          </cell>
          <cell r="J11">
            <v>1019859.32</v>
          </cell>
          <cell r="M11">
            <v>22632809.800000001</v>
          </cell>
          <cell r="P11">
            <v>12208245.789999999</v>
          </cell>
          <cell r="S11">
            <v>21664147.190000001</v>
          </cell>
          <cell r="V11">
            <v>3288216.35</v>
          </cell>
          <cell r="Y11">
            <v>2959574.13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ML060_05_MVP_WZ_2018_JJ"/>
    </sheetNames>
    <sheetDataSet>
      <sheetData sheetId="0">
        <row r="11">
          <cell r="D11">
            <v>65402627.950000003</v>
          </cell>
          <cell r="G11">
            <v>2883217.18</v>
          </cell>
          <cell r="J11">
            <v>961800.23</v>
          </cell>
          <cell r="M11">
            <v>21951903.59</v>
          </cell>
          <cell r="P11">
            <v>11490562.77</v>
          </cell>
          <cell r="S11">
            <v>21590642.300000001</v>
          </cell>
          <cell r="V11">
            <v>3321942.86</v>
          </cell>
          <cell r="Y11">
            <v>3202559.02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ML060_05_MVP_WZ_2019_JJ"/>
    </sheetNames>
    <sheetDataSet>
      <sheetData sheetId="0">
        <row r="11">
          <cell r="D11">
            <v>64423824.509999998</v>
          </cell>
          <cell r="G11">
            <v>2543063.71</v>
          </cell>
          <cell r="J11">
            <v>863824.85</v>
          </cell>
          <cell r="M11">
            <v>21849692</v>
          </cell>
          <cell r="P11">
            <v>11052739.26</v>
          </cell>
          <cell r="S11">
            <v>21041441.039999999</v>
          </cell>
          <cell r="V11">
            <v>3286053.63</v>
          </cell>
          <cell r="Y11">
            <v>3787010.02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s>
    <sheetDataSet>
      <sheetData sheetId="0">
        <row r="13">
          <cell r="D13">
            <v>741016.89</v>
          </cell>
        </row>
        <row r="14">
          <cell r="D14">
            <v>3981.74</v>
          </cell>
        </row>
        <row r="15">
          <cell r="D15">
            <v>341528.12</v>
          </cell>
        </row>
        <row r="16">
          <cell r="D16">
            <v>395507.03</v>
          </cell>
        </row>
        <row r="17">
          <cell r="D17">
            <v>5531461.2199999997</v>
          </cell>
        </row>
        <row r="18">
          <cell r="D18">
            <v>5313279.6100000003</v>
          </cell>
        </row>
        <row r="19">
          <cell r="D19">
            <v>218181.61</v>
          </cell>
        </row>
        <row r="20">
          <cell r="D20">
            <v>79580.960000000006</v>
          </cell>
        </row>
        <row r="21">
          <cell r="D21">
            <v>435534.77</v>
          </cell>
        </row>
        <row r="22">
          <cell r="D22">
            <v>306957.76</v>
          </cell>
        </row>
        <row r="23">
          <cell r="D23">
            <v>128577</v>
          </cell>
        </row>
        <row r="25">
          <cell r="D25">
            <v>5916524.2999999998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 val="Farben"/>
    </sheetNames>
    <sheetDataSet>
      <sheetData sheetId="0">
        <row r="13">
          <cell r="D13">
            <v>866130.72</v>
          </cell>
        </row>
        <row r="14">
          <cell r="D14">
            <v>2903.38</v>
          </cell>
        </row>
        <row r="15">
          <cell r="D15">
            <v>465626.34</v>
          </cell>
        </row>
        <row r="16">
          <cell r="D16">
            <v>397601</v>
          </cell>
        </row>
        <row r="17">
          <cell r="D17">
            <v>5686458.8600000003</v>
          </cell>
        </row>
        <row r="18">
          <cell r="D18">
            <v>5484679.8200000003</v>
          </cell>
        </row>
        <row r="19">
          <cell r="D19">
            <v>201779.04</v>
          </cell>
        </row>
        <row r="20">
          <cell r="D20">
            <v>97768.26</v>
          </cell>
        </row>
        <row r="21">
          <cell r="D21">
            <v>470633.5</v>
          </cell>
        </row>
        <row r="22">
          <cell r="D22">
            <v>364899.12</v>
          </cell>
        </row>
        <row r="23">
          <cell r="D23">
            <v>105734.38</v>
          </cell>
        </row>
        <row r="25">
          <cell r="D25">
            <v>6179724.3499999996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 val="Farben"/>
    </sheetNames>
    <sheetDataSet>
      <sheetData sheetId="0">
        <row r="13">
          <cell r="D13">
            <v>883813.01</v>
          </cell>
        </row>
        <row r="14">
          <cell r="D14">
            <v>3499.16</v>
          </cell>
        </row>
        <row r="15">
          <cell r="D15">
            <v>469494.26</v>
          </cell>
        </row>
        <row r="16">
          <cell r="D16">
            <v>410819.59</v>
          </cell>
        </row>
        <row r="17">
          <cell r="D17">
            <v>5561271.6399999997</v>
          </cell>
        </row>
        <row r="18">
          <cell r="D18">
            <v>5393229.7000000002</v>
          </cell>
        </row>
        <row r="19">
          <cell r="D19">
            <v>168041.94</v>
          </cell>
        </row>
        <row r="20">
          <cell r="D20">
            <v>101319.9</v>
          </cell>
        </row>
        <row r="21">
          <cell r="D21">
            <v>493530.63</v>
          </cell>
        </row>
        <row r="22">
          <cell r="D22">
            <v>387376.11</v>
          </cell>
        </row>
        <row r="23">
          <cell r="D23">
            <v>106154.52</v>
          </cell>
        </row>
        <row r="25">
          <cell r="D25">
            <v>6052873.9199999999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2">
          <cell r="C12">
            <v>63779777.640000001</v>
          </cell>
        </row>
      </sheetData>
      <sheetData sheetId="21"/>
      <sheetData sheetId="2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3"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K81"/>
  <sheetViews>
    <sheetView topLeftCell="C1" workbookViewId="0">
      <selection sqref="A1:E1"/>
    </sheetView>
  </sheetViews>
  <sheetFormatPr baseColWidth="10" defaultColWidth="11.42578125" defaultRowHeight="12.75" x14ac:dyDescent="0.2"/>
  <cols>
    <col min="1" max="1" width="7.7109375" style="14" customWidth="1"/>
    <col min="2" max="2" width="36" style="12" customWidth="1"/>
    <col min="3" max="3" width="16.7109375" style="12" customWidth="1"/>
    <col min="4" max="4" width="17.7109375" style="12" customWidth="1"/>
    <col min="5" max="5" width="18" style="12" customWidth="1"/>
    <col min="6" max="10" width="17.28515625" style="12" customWidth="1"/>
    <col min="11" max="11" width="7.7109375" style="14" customWidth="1"/>
    <col min="12" max="16384" width="11.42578125" style="12"/>
  </cols>
  <sheetData>
    <row r="1" spans="1:11" ht="12.75" customHeight="1" x14ac:dyDescent="0.2">
      <c r="A1" s="256" t="s">
        <v>176</v>
      </c>
      <c r="B1" s="256"/>
      <c r="C1" s="256"/>
      <c r="D1" s="256"/>
      <c r="E1" s="256"/>
      <c r="F1" s="193" t="s">
        <v>164</v>
      </c>
      <c r="G1" s="54"/>
      <c r="H1" s="33"/>
      <c r="I1" s="33"/>
      <c r="J1" s="33"/>
    </row>
    <row r="2" spans="1:11" ht="12.75" customHeight="1" x14ac:dyDescent="0.2">
      <c r="B2" s="31"/>
      <c r="C2" s="33"/>
      <c r="D2" s="33"/>
      <c r="E2" s="33"/>
      <c r="F2" s="33"/>
      <c r="G2" s="33"/>
      <c r="H2" s="33"/>
      <c r="I2" s="33"/>
      <c r="J2" s="33"/>
    </row>
    <row r="3" spans="1:11" ht="9.75" customHeight="1" x14ac:dyDescent="0.2"/>
    <row r="4" spans="1:11" s="14" customFormat="1" ht="12" customHeight="1" x14ac:dyDescent="0.2">
      <c r="A4" s="260" t="s">
        <v>165</v>
      </c>
      <c r="B4" s="260"/>
      <c r="C4" s="260"/>
      <c r="D4" s="260"/>
      <c r="E4" s="260"/>
      <c r="F4" s="46" t="s">
        <v>231</v>
      </c>
      <c r="G4" s="46"/>
      <c r="H4" s="13"/>
      <c r="I4" s="13"/>
      <c r="J4" s="13"/>
    </row>
    <row r="5" spans="1:11" s="14" customFormat="1" ht="12.75" customHeight="1" x14ac:dyDescent="0.2">
      <c r="A5" s="260" t="s">
        <v>84</v>
      </c>
      <c r="B5" s="260"/>
      <c r="C5" s="260"/>
      <c r="D5" s="260"/>
      <c r="E5" s="260"/>
      <c r="F5" s="46" t="s">
        <v>85</v>
      </c>
      <c r="G5" s="46"/>
      <c r="H5" s="13"/>
      <c r="I5" s="13"/>
      <c r="J5" s="13"/>
    </row>
    <row r="6" spans="1:11" ht="11.25" customHeight="1" x14ac:dyDescent="0.25">
      <c r="E6" s="35"/>
      <c r="F6" s="35"/>
      <c r="G6" s="35"/>
      <c r="H6" s="35"/>
      <c r="I6" s="35"/>
      <c r="J6" s="35"/>
    </row>
    <row r="7" spans="1:11" ht="12.75" customHeight="1" x14ac:dyDescent="0.2"/>
    <row r="8" spans="1:11" ht="15.75" customHeight="1" x14ac:dyDescent="0.2">
      <c r="A8" s="249"/>
      <c r="B8" s="255"/>
      <c r="C8" s="255" t="s">
        <v>6</v>
      </c>
      <c r="D8" s="37"/>
      <c r="E8" s="38"/>
      <c r="F8" s="167" t="s">
        <v>76</v>
      </c>
      <c r="G8" s="80"/>
      <c r="H8" s="80"/>
      <c r="I8" s="80"/>
      <c r="J8" s="81"/>
      <c r="K8" s="257"/>
    </row>
    <row r="9" spans="1:11" ht="14.25" customHeight="1" x14ac:dyDescent="0.2">
      <c r="A9" s="250"/>
      <c r="B9" s="253"/>
      <c r="C9" s="253"/>
      <c r="D9" s="242" t="s">
        <v>170</v>
      </c>
      <c r="E9" s="263" t="s">
        <v>11</v>
      </c>
      <c r="F9" s="261" t="s">
        <v>12</v>
      </c>
      <c r="G9" s="255" t="s">
        <v>36</v>
      </c>
      <c r="H9" s="255" t="s">
        <v>13</v>
      </c>
      <c r="I9" s="242" t="s">
        <v>173</v>
      </c>
      <c r="J9" s="255" t="s">
        <v>80</v>
      </c>
      <c r="K9" s="258"/>
    </row>
    <row r="10" spans="1:11" ht="15" customHeight="1" x14ac:dyDescent="0.2">
      <c r="A10" s="250"/>
      <c r="B10" s="253"/>
      <c r="C10" s="254"/>
      <c r="D10" s="254"/>
      <c r="E10" s="264"/>
      <c r="F10" s="262"/>
      <c r="G10" s="254"/>
      <c r="H10" s="254"/>
      <c r="I10" s="254"/>
      <c r="J10" s="254"/>
      <c r="K10" s="258"/>
    </row>
    <row r="11" spans="1:11" ht="15.75" customHeight="1" x14ac:dyDescent="0.2">
      <c r="A11" s="251"/>
      <c r="B11" s="254"/>
      <c r="C11" s="281"/>
      <c r="D11" s="282"/>
      <c r="E11" s="282"/>
      <c r="F11" s="82" t="s">
        <v>197</v>
      </c>
      <c r="G11" s="82"/>
      <c r="H11" s="82"/>
      <c r="I11" s="82"/>
      <c r="J11" s="83"/>
      <c r="K11" s="259"/>
    </row>
    <row r="12" spans="1:11" ht="15.75" customHeight="1" x14ac:dyDescent="0.2">
      <c r="A12" s="36"/>
      <c r="B12" s="15"/>
      <c r="C12" s="17"/>
      <c r="D12" s="18"/>
      <c r="E12" s="19"/>
      <c r="F12" s="19"/>
      <c r="G12" s="19"/>
      <c r="H12" s="19"/>
      <c r="I12" s="19"/>
      <c r="J12" s="19"/>
      <c r="K12" s="47"/>
    </row>
    <row r="13" spans="1:11" ht="12.75" customHeight="1" x14ac:dyDescent="0.2">
      <c r="A13" s="27">
        <v>1</v>
      </c>
      <c r="B13" s="51" t="s">
        <v>45</v>
      </c>
      <c r="C13" s="178">
        <v>1319767.4099999999</v>
      </c>
      <c r="D13" s="178" t="s">
        <v>73</v>
      </c>
      <c r="E13" s="178">
        <v>11297.29</v>
      </c>
      <c r="F13" s="178">
        <v>78135.44</v>
      </c>
      <c r="G13" s="178" t="s">
        <v>18</v>
      </c>
      <c r="H13" s="178">
        <v>532080.57999999996</v>
      </c>
      <c r="I13" s="178">
        <v>540677.44999999995</v>
      </c>
      <c r="J13" s="178" t="s">
        <v>18</v>
      </c>
      <c r="K13" s="55">
        <v>1</v>
      </c>
    </row>
    <row r="14" spans="1:11" ht="12.75" customHeight="1" x14ac:dyDescent="0.2">
      <c r="A14" s="27">
        <v>2</v>
      </c>
      <c r="B14" s="51" t="s">
        <v>46</v>
      </c>
      <c r="C14" s="178">
        <v>479578.83</v>
      </c>
      <c r="D14" s="178" t="s">
        <v>18</v>
      </c>
      <c r="E14" s="178">
        <v>41833.230000000003</v>
      </c>
      <c r="F14" s="178">
        <v>123994.88</v>
      </c>
      <c r="G14" s="178" t="s">
        <v>73</v>
      </c>
      <c r="H14" s="178">
        <v>282794.46000000002</v>
      </c>
      <c r="I14" s="178" t="s">
        <v>18</v>
      </c>
      <c r="J14" s="178" t="s">
        <v>18</v>
      </c>
      <c r="K14" s="55">
        <v>2</v>
      </c>
    </row>
    <row r="15" spans="1:11" ht="14.45" customHeight="1" x14ac:dyDescent="0.2">
      <c r="A15" s="27">
        <v>3</v>
      </c>
      <c r="B15" s="51" t="s">
        <v>47</v>
      </c>
      <c r="C15" s="178">
        <v>1263852.25</v>
      </c>
      <c r="D15" s="178" t="s">
        <v>73</v>
      </c>
      <c r="E15" s="178">
        <v>974.64</v>
      </c>
      <c r="F15" s="178">
        <v>398932.23</v>
      </c>
      <c r="G15" s="178" t="s">
        <v>18</v>
      </c>
      <c r="H15" s="178">
        <v>668066.55000000005</v>
      </c>
      <c r="I15" s="178">
        <v>145747.64000000001</v>
      </c>
      <c r="J15" s="178" t="s">
        <v>18</v>
      </c>
      <c r="K15" s="55">
        <v>3</v>
      </c>
    </row>
    <row r="16" spans="1:11" ht="14.45" customHeight="1" x14ac:dyDescent="0.2">
      <c r="A16" s="27">
        <v>4</v>
      </c>
      <c r="B16" s="51" t="s">
        <v>48</v>
      </c>
      <c r="C16" s="178">
        <v>179452.91</v>
      </c>
      <c r="D16" s="178" t="s">
        <v>73</v>
      </c>
      <c r="E16" s="181">
        <v>12249.51</v>
      </c>
      <c r="F16" s="178">
        <v>66480.490000000005</v>
      </c>
      <c r="G16" s="178" t="s">
        <v>18</v>
      </c>
      <c r="H16" s="178">
        <v>97983.81</v>
      </c>
      <c r="I16" s="178" t="s">
        <v>18</v>
      </c>
      <c r="J16" s="178" t="s">
        <v>73</v>
      </c>
      <c r="K16" s="55">
        <v>4</v>
      </c>
    </row>
    <row r="17" spans="1:11" ht="14.45" customHeight="1" x14ac:dyDescent="0.2">
      <c r="A17" s="27">
        <v>5</v>
      </c>
      <c r="B17" s="51" t="s">
        <v>49</v>
      </c>
      <c r="C17" s="178">
        <v>223298.84</v>
      </c>
      <c r="D17" s="178" t="s">
        <v>18</v>
      </c>
      <c r="E17" s="178">
        <v>1982.66</v>
      </c>
      <c r="F17" s="178">
        <v>126340.81</v>
      </c>
      <c r="G17" s="178" t="s">
        <v>73</v>
      </c>
      <c r="H17" s="178">
        <v>79370.05</v>
      </c>
      <c r="I17" s="178">
        <v>6139.61</v>
      </c>
      <c r="J17" s="178" t="s">
        <v>18</v>
      </c>
      <c r="K17" s="55">
        <v>5</v>
      </c>
    </row>
    <row r="18" spans="1:11" ht="14.45" customHeight="1" x14ac:dyDescent="0.2">
      <c r="A18" s="27"/>
      <c r="B18" s="51"/>
      <c r="C18" s="178"/>
      <c r="D18" s="178"/>
      <c r="E18" s="115"/>
      <c r="F18" s="178"/>
      <c r="G18" s="178"/>
      <c r="H18" s="178"/>
      <c r="I18" s="115"/>
      <c r="J18" s="115"/>
      <c r="K18" s="55"/>
    </row>
    <row r="19" spans="1:11" ht="14.45" customHeight="1" x14ac:dyDescent="0.2">
      <c r="A19" s="27">
        <v>6</v>
      </c>
      <c r="B19" s="51" t="s">
        <v>50</v>
      </c>
      <c r="C19" s="178">
        <v>7243611.0899999999</v>
      </c>
      <c r="D19" s="178" t="s">
        <v>18</v>
      </c>
      <c r="E19" s="181">
        <v>10325.56</v>
      </c>
      <c r="F19" s="181">
        <v>645950.38</v>
      </c>
      <c r="G19" s="178">
        <v>447851.41</v>
      </c>
      <c r="H19" s="178">
        <v>1480820.96</v>
      </c>
      <c r="I19" s="178">
        <v>2789.89</v>
      </c>
      <c r="J19" s="178" t="s">
        <v>18</v>
      </c>
      <c r="K19" s="55">
        <v>6</v>
      </c>
    </row>
    <row r="20" spans="1:11" ht="14.45" customHeight="1" x14ac:dyDescent="0.2">
      <c r="A20" s="27">
        <v>7</v>
      </c>
      <c r="B20" s="51" t="s">
        <v>51</v>
      </c>
      <c r="C20" s="178">
        <v>2078649.57</v>
      </c>
      <c r="D20" s="178" t="s">
        <v>73</v>
      </c>
      <c r="E20" s="178">
        <v>18242.78</v>
      </c>
      <c r="F20" s="178">
        <v>1142289.82</v>
      </c>
      <c r="G20" s="181">
        <v>265917.78000000003</v>
      </c>
      <c r="H20" s="178">
        <v>629572.76</v>
      </c>
      <c r="I20" s="178">
        <v>21765.96</v>
      </c>
      <c r="J20" s="181">
        <v>860.47</v>
      </c>
      <c r="K20" s="55">
        <v>7</v>
      </c>
    </row>
    <row r="21" spans="1:11" ht="14.45" customHeight="1" x14ac:dyDescent="0.2">
      <c r="A21" s="27">
        <v>8</v>
      </c>
      <c r="B21" s="51" t="s">
        <v>52</v>
      </c>
      <c r="C21" s="178">
        <v>6401373.2400000002</v>
      </c>
      <c r="D21" s="178" t="s">
        <v>18</v>
      </c>
      <c r="E21" s="178">
        <v>72656.990000000005</v>
      </c>
      <c r="F21" s="178">
        <v>3500363.47</v>
      </c>
      <c r="G21" s="178">
        <v>544999.54</v>
      </c>
      <c r="H21" s="178">
        <v>2212084.4900000002</v>
      </c>
      <c r="I21" s="178">
        <v>27324.23</v>
      </c>
      <c r="J21" s="178" t="s">
        <v>18</v>
      </c>
      <c r="K21" s="55">
        <v>8</v>
      </c>
    </row>
    <row r="22" spans="1:11" ht="14.45" customHeight="1" x14ac:dyDescent="0.2">
      <c r="A22" s="27">
        <v>9</v>
      </c>
      <c r="B22" s="51" t="s">
        <v>53</v>
      </c>
      <c r="C22" s="178">
        <v>2394520.46</v>
      </c>
      <c r="D22" s="178" t="s">
        <v>73</v>
      </c>
      <c r="E22" s="178">
        <v>39251.42</v>
      </c>
      <c r="F22" s="178">
        <v>1627511.07</v>
      </c>
      <c r="G22" s="178">
        <v>50815.81</v>
      </c>
      <c r="H22" s="178">
        <v>640500.98</v>
      </c>
      <c r="I22" s="178">
        <v>23568.35</v>
      </c>
      <c r="J22" s="178">
        <v>12872.83</v>
      </c>
      <c r="K22" s="55">
        <v>9</v>
      </c>
    </row>
    <row r="23" spans="1:11" ht="14.45" customHeight="1" x14ac:dyDescent="0.2">
      <c r="A23" s="27">
        <v>10</v>
      </c>
      <c r="B23" s="51" t="s">
        <v>54</v>
      </c>
      <c r="C23" s="178">
        <v>457463.96</v>
      </c>
      <c r="D23" s="178" t="s">
        <v>73</v>
      </c>
      <c r="E23" s="178">
        <v>4289.43</v>
      </c>
      <c r="F23" s="178">
        <v>139911.34</v>
      </c>
      <c r="G23" s="178" t="s">
        <v>18</v>
      </c>
      <c r="H23" s="178">
        <v>295880.65999999997</v>
      </c>
      <c r="I23" s="178">
        <v>9484.81</v>
      </c>
      <c r="J23" s="178" t="s">
        <v>18</v>
      </c>
      <c r="K23" s="55">
        <v>10</v>
      </c>
    </row>
    <row r="24" spans="1:11" ht="14.45" customHeight="1" x14ac:dyDescent="0.2">
      <c r="A24" s="27">
        <v>11</v>
      </c>
      <c r="B24" s="51" t="s">
        <v>55</v>
      </c>
      <c r="C24" s="178">
        <v>2226242.7799999998</v>
      </c>
      <c r="D24" s="178" t="s">
        <v>18</v>
      </c>
      <c r="E24" s="178">
        <v>40964.839999999997</v>
      </c>
      <c r="F24" s="178">
        <v>984241.31</v>
      </c>
      <c r="G24" s="178" t="s">
        <v>18</v>
      </c>
      <c r="H24" s="178">
        <v>1134093.02</v>
      </c>
      <c r="I24" s="178">
        <v>8495.83</v>
      </c>
      <c r="J24" s="178">
        <v>15734.3</v>
      </c>
      <c r="K24" s="55">
        <v>11</v>
      </c>
    </row>
    <row r="25" spans="1:11" ht="14.45" customHeight="1" x14ac:dyDescent="0.2">
      <c r="A25" s="27"/>
      <c r="B25" s="51"/>
      <c r="C25" s="178"/>
      <c r="D25" s="178"/>
      <c r="E25" s="178"/>
      <c r="F25" s="178"/>
      <c r="G25" s="78"/>
      <c r="H25" s="178"/>
      <c r="I25" s="178"/>
      <c r="J25" s="178"/>
      <c r="K25" s="55"/>
    </row>
    <row r="26" spans="1:11" ht="14.45" customHeight="1" x14ac:dyDescent="0.2">
      <c r="A26" s="27">
        <v>12</v>
      </c>
      <c r="B26" s="51" t="s">
        <v>56</v>
      </c>
      <c r="C26" s="178">
        <v>2953657.43</v>
      </c>
      <c r="D26" s="178" t="s">
        <v>18</v>
      </c>
      <c r="E26" s="178">
        <v>50091.06</v>
      </c>
      <c r="F26" s="178">
        <v>1415934.6</v>
      </c>
      <c r="G26" s="178" t="s">
        <v>18</v>
      </c>
      <c r="H26" s="178">
        <v>1257448.68</v>
      </c>
      <c r="I26" s="178">
        <v>81491.63</v>
      </c>
      <c r="J26" s="178">
        <v>12024.6</v>
      </c>
      <c r="K26" s="55">
        <v>12</v>
      </c>
    </row>
    <row r="27" spans="1:11" ht="14.45" customHeight="1" x14ac:dyDescent="0.2">
      <c r="A27" s="74">
        <v>13</v>
      </c>
      <c r="B27" s="51" t="s">
        <v>57</v>
      </c>
      <c r="C27" s="178">
        <v>1089376</v>
      </c>
      <c r="D27" s="178" t="s">
        <v>18</v>
      </c>
      <c r="E27" s="178">
        <v>22383.62</v>
      </c>
      <c r="F27" s="178">
        <v>299780.31</v>
      </c>
      <c r="G27" s="181" t="s">
        <v>18</v>
      </c>
      <c r="H27" s="178">
        <v>662769.93999999994</v>
      </c>
      <c r="I27" s="178">
        <v>69100.34</v>
      </c>
      <c r="J27" s="178">
        <v>1753.14</v>
      </c>
      <c r="K27" s="55">
        <v>13</v>
      </c>
    </row>
    <row r="28" spans="1:11" ht="14.45" customHeight="1" x14ac:dyDescent="0.2">
      <c r="A28" s="27">
        <v>14</v>
      </c>
      <c r="B28" s="51" t="s">
        <v>58</v>
      </c>
      <c r="C28" s="178">
        <v>2058873.4</v>
      </c>
      <c r="D28" s="178" t="s">
        <v>73</v>
      </c>
      <c r="E28" s="178">
        <v>92395.64</v>
      </c>
      <c r="F28" s="178">
        <v>1168617.1499999999</v>
      </c>
      <c r="G28" s="178" t="s">
        <v>18</v>
      </c>
      <c r="H28" s="178">
        <v>758905.05</v>
      </c>
      <c r="I28" s="115" t="s">
        <v>18</v>
      </c>
      <c r="J28" s="181">
        <v>2994.44</v>
      </c>
      <c r="K28" s="55">
        <v>14</v>
      </c>
    </row>
    <row r="29" spans="1:11" ht="14.45" customHeight="1" x14ac:dyDescent="0.2">
      <c r="A29" s="27">
        <v>15</v>
      </c>
      <c r="B29" s="51" t="s">
        <v>59</v>
      </c>
      <c r="C29" s="178">
        <v>2879365.03</v>
      </c>
      <c r="D29" s="178" t="s">
        <v>18</v>
      </c>
      <c r="E29" s="178">
        <v>201159.47</v>
      </c>
      <c r="F29" s="178">
        <v>1135686.5</v>
      </c>
      <c r="G29" s="178" t="s">
        <v>18</v>
      </c>
      <c r="H29" s="178">
        <v>1068818.6399999999</v>
      </c>
      <c r="I29" s="178">
        <v>18056.03</v>
      </c>
      <c r="J29" s="181">
        <v>205673.99</v>
      </c>
      <c r="K29" s="55">
        <v>15</v>
      </c>
    </row>
    <row r="30" spans="1:11" ht="14.45" customHeight="1" x14ac:dyDescent="0.2">
      <c r="A30" s="27">
        <v>16</v>
      </c>
      <c r="B30" s="51" t="s">
        <v>60</v>
      </c>
      <c r="C30" s="178">
        <v>1149667.3700000001</v>
      </c>
      <c r="D30" s="178" t="s">
        <v>73</v>
      </c>
      <c r="E30" s="178">
        <v>10664.13</v>
      </c>
      <c r="F30" s="178">
        <v>520342.6</v>
      </c>
      <c r="G30" s="178" t="s">
        <v>73</v>
      </c>
      <c r="H30" s="178">
        <v>608560.32999999996</v>
      </c>
      <c r="I30" s="178" t="s">
        <v>73</v>
      </c>
      <c r="J30" s="181">
        <v>10100.31</v>
      </c>
      <c r="K30" s="55">
        <v>16</v>
      </c>
    </row>
    <row r="31" spans="1:11" ht="14.45" customHeight="1" x14ac:dyDescent="0.2">
      <c r="A31" s="27">
        <v>17</v>
      </c>
      <c r="B31" s="51" t="s">
        <v>61</v>
      </c>
      <c r="C31" s="178">
        <v>3786844.1</v>
      </c>
      <c r="D31" s="178" t="s">
        <v>73</v>
      </c>
      <c r="E31" s="178">
        <v>6592.83</v>
      </c>
      <c r="F31" s="178">
        <v>2556066.1800000002</v>
      </c>
      <c r="G31" s="178" t="s">
        <v>18</v>
      </c>
      <c r="H31" s="178">
        <v>1202903.3400000001</v>
      </c>
      <c r="I31" s="178" t="s">
        <v>18</v>
      </c>
      <c r="J31" s="178">
        <v>5991.51</v>
      </c>
      <c r="K31" s="55">
        <v>17</v>
      </c>
    </row>
    <row r="32" spans="1:11" ht="14.45" customHeight="1" x14ac:dyDescent="0.2">
      <c r="A32" s="27"/>
      <c r="B32" s="51"/>
      <c r="C32" s="178"/>
      <c r="D32" s="178"/>
      <c r="E32" s="178"/>
      <c r="F32" s="178"/>
      <c r="G32" s="181"/>
      <c r="H32" s="178"/>
      <c r="I32" s="115"/>
      <c r="J32" s="181"/>
      <c r="K32" s="55"/>
    </row>
    <row r="33" spans="1:11" ht="14.45" customHeight="1" x14ac:dyDescent="0.2">
      <c r="A33" s="27">
        <v>18</v>
      </c>
      <c r="B33" s="51" t="s">
        <v>62</v>
      </c>
      <c r="C33" s="178">
        <v>6623684.1299999999</v>
      </c>
      <c r="D33" s="178" t="s">
        <v>18</v>
      </c>
      <c r="E33" s="178">
        <v>25826.54</v>
      </c>
      <c r="F33" s="178">
        <v>1520605.1</v>
      </c>
      <c r="G33" s="178" t="s">
        <v>18</v>
      </c>
      <c r="H33" s="178">
        <v>2670018.1800000002</v>
      </c>
      <c r="I33" s="178">
        <v>1899090.36</v>
      </c>
      <c r="J33" s="178">
        <v>3982.28</v>
      </c>
      <c r="K33" s="55">
        <v>18</v>
      </c>
    </row>
    <row r="34" spans="1:11" ht="14.45" customHeight="1" x14ac:dyDescent="0.2">
      <c r="A34" s="27">
        <v>19</v>
      </c>
      <c r="B34" s="51" t="s">
        <v>63</v>
      </c>
      <c r="C34" s="178">
        <v>1574901.9</v>
      </c>
      <c r="D34" s="181" t="s">
        <v>73</v>
      </c>
      <c r="E34" s="178">
        <v>42925.82</v>
      </c>
      <c r="F34" s="178">
        <v>859440.02</v>
      </c>
      <c r="G34" s="181">
        <v>7533.72</v>
      </c>
      <c r="H34" s="178">
        <v>614689.97</v>
      </c>
      <c r="I34" s="181">
        <v>35758.120000000003</v>
      </c>
      <c r="J34" s="181">
        <v>14554.25</v>
      </c>
      <c r="K34" s="55">
        <v>19</v>
      </c>
    </row>
    <row r="35" spans="1:11" ht="14.45" customHeight="1" x14ac:dyDescent="0.2">
      <c r="A35" s="27">
        <v>20</v>
      </c>
      <c r="B35" s="51" t="s">
        <v>64</v>
      </c>
      <c r="C35" s="178">
        <v>14572658.66</v>
      </c>
      <c r="D35" s="178" t="s">
        <v>73</v>
      </c>
      <c r="E35" s="178">
        <v>197581.58</v>
      </c>
      <c r="F35" s="178">
        <v>1123407.3999999999</v>
      </c>
      <c r="G35" s="181" t="s">
        <v>18</v>
      </c>
      <c r="H35" s="178">
        <v>2010900.8</v>
      </c>
      <c r="I35" s="178" t="s">
        <v>18</v>
      </c>
      <c r="J35" s="181">
        <v>6571.26</v>
      </c>
      <c r="K35" s="55">
        <v>20</v>
      </c>
    </row>
    <row r="36" spans="1:11" ht="14.45" customHeight="1" x14ac:dyDescent="0.2">
      <c r="A36" s="27">
        <v>21</v>
      </c>
      <c r="B36" s="51" t="s">
        <v>65</v>
      </c>
      <c r="C36" s="178">
        <v>2245050.13</v>
      </c>
      <c r="D36" s="178" t="s">
        <v>18</v>
      </c>
      <c r="E36" s="178">
        <v>93987.71</v>
      </c>
      <c r="F36" s="178">
        <v>668276.06999999995</v>
      </c>
      <c r="G36" s="181">
        <v>17946.75</v>
      </c>
      <c r="H36" s="178">
        <v>577891.81999999995</v>
      </c>
      <c r="I36" s="181" t="s">
        <v>18</v>
      </c>
      <c r="J36" s="178">
        <v>10097.59</v>
      </c>
      <c r="K36" s="55">
        <v>21</v>
      </c>
    </row>
    <row r="37" spans="1:11" ht="14.45" customHeight="1" x14ac:dyDescent="0.2">
      <c r="A37" s="27">
        <v>22</v>
      </c>
      <c r="B37" s="51" t="s">
        <v>66</v>
      </c>
      <c r="C37" s="178">
        <v>986761.04</v>
      </c>
      <c r="D37" s="115" t="s">
        <v>18</v>
      </c>
      <c r="E37" s="178">
        <v>23687.35</v>
      </c>
      <c r="F37" s="178">
        <v>322968.56</v>
      </c>
      <c r="G37" s="192" t="s">
        <v>18</v>
      </c>
      <c r="H37" s="178">
        <v>593793.13</v>
      </c>
      <c r="I37" s="178">
        <v>25636.18</v>
      </c>
      <c r="J37" s="178">
        <v>3611.59</v>
      </c>
      <c r="K37" s="55">
        <v>22</v>
      </c>
    </row>
    <row r="38" spans="1:11" ht="14.45" customHeight="1" x14ac:dyDescent="0.2">
      <c r="A38" s="27"/>
      <c r="B38" s="51"/>
      <c r="C38" s="178"/>
      <c r="D38" s="115"/>
      <c r="E38" s="178"/>
      <c r="F38" s="178"/>
      <c r="G38" s="181"/>
      <c r="H38" s="178"/>
      <c r="I38" s="178"/>
      <c r="J38" s="115"/>
      <c r="K38" s="55"/>
    </row>
    <row r="39" spans="1:11" ht="14.45" customHeight="1" x14ac:dyDescent="0.2">
      <c r="A39" s="73">
        <v>23</v>
      </c>
      <c r="B39" s="52" t="s">
        <v>37</v>
      </c>
      <c r="C39" s="78">
        <v>64188650.530000001</v>
      </c>
      <c r="D39" s="78">
        <v>2767770.42</v>
      </c>
      <c r="E39" s="78">
        <v>1021364.1</v>
      </c>
      <c r="F39" s="78">
        <v>20425275.73</v>
      </c>
      <c r="G39" s="205">
        <v>13154067.029999999</v>
      </c>
      <c r="H39" s="78">
        <v>20079948.199999999</v>
      </c>
      <c r="I39" s="78">
        <v>3026137.7</v>
      </c>
      <c r="J39" s="78">
        <v>3714087.35</v>
      </c>
      <c r="K39" s="158">
        <v>23</v>
      </c>
    </row>
    <row r="40" spans="1:11" ht="14.45" customHeight="1" x14ac:dyDescent="0.2">
      <c r="A40" s="27"/>
      <c r="B40" s="51" t="s">
        <v>38</v>
      </c>
      <c r="C40" s="78"/>
      <c r="D40" s="78"/>
      <c r="E40" s="78"/>
      <c r="F40" s="78"/>
      <c r="G40" s="78"/>
      <c r="H40" s="78"/>
      <c r="I40" s="78"/>
      <c r="J40" s="78"/>
      <c r="K40" s="55"/>
    </row>
    <row r="41" spans="1:11" ht="12.75" customHeight="1" x14ac:dyDescent="0.2">
      <c r="A41" s="27">
        <v>24</v>
      </c>
      <c r="B41" s="51" t="s">
        <v>69</v>
      </c>
      <c r="C41" s="178">
        <v>3465950.24</v>
      </c>
      <c r="D41" s="178" t="s">
        <v>18</v>
      </c>
      <c r="E41" s="178">
        <v>68337.33</v>
      </c>
      <c r="F41" s="178">
        <v>793883.85000000009</v>
      </c>
      <c r="G41" s="178" t="s">
        <v>18</v>
      </c>
      <c r="H41" s="178">
        <v>1660295.4500000002</v>
      </c>
      <c r="I41" s="178">
        <v>698518.83</v>
      </c>
      <c r="J41" s="178" t="s">
        <v>18</v>
      </c>
      <c r="K41" s="55">
        <v>24</v>
      </c>
    </row>
    <row r="42" spans="1:11" ht="12.75" customHeight="1" x14ac:dyDescent="0.2">
      <c r="A42" s="27">
        <v>25</v>
      </c>
      <c r="B42" s="51" t="s">
        <v>70</v>
      </c>
      <c r="C42" s="178">
        <v>60722700.290000007</v>
      </c>
      <c r="D42" s="178" t="s">
        <v>18</v>
      </c>
      <c r="E42" s="178">
        <v>953026.76999999979</v>
      </c>
      <c r="F42" s="178">
        <v>19631391.879999999</v>
      </c>
      <c r="G42" s="178" t="s">
        <v>18</v>
      </c>
      <c r="H42" s="178">
        <v>18419652.75</v>
      </c>
      <c r="I42" s="178">
        <v>2327618.87</v>
      </c>
      <c r="J42" s="178" t="s">
        <v>18</v>
      </c>
      <c r="K42" s="55">
        <v>25</v>
      </c>
    </row>
    <row r="43" spans="1:11" x14ac:dyDescent="0.2">
      <c r="C43" s="178"/>
      <c r="D43" s="178"/>
      <c r="E43" s="178"/>
      <c r="F43" s="178"/>
      <c r="G43" s="115"/>
      <c r="H43" s="178"/>
      <c r="I43" s="178"/>
      <c r="J43" s="178"/>
    </row>
    <row r="44" spans="1:11" x14ac:dyDescent="0.2">
      <c r="A44" s="84"/>
      <c r="B44" s="85"/>
      <c r="C44" s="76"/>
      <c r="D44" s="76"/>
      <c r="E44" s="76"/>
      <c r="F44" s="76"/>
      <c r="G44" s="76"/>
      <c r="H44" s="76"/>
      <c r="I44" s="76"/>
      <c r="J44" s="76"/>
      <c r="K44" s="84"/>
    </row>
    <row r="45" spans="1:11" x14ac:dyDescent="0.2">
      <c r="A45" s="84"/>
      <c r="B45" s="85"/>
      <c r="C45" s="115"/>
      <c r="D45" s="115"/>
      <c r="E45" s="115"/>
      <c r="F45" s="115"/>
      <c r="G45" s="115"/>
      <c r="H45" s="115"/>
      <c r="I45" s="115"/>
      <c r="J45" s="115"/>
      <c r="K45" s="84"/>
    </row>
    <row r="46" spans="1:11" x14ac:dyDescent="0.2">
      <c r="A46" s="29"/>
      <c r="B46" s="29"/>
      <c r="C46" s="28"/>
      <c r="E46" s="76"/>
      <c r="F46" s="76"/>
      <c r="G46" s="76"/>
      <c r="H46" s="76"/>
      <c r="I46" s="76"/>
      <c r="J46" s="76"/>
      <c r="K46" s="29"/>
    </row>
    <row r="47" spans="1:11" x14ac:dyDescent="0.2">
      <c r="A47" s="29"/>
      <c r="B47" s="29"/>
      <c r="C47" s="28"/>
      <c r="K47" s="29"/>
    </row>
    <row r="48" spans="1:11" x14ac:dyDescent="0.2">
      <c r="A48" s="29"/>
      <c r="B48" s="29"/>
      <c r="C48" s="28"/>
      <c r="K48" s="29"/>
    </row>
    <row r="49" spans="1:11" x14ac:dyDescent="0.2">
      <c r="A49" s="29"/>
      <c r="B49" s="29"/>
      <c r="C49" s="28"/>
      <c r="K49" s="29"/>
    </row>
    <row r="50" spans="1:11" x14ac:dyDescent="0.2">
      <c r="A50" s="29"/>
      <c r="B50" s="29"/>
      <c r="C50" s="28"/>
      <c r="K50" s="29"/>
    </row>
    <row r="51" spans="1:11" x14ac:dyDescent="0.2">
      <c r="A51" s="29"/>
      <c r="B51" s="29"/>
      <c r="C51" s="28"/>
      <c r="K51" s="29"/>
    </row>
    <row r="52" spans="1:11" x14ac:dyDescent="0.2">
      <c r="A52" s="29"/>
      <c r="B52" s="29"/>
      <c r="C52" s="28"/>
      <c r="K52" s="29"/>
    </row>
    <row r="53" spans="1:11" x14ac:dyDescent="0.2">
      <c r="A53" s="29"/>
      <c r="B53" s="29"/>
      <c r="C53" s="28"/>
      <c r="K53" s="29"/>
    </row>
    <row r="54" spans="1:11" x14ac:dyDescent="0.2">
      <c r="A54" s="29"/>
      <c r="B54" s="29"/>
      <c r="C54" s="28"/>
      <c r="K54" s="29"/>
    </row>
    <row r="55" spans="1:11" x14ac:dyDescent="0.2">
      <c r="A55" s="29"/>
      <c r="B55" s="29"/>
      <c r="C55" s="28"/>
      <c r="K55" s="29"/>
    </row>
    <row r="56" spans="1:11" x14ac:dyDescent="0.2">
      <c r="A56" s="29"/>
      <c r="B56" s="29"/>
      <c r="C56" s="28"/>
      <c r="K56" s="29"/>
    </row>
    <row r="57" spans="1:11" x14ac:dyDescent="0.2">
      <c r="A57" s="29"/>
      <c r="B57" s="29"/>
      <c r="C57" s="28"/>
      <c r="K57" s="29"/>
    </row>
    <row r="58" spans="1:11" x14ac:dyDescent="0.2">
      <c r="A58" s="29"/>
      <c r="B58" s="29"/>
      <c r="C58" s="28"/>
      <c r="K58" s="29"/>
    </row>
    <row r="59" spans="1:11" x14ac:dyDescent="0.2">
      <c r="A59" s="29"/>
      <c r="B59" s="29"/>
      <c r="C59" s="28"/>
      <c r="K59" s="29"/>
    </row>
    <row r="60" spans="1:11" x14ac:dyDescent="0.2">
      <c r="A60" s="29"/>
      <c r="B60" s="29"/>
      <c r="C60" s="28"/>
      <c r="K60" s="29"/>
    </row>
    <row r="61" spans="1:11" x14ac:dyDescent="0.2">
      <c r="A61" s="29"/>
      <c r="B61" s="29"/>
      <c r="C61" s="28"/>
      <c r="K61" s="29"/>
    </row>
    <row r="62" spans="1:11" x14ac:dyDescent="0.2">
      <c r="A62" s="53"/>
      <c r="B62" s="30"/>
      <c r="C62" s="28"/>
      <c r="K62" s="53"/>
    </row>
    <row r="81" spans="2:2" x14ac:dyDescent="0.2">
      <c r="B81" s="1"/>
    </row>
  </sheetData>
  <mergeCells count="15">
    <mergeCell ref="K8:K11"/>
    <mergeCell ref="F9:F10"/>
    <mergeCell ref="J9:J10"/>
    <mergeCell ref="I9:I10"/>
    <mergeCell ref="H9:H10"/>
    <mergeCell ref="G9:G10"/>
    <mergeCell ref="A1:E1"/>
    <mergeCell ref="A4:E4"/>
    <mergeCell ref="A5:E5"/>
    <mergeCell ref="C11:E11"/>
    <mergeCell ref="E9:E10"/>
    <mergeCell ref="A8:A11"/>
    <mergeCell ref="B8:B11"/>
    <mergeCell ref="C8:C10"/>
    <mergeCell ref="D9:D10"/>
  </mergeCells>
  <phoneticPr fontId="3" type="noConversion"/>
  <pageMargins left="0.25" right="0.25" top="0.75" bottom="0.75" header="0.3" footer="0.3"/>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I81"/>
  <sheetViews>
    <sheetView workbookViewId="0">
      <selection activeCell="D14" sqref="D14"/>
    </sheetView>
  </sheetViews>
  <sheetFormatPr baseColWidth="10" defaultColWidth="11.42578125" defaultRowHeight="12.75" x14ac:dyDescent="0.2"/>
  <cols>
    <col min="1" max="1" width="7.7109375" style="118" customWidth="1"/>
    <col min="2" max="2" width="36" style="121" customWidth="1"/>
    <col min="3" max="3" width="16.7109375" style="121" customWidth="1"/>
    <col min="4" max="4" width="17.28515625" style="121" customWidth="1"/>
    <col min="5" max="5" width="18" style="231" customWidth="1"/>
    <col min="6" max="16384" width="11.42578125" style="121"/>
  </cols>
  <sheetData>
    <row r="1" spans="1:5" ht="12.75" customHeight="1" x14ac:dyDescent="0.2">
      <c r="B1" s="176" t="s">
        <v>181</v>
      </c>
      <c r="C1" s="120"/>
      <c r="D1" s="120"/>
      <c r="E1" s="120"/>
    </row>
    <row r="2" spans="1:5" ht="12.75" customHeight="1" x14ac:dyDescent="0.2">
      <c r="B2" s="119"/>
      <c r="C2" s="120"/>
      <c r="D2" s="120"/>
      <c r="E2" s="120"/>
    </row>
    <row r="3" spans="1:5" ht="9.75" customHeight="1" x14ac:dyDescent="0.2"/>
    <row r="4" spans="1:5" s="118" customFormat="1" ht="12" customHeight="1" x14ac:dyDescent="0.2">
      <c r="B4" s="169" t="s">
        <v>234</v>
      </c>
      <c r="C4" s="143"/>
      <c r="D4" s="142"/>
      <c r="E4" s="143"/>
    </row>
    <row r="5" spans="1:5" s="118" customFormat="1" ht="12.75" customHeight="1" x14ac:dyDescent="0.2">
      <c r="B5" s="122" t="s">
        <v>160</v>
      </c>
      <c r="C5" s="143"/>
      <c r="D5" s="142"/>
      <c r="E5" s="143"/>
    </row>
    <row r="6" spans="1:5" ht="11.25" customHeight="1" x14ac:dyDescent="0.25">
      <c r="E6" s="232"/>
    </row>
    <row r="7" spans="1:5" ht="12.75" customHeight="1" x14ac:dyDescent="0.2"/>
    <row r="8" spans="1:5" ht="15.75" customHeight="1" x14ac:dyDescent="0.2">
      <c r="A8" s="266"/>
      <c r="B8" s="283" t="s">
        <v>44</v>
      </c>
      <c r="C8" s="272" t="s">
        <v>6</v>
      </c>
      <c r="D8" s="170" t="s">
        <v>16</v>
      </c>
      <c r="E8" s="233"/>
    </row>
    <row r="9" spans="1:5" ht="14.25" customHeight="1" x14ac:dyDescent="0.2">
      <c r="A9" s="267"/>
      <c r="B9" s="273"/>
      <c r="C9" s="273"/>
      <c r="D9" s="284">
        <v>2021</v>
      </c>
      <c r="E9" s="286">
        <v>2020</v>
      </c>
    </row>
    <row r="10" spans="1:5" ht="15" customHeight="1" x14ac:dyDescent="0.2">
      <c r="A10" s="267"/>
      <c r="B10" s="273"/>
      <c r="C10" s="274"/>
      <c r="D10" s="285"/>
      <c r="E10" s="287"/>
    </row>
    <row r="11" spans="1:5" ht="15.75" customHeight="1" x14ac:dyDescent="0.2">
      <c r="A11" s="268"/>
      <c r="B11" s="274"/>
      <c r="C11" s="191" t="s">
        <v>197</v>
      </c>
      <c r="D11" s="170" t="s">
        <v>17</v>
      </c>
      <c r="E11" s="233"/>
    </row>
    <row r="12" spans="1:5" ht="15.75" customHeight="1" x14ac:dyDescent="0.2">
      <c r="A12" s="126"/>
      <c r="B12" s="128"/>
      <c r="C12" s="139"/>
      <c r="D12" s="131"/>
      <c r="E12" s="234"/>
    </row>
    <row r="13" spans="1:5" ht="12.75" customHeight="1" x14ac:dyDescent="0.2">
      <c r="A13" s="144">
        <v>1</v>
      </c>
      <c r="B13" s="51" t="s">
        <v>45</v>
      </c>
      <c r="C13" s="178">
        <v>1319767.4099999999</v>
      </c>
      <c r="D13" s="137">
        <v>-8.7058098109118589</v>
      </c>
      <c r="E13" s="137">
        <v>-6.5669786706712898</v>
      </c>
    </row>
    <row r="14" spans="1:5" ht="12.75" customHeight="1" x14ac:dyDescent="0.2">
      <c r="A14" s="144">
        <v>2</v>
      </c>
      <c r="B14" s="51" t="s">
        <v>46</v>
      </c>
      <c r="C14" s="178">
        <v>479578.83</v>
      </c>
      <c r="D14" s="137">
        <v>5.2423077391512578</v>
      </c>
      <c r="E14" s="137">
        <v>7.2042610522893398</v>
      </c>
    </row>
    <row r="15" spans="1:5" ht="14.45" customHeight="1" x14ac:dyDescent="0.2">
      <c r="A15" s="144">
        <v>3</v>
      </c>
      <c r="B15" s="51" t="s">
        <v>47</v>
      </c>
      <c r="C15" s="178">
        <v>1263852.25</v>
      </c>
      <c r="D15" s="137">
        <v>-7.9272785537519326</v>
      </c>
      <c r="E15" s="137">
        <v>-1.6506031939043027</v>
      </c>
    </row>
    <row r="16" spans="1:5" ht="14.45" customHeight="1" x14ac:dyDescent="0.2">
      <c r="A16" s="144">
        <v>4</v>
      </c>
      <c r="B16" s="51" t="s">
        <v>48</v>
      </c>
      <c r="C16" s="178">
        <v>179452.91</v>
      </c>
      <c r="D16" s="137">
        <v>-4.6542173500050978</v>
      </c>
      <c r="E16" s="137">
        <v>-3.6706496824860011</v>
      </c>
    </row>
    <row r="17" spans="1:9" ht="14.45" customHeight="1" x14ac:dyDescent="0.2">
      <c r="A17" s="144">
        <v>5</v>
      </c>
      <c r="B17" s="51" t="s">
        <v>49</v>
      </c>
      <c r="C17" s="178">
        <v>223298.84</v>
      </c>
      <c r="D17" s="137">
        <v>-6.6025911662573691</v>
      </c>
      <c r="E17" s="137">
        <v>-6.8481250699529141</v>
      </c>
    </row>
    <row r="18" spans="1:9" ht="14.45" customHeight="1" x14ac:dyDescent="0.2">
      <c r="A18" s="144"/>
      <c r="B18" s="51"/>
      <c r="C18" s="178"/>
    </row>
    <row r="19" spans="1:9" ht="14.45" customHeight="1" x14ac:dyDescent="0.2">
      <c r="A19" s="144">
        <v>7</v>
      </c>
      <c r="B19" s="51" t="s">
        <v>50</v>
      </c>
      <c r="C19" s="178">
        <v>7243611.0899999999</v>
      </c>
      <c r="D19" s="137">
        <v>-2.2596251193334211</v>
      </c>
      <c r="E19" s="137">
        <v>-1.8232840902598468</v>
      </c>
    </row>
    <row r="20" spans="1:9" ht="14.45" customHeight="1" x14ac:dyDescent="0.2">
      <c r="A20" s="144">
        <v>8</v>
      </c>
      <c r="B20" s="51" t="s">
        <v>51</v>
      </c>
      <c r="C20" s="178">
        <v>2078649.57</v>
      </c>
      <c r="D20" s="137">
        <v>-10.511962774828618</v>
      </c>
      <c r="E20" s="184">
        <v>-10.145780045711561</v>
      </c>
      <c r="I20" s="237"/>
    </row>
    <row r="21" spans="1:9" ht="14.45" customHeight="1" x14ac:dyDescent="0.2">
      <c r="A21" s="144">
        <v>9</v>
      </c>
      <c r="B21" s="51" t="s">
        <v>52</v>
      </c>
      <c r="C21" s="181">
        <v>6401373.2400000002</v>
      </c>
      <c r="D21" s="137">
        <v>-5.6359794735948867</v>
      </c>
      <c r="E21" s="235" t="s">
        <v>228</v>
      </c>
    </row>
    <row r="22" spans="1:9" ht="14.45" customHeight="1" x14ac:dyDescent="0.2">
      <c r="A22" s="144">
        <v>10</v>
      </c>
      <c r="B22" s="51" t="s">
        <v>53</v>
      </c>
      <c r="C22" s="178">
        <v>2394520.46</v>
      </c>
      <c r="D22" s="137">
        <v>-1.4126404202719556</v>
      </c>
      <c r="E22" s="137">
        <v>6.424271950754104</v>
      </c>
    </row>
    <row r="23" spans="1:9" ht="14.45" customHeight="1" x14ac:dyDescent="0.2">
      <c r="A23" s="144">
        <v>11</v>
      </c>
      <c r="B23" s="51" t="s">
        <v>54</v>
      </c>
      <c r="C23" s="181">
        <v>457463.96</v>
      </c>
      <c r="D23" s="137">
        <v>-5.4747744884356564</v>
      </c>
      <c r="E23" s="227">
        <v>3.3994074826293428</v>
      </c>
    </row>
    <row r="24" spans="1:9" ht="14.45" customHeight="1" x14ac:dyDescent="0.2">
      <c r="A24" s="144">
        <v>12</v>
      </c>
      <c r="B24" s="51" t="s">
        <v>55</v>
      </c>
      <c r="C24" s="178">
        <v>2226242.7799999998</v>
      </c>
      <c r="D24" s="137">
        <v>-4.0833821750306072</v>
      </c>
      <c r="E24" s="137">
        <v>-2.8903934438185956</v>
      </c>
    </row>
    <row r="25" spans="1:9" ht="14.45" customHeight="1" x14ac:dyDescent="0.2">
      <c r="A25" s="135"/>
      <c r="B25" s="225"/>
      <c r="C25" s="178"/>
    </row>
    <row r="26" spans="1:9" ht="14.45" customHeight="1" x14ac:dyDescent="0.2">
      <c r="A26" s="144">
        <v>13</v>
      </c>
      <c r="B26" s="51" t="s">
        <v>56</v>
      </c>
      <c r="C26" s="178">
        <v>2953657.43</v>
      </c>
      <c r="D26" s="137">
        <v>-7.467841298478632</v>
      </c>
      <c r="E26" s="137">
        <v>-9.5370654544705786</v>
      </c>
    </row>
    <row r="27" spans="1:9" ht="14.45" customHeight="1" x14ac:dyDescent="0.2">
      <c r="A27" s="145">
        <v>14</v>
      </c>
      <c r="B27" s="51" t="s">
        <v>57</v>
      </c>
      <c r="C27" s="178">
        <v>1089376</v>
      </c>
      <c r="D27" s="137">
        <v>-9.8814115330526278</v>
      </c>
      <c r="E27" s="137">
        <v>-9.4105494662268683</v>
      </c>
    </row>
    <row r="28" spans="1:9" ht="14.45" customHeight="1" x14ac:dyDescent="0.2">
      <c r="A28" s="144">
        <v>15</v>
      </c>
      <c r="B28" s="51" t="s">
        <v>58</v>
      </c>
      <c r="C28" s="178">
        <v>2058873.4</v>
      </c>
      <c r="D28" s="137">
        <v>-0.32453741000026071</v>
      </c>
      <c r="E28" s="137">
        <v>18.673381038047381</v>
      </c>
    </row>
    <row r="29" spans="1:9" ht="14.45" customHeight="1" x14ac:dyDescent="0.2">
      <c r="A29" s="144">
        <v>16</v>
      </c>
      <c r="B29" s="51" t="s">
        <v>59</v>
      </c>
      <c r="C29" s="178">
        <v>2879365.03</v>
      </c>
      <c r="D29" s="137">
        <v>9.7228824142016208</v>
      </c>
      <c r="E29" s="137">
        <v>20.69789423001977</v>
      </c>
    </row>
    <row r="30" spans="1:9" ht="14.45" customHeight="1" x14ac:dyDescent="0.2">
      <c r="A30" s="144">
        <v>17</v>
      </c>
      <c r="B30" s="51" t="s">
        <v>60</v>
      </c>
      <c r="C30" s="178">
        <v>1149667.3700000001</v>
      </c>
      <c r="D30" s="137">
        <v>-5.4168089458608506</v>
      </c>
      <c r="E30" s="137">
        <v>-4.0869968393444935</v>
      </c>
    </row>
    <row r="31" spans="1:9" ht="14.45" customHeight="1" x14ac:dyDescent="0.2">
      <c r="A31" s="144">
        <v>18</v>
      </c>
      <c r="B31" s="51" t="s">
        <v>61</v>
      </c>
      <c r="C31" s="178">
        <v>3786844.1</v>
      </c>
      <c r="D31" s="137">
        <v>-5.6864853046969444</v>
      </c>
      <c r="E31" s="137">
        <v>3.514920146951539</v>
      </c>
    </row>
    <row r="32" spans="1:9" ht="14.45" customHeight="1" x14ac:dyDescent="0.2">
      <c r="A32" s="135"/>
      <c r="B32" s="225"/>
      <c r="C32" s="178"/>
    </row>
    <row r="33" spans="1:8" ht="14.45" customHeight="1" x14ac:dyDescent="0.2">
      <c r="A33" s="144">
        <v>19</v>
      </c>
      <c r="B33" s="51" t="s">
        <v>62</v>
      </c>
      <c r="C33" s="178">
        <v>6623684.1299999999</v>
      </c>
      <c r="D33" s="137">
        <v>-5.85022787456397</v>
      </c>
      <c r="E33" s="137">
        <v>-4.0432880153108641</v>
      </c>
    </row>
    <row r="34" spans="1:8" ht="14.45" customHeight="1" x14ac:dyDescent="0.2">
      <c r="A34" s="144">
        <v>20</v>
      </c>
      <c r="B34" s="51" t="s">
        <v>63</v>
      </c>
      <c r="C34" s="178">
        <v>1574901.9</v>
      </c>
      <c r="D34" s="137">
        <v>4.7627403185781247</v>
      </c>
      <c r="E34" s="137">
        <v>16.340322446318226</v>
      </c>
      <c r="F34" s="146"/>
      <c r="G34" s="146"/>
      <c r="H34" s="146"/>
    </row>
    <row r="35" spans="1:8" ht="14.45" customHeight="1" x14ac:dyDescent="0.2">
      <c r="A35" s="144">
        <v>21</v>
      </c>
      <c r="B35" s="51" t="s">
        <v>64</v>
      </c>
      <c r="C35" s="178">
        <v>14572658.66</v>
      </c>
      <c r="D35" s="137">
        <v>52.87933556196964</v>
      </c>
      <c r="E35" s="137">
        <v>16.897788184045027</v>
      </c>
      <c r="F35" s="146"/>
      <c r="G35" s="146"/>
      <c r="H35" s="146"/>
    </row>
    <row r="36" spans="1:8" ht="14.45" customHeight="1" x14ac:dyDescent="0.2">
      <c r="A36" s="144">
        <v>22</v>
      </c>
      <c r="B36" s="51" t="s">
        <v>65</v>
      </c>
      <c r="C36" s="178">
        <v>2245050.13</v>
      </c>
      <c r="D36" s="137">
        <v>-5.4322516066322635</v>
      </c>
      <c r="E36" s="137">
        <v>-0.40175438059459623</v>
      </c>
      <c r="F36" s="146"/>
      <c r="G36" s="146"/>
      <c r="H36" s="146"/>
    </row>
    <row r="37" spans="1:8" ht="14.45" customHeight="1" x14ac:dyDescent="0.2">
      <c r="A37" s="144">
        <v>23</v>
      </c>
      <c r="B37" s="51" t="s">
        <v>66</v>
      </c>
      <c r="C37" s="178">
        <v>986761.04</v>
      </c>
      <c r="D37" s="137">
        <v>-3.8075419794836307</v>
      </c>
      <c r="E37" s="137">
        <v>2.0658750146360916</v>
      </c>
      <c r="F37" s="146"/>
      <c r="G37" s="146"/>
      <c r="H37" s="146"/>
    </row>
    <row r="38" spans="1:8" ht="14.45" customHeight="1" x14ac:dyDescent="0.2">
      <c r="A38" s="135"/>
      <c r="B38" s="225"/>
      <c r="C38" s="178"/>
      <c r="F38" s="146"/>
      <c r="G38" s="146"/>
      <c r="H38" s="146"/>
    </row>
    <row r="39" spans="1:8" ht="14.45" customHeight="1" x14ac:dyDescent="0.2">
      <c r="A39" s="159">
        <v>24</v>
      </c>
      <c r="B39" s="52" t="s">
        <v>37</v>
      </c>
      <c r="C39" s="78">
        <v>64188650.530000001</v>
      </c>
      <c r="D39" s="137">
        <v>4.8071406354322477</v>
      </c>
      <c r="E39" s="137">
        <v>3.1358869907700182</v>
      </c>
      <c r="F39" s="146"/>
      <c r="G39" s="146"/>
      <c r="H39" s="146"/>
    </row>
    <row r="40" spans="1:8" ht="14.45" customHeight="1" x14ac:dyDescent="0.2">
      <c r="A40" s="135"/>
      <c r="B40" s="226" t="s">
        <v>38</v>
      </c>
      <c r="C40" s="78"/>
      <c r="D40" s="137"/>
      <c r="F40" s="146"/>
      <c r="G40" s="146"/>
      <c r="H40" s="146"/>
    </row>
    <row r="41" spans="1:8" ht="12.75" customHeight="1" x14ac:dyDescent="0.2">
      <c r="A41" s="144">
        <v>25</v>
      </c>
      <c r="B41" s="51" t="s">
        <v>69</v>
      </c>
      <c r="C41" s="178">
        <v>3465950.24</v>
      </c>
      <c r="D41" s="137">
        <v>-6.3579453276550311</v>
      </c>
      <c r="E41" s="236" t="s">
        <v>228</v>
      </c>
    </row>
    <row r="42" spans="1:8" ht="12.75" customHeight="1" x14ac:dyDescent="0.2">
      <c r="A42" s="144">
        <v>26</v>
      </c>
      <c r="B42" s="51" t="s">
        <v>70</v>
      </c>
      <c r="C42" s="181">
        <v>60722700.290000007</v>
      </c>
      <c r="D42" s="137">
        <v>5.5252969227245359</v>
      </c>
      <c r="E42" s="235" t="s">
        <v>228</v>
      </c>
    </row>
    <row r="43" spans="1:8" x14ac:dyDescent="0.2">
      <c r="C43" s="178"/>
      <c r="E43" s="137"/>
    </row>
    <row r="44" spans="1:8" x14ac:dyDescent="0.2">
      <c r="A44" s="147"/>
      <c r="B44" s="85"/>
      <c r="C44" s="139"/>
      <c r="D44" s="131"/>
      <c r="E44" s="139"/>
    </row>
    <row r="45" spans="1:8" x14ac:dyDescent="0.2">
      <c r="A45" s="147"/>
      <c r="B45" s="85"/>
      <c r="C45" s="139"/>
      <c r="D45" s="131"/>
      <c r="E45" s="139"/>
    </row>
    <row r="46" spans="1:8" x14ac:dyDescent="0.2">
      <c r="A46" s="148"/>
      <c r="B46" s="148"/>
      <c r="C46" s="149"/>
    </row>
    <row r="47" spans="1:8" x14ac:dyDescent="0.2">
      <c r="A47" s="148"/>
      <c r="B47" s="148"/>
      <c r="C47" s="149"/>
    </row>
    <row r="48" spans="1:8" x14ac:dyDescent="0.2">
      <c r="A48" s="148"/>
      <c r="B48" s="148"/>
      <c r="C48" s="146"/>
    </row>
    <row r="49" spans="1:3" x14ac:dyDescent="0.2">
      <c r="A49" s="148"/>
      <c r="B49" s="148"/>
      <c r="C49" s="146"/>
    </row>
    <row r="50" spans="1:3" x14ac:dyDescent="0.2">
      <c r="A50" s="148"/>
      <c r="B50" s="148"/>
      <c r="C50" s="146"/>
    </row>
    <row r="51" spans="1:3" x14ac:dyDescent="0.2">
      <c r="A51" s="148"/>
      <c r="B51" s="148"/>
      <c r="C51" s="146"/>
    </row>
    <row r="52" spans="1:3" x14ac:dyDescent="0.2">
      <c r="A52" s="148"/>
      <c r="B52" s="148"/>
      <c r="C52" s="146"/>
    </row>
    <row r="53" spans="1:3" x14ac:dyDescent="0.2">
      <c r="A53" s="148"/>
      <c r="B53" s="148"/>
      <c r="C53" s="146"/>
    </row>
    <row r="54" spans="1:3" x14ac:dyDescent="0.2">
      <c r="A54" s="148"/>
      <c r="B54" s="148"/>
      <c r="C54" s="146"/>
    </row>
    <row r="55" spans="1:3" x14ac:dyDescent="0.2">
      <c r="A55" s="148"/>
      <c r="B55" s="148"/>
      <c r="C55" s="146"/>
    </row>
    <row r="56" spans="1:3" x14ac:dyDescent="0.2">
      <c r="A56" s="148"/>
      <c r="B56" s="148"/>
      <c r="C56" s="146"/>
    </row>
    <row r="57" spans="1:3" x14ac:dyDescent="0.2">
      <c r="A57" s="148"/>
      <c r="B57" s="148"/>
      <c r="C57" s="146"/>
    </row>
    <row r="58" spans="1:3" x14ac:dyDescent="0.2">
      <c r="A58" s="148"/>
      <c r="B58" s="148"/>
      <c r="C58" s="146"/>
    </row>
    <row r="59" spans="1:3" x14ac:dyDescent="0.2">
      <c r="A59" s="148"/>
      <c r="B59" s="148"/>
      <c r="C59" s="146"/>
    </row>
    <row r="60" spans="1:3" x14ac:dyDescent="0.2">
      <c r="A60" s="148"/>
      <c r="B60" s="148"/>
      <c r="C60" s="146"/>
    </row>
    <row r="61" spans="1:3" x14ac:dyDescent="0.2">
      <c r="A61" s="148"/>
      <c r="B61" s="148"/>
      <c r="C61" s="146"/>
    </row>
    <row r="62" spans="1:3" x14ac:dyDescent="0.2">
      <c r="A62" s="150"/>
      <c r="B62" s="151"/>
      <c r="C62" s="146"/>
    </row>
    <row r="81" spans="2:2" x14ac:dyDescent="0.2">
      <c r="B81" s="152"/>
    </row>
  </sheetData>
  <mergeCells count="5">
    <mergeCell ref="A8:A11"/>
    <mergeCell ref="B8:B11"/>
    <mergeCell ref="C8:C10"/>
    <mergeCell ref="D9:D10"/>
    <mergeCell ref="E9:E10"/>
  </mergeCells>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J81"/>
  <sheetViews>
    <sheetView workbookViewId="0"/>
  </sheetViews>
  <sheetFormatPr baseColWidth="10" defaultColWidth="11.42578125" defaultRowHeight="12.75" x14ac:dyDescent="0.2"/>
  <cols>
    <col min="1" max="1" width="7.7109375" style="14" customWidth="1"/>
    <col min="2" max="2" width="36" style="12" customWidth="1"/>
    <col min="3" max="3" width="16.7109375" style="12" customWidth="1"/>
    <col min="4" max="7" width="9.7109375" style="12" customWidth="1"/>
    <col min="8" max="16384" width="11.42578125" style="12"/>
  </cols>
  <sheetData>
    <row r="1" spans="1:7" ht="12.75" customHeight="1" x14ac:dyDescent="0.2">
      <c r="B1" s="172" t="s">
        <v>182</v>
      </c>
      <c r="C1" s="33"/>
      <c r="D1" s="33"/>
      <c r="E1" s="33"/>
      <c r="F1" s="33"/>
      <c r="G1" s="33"/>
    </row>
    <row r="2" spans="1:7" ht="12.75" customHeight="1" x14ac:dyDescent="0.2">
      <c r="B2" s="31"/>
      <c r="C2" s="33"/>
      <c r="D2" s="33"/>
      <c r="E2" s="33"/>
      <c r="F2" s="33"/>
      <c r="G2" s="33"/>
    </row>
    <row r="3" spans="1:7" ht="9.75" customHeight="1" x14ac:dyDescent="0.2"/>
    <row r="4" spans="1:7" s="14" customFormat="1" ht="12" customHeight="1" x14ac:dyDescent="0.2">
      <c r="B4" s="173" t="s">
        <v>166</v>
      </c>
      <c r="C4" s="50"/>
      <c r="D4" s="50"/>
      <c r="E4" s="50"/>
      <c r="F4" s="50"/>
      <c r="G4" s="13"/>
    </row>
    <row r="5" spans="1:7" s="14" customFormat="1" ht="12.75" customHeight="1" x14ac:dyDescent="0.2">
      <c r="B5" s="173" t="s">
        <v>230</v>
      </c>
      <c r="C5" s="50"/>
      <c r="D5" s="50"/>
      <c r="E5" s="50"/>
      <c r="F5" s="50"/>
      <c r="G5" s="13"/>
    </row>
    <row r="6" spans="1:7" ht="11.25" customHeight="1" x14ac:dyDescent="0.25">
      <c r="G6" s="35"/>
    </row>
    <row r="7" spans="1:7" ht="12.75" customHeight="1" x14ac:dyDescent="0.2"/>
    <row r="8" spans="1:7" ht="15.75" customHeight="1" x14ac:dyDescent="0.2">
      <c r="A8" s="249"/>
      <c r="B8" s="288" t="s">
        <v>44</v>
      </c>
      <c r="C8" s="255" t="s">
        <v>6</v>
      </c>
      <c r="D8" s="280" t="s">
        <v>6</v>
      </c>
      <c r="E8" s="289"/>
      <c r="F8" s="289"/>
      <c r="G8" s="289"/>
    </row>
    <row r="9" spans="1:7" ht="14.25" customHeight="1" x14ac:dyDescent="0.2">
      <c r="A9" s="250"/>
      <c r="B9" s="253"/>
      <c r="C9" s="253"/>
      <c r="D9" s="277" t="s">
        <v>21</v>
      </c>
      <c r="E9" s="278"/>
      <c r="F9" s="277" t="s">
        <v>79</v>
      </c>
      <c r="G9" s="279"/>
    </row>
    <row r="10" spans="1:7" ht="15" customHeight="1" x14ac:dyDescent="0.2">
      <c r="A10" s="250"/>
      <c r="B10" s="253"/>
      <c r="C10" s="254"/>
      <c r="D10" s="174">
        <v>2022</v>
      </c>
      <c r="E10" s="174">
        <v>2021</v>
      </c>
      <c r="F10" s="175">
        <v>2022</v>
      </c>
      <c r="G10" s="174">
        <v>2021</v>
      </c>
    </row>
    <row r="11" spans="1:7" ht="15.75" customHeight="1" x14ac:dyDescent="0.2">
      <c r="A11" s="251"/>
      <c r="B11" s="254"/>
      <c r="C11" s="280" t="s">
        <v>197</v>
      </c>
      <c r="D11" s="279"/>
      <c r="E11" s="279"/>
      <c r="F11" s="279"/>
      <c r="G11" s="279"/>
    </row>
    <row r="12" spans="1:7" ht="15.75" customHeight="1" x14ac:dyDescent="0.2">
      <c r="A12" s="36"/>
      <c r="B12" s="15"/>
      <c r="C12" s="17"/>
      <c r="D12" s="17"/>
      <c r="E12" s="18"/>
      <c r="F12" s="18"/>
      <c r="G12" s="19"/>
    </row>
    <row r="13" spans="1:7" ht="12.75" customHeight="1" x14ac:dyDescent="0.2">
      <c r="A13" s="27">
        <v>1</v>
      </c>
      <c r="B13" s="51" t="s">
        <v>45</v>
      </c>
      <c r="C13" s="178">
        <v>1319767.4099999999</v>
      </c>
      <c r="D13" s="61">
        <v>264.37648437499996</v>
      </c>
      <c r="E13" s="61">
        <v>277.95046529513559</v>
      </c>
      <c r="F13" s="219">
        <v>0.91442274361960429</v>
      </c>
      <c r="G13" s="219">
        <v>1.1328049607682595</v>
      </c>
    </row>
    <row r="14" spans="1:7" ht="12.75" customHeight="1" x14ac:dyDescent="0.2">
      <c r="A14" s="27">
        <v>2</v>
      </c>
      <c r="B14" s="51" t="s">
        <v>46</v>
      </c>
      <c r="C14" s="178">
        <v>479578.83</v>
      </c>
      <c r="D14" s="61">
        <v>130.53316004354926</v>
      </c>
      <c r="E14" s="61">
        <v>129.16387471655329</v>
      </c>
      <c r="F14" s="219">
        <v>0.60230602160273694</v>
      </c>
      <c r="G14" s="219">
        <v>0.71192891728075491</v>
      </c>
    </row>
    <row r="15" spans="1:7" ht="14.45" customHeight="1" x14ac:dyDescent="0.2">
      <c r="A15" s="27">
        <v>3</v>
      </c>
      <c r="B15" s="51" t="s">
        <v>47</v>
      </c>
      <c r="C15" s="178">
        <v>1263852.25</v>
      </c>
      <c r="D15" s="61">
        <v>132.88321417306278</v>
      </c>
      <c r="E15" s="61">
        <v>155.29668740807782</v>
      </c>
      <c r="F15" s="219">
        <v>0.42446830847064254</v>
      </c>
      <c r="G15" s="219">
        <v>0.51336700183019734</v>
      </c>
    </row>
    <row r="16" spans="1:7" ht="14.45" customHeight="1" x14ac:dyDescent="0.2">
      <c r="A16" s="27">
        <v>4</v>
      </c>
      <c r="B16" s="51" t="s">
        <v>48</v>
      </c>
      <c r="C16" s="178">
        <v>179452.91</v>
      </c>
      <c r="D16" s="61">
        <v>87.367531645569628</v>
      </c>
      <c r="E16" s="61">
        <v>89.967848948374751</v>
      </c>
      <c r="F16" s="219">
        <v>0.43749784012561999</v>
      </c>
      <c r="G16" s="219">
        <v>0.54920830547391397</v>
      </c>
    </row>
    <row r="17" spans="1:9" ht="14.45" customHeight="1" x14ac:dyDescent="0.2">
      <c r="A17" s="27">
        <v>5</v>
      </c>
      <c r="B17" s="51" t="s">
        <v>49</v>
      </c>
      <c r="C17" s="178">
        <v>223298.84</v>
      </c>
      <c r="D17" s="61">
        <v>129.97604190919674</v>
      </c>
      <c r="E17" s="61">
        <v>144.98764099454215</v>
      </c>
      <c r="F17" s="219">
        <v>0.68760831523112165</v>
      </c>
      <c r="G17" s="219">
        <v>0.86231529382452543</v>
      </c>
    </row>
    <row r="18" spans="1:9" ht="14.45" customHeight="1" x14ac:dyDescent="0.2">
      <c r="A18" s="27"/>
      <c r="B18" s="51"/>
      <c r="C18" s="178"/>
      <c r="E18" s="61"/>
      <c r="G18" s="219"/>
    </row>
    <row r="19" spans="1:9" ht="14.45" customHeight="1" x14ac:dyDescent="0.2">
      <c r="A19" s="27">
        <v>6</v>
      </c>
      <c r="B19" s="51" t="s">
        <v>50</v>
      </c>
      <c r="C19" s="178">
        <v>7243611.0899999999</v>
      </c>
      <c r="D19" s="61">
        <v>791.82456165282031</v>
      </c>
      <c r="E19" s="61">
        <v>814.22473851900679</v>
      </c>
      <c r="F19" s="219">
        <v>3.6145363238900021</v>
      </c>
      <c r="G19" s="219">
        <v>4.2557572644712236</v>
      </c>
    </row>
    <row r="20" spans="1:9" ht="14.45" customHeight="1" x14ac:dyDescent="0.2">
      <c r="A20" s="27">
        <v>7</v>
      </c>
      <c r="B20" s="51" t="s">
        <v>51</v>
      </c>
      <c r="C20" s="178">
        <v>2078649.57</v>
      </c>
      <c r="D20" s="61">
        <v>352.7319820125573</v>
      </c>
      <c r="E20" s="178">
        <v>390.78465006729476</v>
      </c>
      <c r="F20" s="219">
        <v>1.5287147494055238</v>
      </c>
      <c r="G20" s="219">
        <v>1.8880060352626211</v>
      </c>
      <c r="I20" s="14"/>
    </row>
    <row r="21" spans="1:9" ht="14.45" customHeight="1" x14ac:dyDescent="0.2">
      <c r="A21" s="27">
        <v>8</v>
      </c>
      <c r="B21" s="51" t="s">
        <v>52</v>
      </c>
      <c r="C21" s="181">
        <v>6401373.2400000002</v>
      </c>
      <c r="D21" s="229">
        <v>332.7117068607069</v>
      </c>
      <c r="E21" s="229">
        <v>364.38208357952408</v>
      </c>
      <c r="F21" s="230">
        <v>1.3212569903804683</v>
      </c>
      <c r="G21" s="230">
        <v>1.5907868636540277</v>
      </c>
    </row>
    <row r="22" spans="1:9" ht="14.45" customHeight="1" x14ac:dyDescent="0.2">
      <c r="A22" s="27">
        <v>9</v>
      </c>
      <c r="B22" s="51" t="s">
        <v>53</v>
      </c>
      <c r="C22" s="178">
        <v>2394520.46</v>
      </c>
      <c r="D22" s="61">
        <v>419.94396001403015</v>
      </c>
      <c r="E22" s="61">
        <v>414.40558095888071</v>
      </c>
      <c r="F22" s="219">
        <v>1.8785832625137553</v>
      </c>
      <c r="G22" s="219">
        <v>2.2264664275438615</v>
      </c>
    </row>
    <row r="23" spans="1:9" ht="14.45" customHeight="1" x14ac:dyDescent="0.2">
      <c r="A23" s="27">
        <v>10</v>
      </c>
      <c r="B23" s="51" t="s">
        <v>54</v>
      </c>
      <c r="C23" s="181">
        <v>457463.96</v>
      </c>
      <c r="D23" s="229">
        <v>105.30938305709024</v>
      </c>
      <c r="E23" s="229">
        <v>110.11596359499431</v>
      </c>
      <c r="F23" s="230">
        <v>0.55036436124858046</v>
      </c>
      <c r="G23" s="230">
        <v>0.40081805900268264</v>
      </c>
    </row>
    <row r="24" spans="1:9" ht="14.45" customHeight="1" x14ac:dyDescent="0.2">
      <c r="A24" s="27">
        <v>11</v>
      </c>
      <c r="B24" s="51" t="s">
        <v>55</v>
      </c>
      <c r="C24" s="178">
        <v>2226242.7799999998</v>
      </c>
      <c r="D24" s="61">
        <v>188.66464237288133</v>
      </c>
      <c r="E24" s="61">
        <v>197.65126884101167</v>
      </c>
      <c r="F24" s="219">
        <v>0.87135874331513907</v>
      </c>
      <c r="G24" s="219">
        <v>1.0228178154657714</v>
      </c>
    </row>
    <row r="25" spans="1:9" x14ac:dyDescent="0.2">
      <c r="A25" s="41"/>
      <c r="B25" s="99"/>
    </row>
    <row r="26" spans="1:9" ht="14.45" customHeight="1" x14ac:dyDescent="0.2">
      <c r="A26" s="27">
        <v>12</v>
      </c>
      <c r="B26" s="51" t="s">
        <v>56</v>
      </c>
      <c r="C26" s="178">
        <v>2953657.43</v>
      </c>
      <c r="D26" s="61">
        <v>207.97475214758487</v>
      </c>
      <c r="E26" s="61">
        <v>231.96231523871811</v>
      </c>
      <c r="F26" s="219">
        <v>0.71898798867941149</v>
      </c>
      <c r="G26" s="219">
        <v>0.8822233535408327</v>
      </c>
    </row>
    <row r="27" spans="1:9" ht="14.45" customHeight="1" x14ac:dyDescent="0.2">
      <c r="A27" s="74">
        <v>13</v>
      </c>
      <c r="B27" s="51" t="s">
        <v>57</v>
      </c>
      <c r="C27" s="178">
        <v>1089376</v>
      </c>
      <c r="D27" s="61">
        <v>162.20607504466943</v>
      </c>
      <c r="E27" s="61">
        <v>177.84683978225686</v>
      </c>
      <c r="F27" s="219">
        <v>0.64211649276591265</v>
      </c>
      <c r="G27" s="219">
        <v>0.86999759279488686</v>
      </c>
    </row>
    <row r="28" spans="1:9" ht="14.45" customHeight="1" x14ac:dyDescent="0.2">
      <c r="A28" s="27">
        <v>14</v>
      </c>
      <c r="B28" s="51" t="s">
        <v>58</v>
      </c>
      <c r="C28" s="178">
        <v>2058873.4</v>
      </c>
      <c r="D28" s="61">
        <v>348.66611346316677</v>
      </c>
      <c r="E28" s="61">
        <v>338.73023450311575</v>
      </c>
      <c r="F28" s="219">
        <v>1.735527795994541</v>
      </c>
      <c r="G28" s="219">
        <v>1.9270157108069905</v>
      </c>
    </row>
    <row r="29" spans="1:9" ht="14.45" customHeight="1" x14ac:dyDescent="0.2">
      <c r="A29" s="27">
        <v>15</v>
      </c>
      <c r="B29" s="51" t="s">
        <v>59</v>
      </c>
      <c r="C29" s="178">
        <v>2879365.03</v>
      </c>
      <c r="D29" s="61">
        <v>229.01177364193111</v>
      </c>
      <c r="E29" s="61">
        <v>228.84936164646376</v>
      </c>
      <c r="F29" s="219">
        <v>0.76544353795500686</v>
      </c>
      <c r="G29" s="219">
        <v>0.81603104415606764</v>
      </c>
    </row>
    <row r="30" spans="1:9" ht="14.45" customHeight="1" x14ac:dyDescent="0.2">
      <c r="A30" s="27">
        <v>16</v>
      </c>
      <c r="B30" s="51" t="s">
        <v>60</v>
      </c>
      <c r="C30" s="178">
        <v>1149667.3700000001</v>
      </c>
      <c r="D30" s="61">
        <v>232.82044754961524</v>
      </c>
      <c r="E30" s="61">
        <v>254.71692791282479</v>
      </c>
      <c r="F30" s="219">
        <v>1.0340728638061421</v>
      </c>
      <c r="G30" s="219">
        <v>1.2100111494891186</v>
      </c>
    </row>
    <row r="31" spans="1:9" ht="14.45" customHeight="1" x14ac:dyDescent="0.2">
      <c r="A31" s="27">
        <v>17</v>
      </c>
      <c r="B31" s="51" t="s">
        <v>61</v>
      </c>
      <c r="C31" s="178">
        <v>3786844.1</v>
      </c>
      <c r="D31" s="61">
        <v>512.15094671355155</v>
      </c>
      <c r="E31" s="61">
        <v>537.7214302932905</v>
      </c>
      <c r="F31" s="219">
        <v>2.6360751916558121</v>
      </c>
      <c r="G31" s="219">
        <v>3.2931851381646791</v>
      </c>
    </row>
    <row r="32" spans="1:9" x14ac:dyDescent="0.2">
      <c r="A32" s="41"/>
      <c r="B32" s="99"/>
    </row>
    <row r="33" spans="1:10" ht="14.45" customHeight="1" x14ac:dyDescent="0.2">
      <c r="A33" s="27">
        <v>18</v>
      </c>
      <c r="B33" s="51" t="s">
        <v>62</v>
      </c>
      <c r="C33" s="178">
        <v>6623684.1299999999</v>
      </c>
      <c r="D33" s="61">
        <v>746.49883128592353</v>
      </c>
      <c r="E33" s="61">
        <v>790.92333333333329</v>
      </c>
      <c r="F33" s="219">
        <v>2.5846067679481655</v>
      </c>
      <c r="G33" s="219">
        <v>3.1632732221995257</v>
      </c>
      <c r="H33" s="28"/>
      <c r="I33" s="28"/>
      <c r="J33" s="28"/>
    </row>
    <row r="34" spans="1:10" ht="14.45" customHeight="1" x14ac:dyDescent="0.2">
      <c r="A34" s="27">
        <v>19</v>
      </c>
      <c r="B34" s="51" t="s">
        <v>63</v>
      </c>
      <c r="C34" s="178">
        <v>1574901.9</v>
      </c>
      <c r="D34" s="61">
        <v>239.96676824622884</v>
      </c>
      <c r="E34" s="61">
        <v>231.34863958140966</v>
      </c>
      <c r="F34" s="219">
        <v>1.1087181394802512</v>
      </c>
      <c r="G34" s="219">
        <v>1.258241253039011</v>
      </c>
      <c r="H34" s="28"/>
      <c r="I34" s="28"/>
      <c r="J34" s="28"/>
    </row>
    <row r="35" spans="1:10" ht="14.45" customHeight="1" x14ac:dyDescent="0.2">
      <c r="A35" s="27">
        <v>20</v>
      </c>
      <c r="B35" s="51" t="s">
        <v>64</v>
      </c>
      <c r="C35" s="178">
        <v>14572658.66</v>
      </c>
      <c r="D35" s="61">
        <v>1490.5041075994682</v>
      </c>
      <c r="E35" s="61">
        <v>955.6979225987568</v>
      </c>
      <c r="F35" s="219">
        <v>6.0663778632118088</v>
      </c>
      <c r="G35" s="219">
        <v>4.4673824894090348</v>
      </c>
      <c r="H35" s="28"/>
      <c r="I35" s="28"/>
      <c r="J35" s="28"/>
    </row>
    <row r="36" spans="1:10" ht="14.45" customHeight="1" x14ac:dyDescent="0.2">
      <c r="A36" s="27">
        <v>21</v>
      </c>
      <c r="B36" s="51" t="s">
        <v>65</v>
      </c>
      <c r="C36" s="178">
        <v>2245050.13</v>
      </c>
      <c r="D36" s="61">
        <v>309.1929665335353</v>
      </c>
      <c r="E36" s="61">
        <v>342.42210587047452</v>
      </c>
      <c r="F36" s="219">
        <v>1.4521873054409602</v>
      </c>
      <c r="G36" s="219">
        <v>1.816573264007395</v>
      </c>
      <c r="H36" s="28"/>
      <c r="I36" s="28"/>
      <c r="J36" s="28"/>
    </row>
    <row r="37" spans="1:10" ht="14.45" customHeight="1" x14ac:dyDescent="0.2">
      <c r="A37" s="27">
        <v>22</v>
      </c>
      <c r="B37" s="51" t="s">
        <v>66</v>
      </c>
      <c r="C37" s="178">
        <v>986761.04</v>
      </c>
      <c r="D37" s="61">
        <v>136.34945972087883</v>
      </c>
      <c r="E37" s="61">
        <v>146.71332236842105</v>
      </c>
      <c r="F37" s="219">
        <v>0.65751753661443813</v>
      </c>
      <c r="G37" s="219">
        <v>0.73996649068839271</v>
      </c>
      <c r="H37" s="28"/>
      <c r="I37" s="28"/>
      <c r="J37" s="28"/>
    </row>
    <row r="38" spans="1:10" x14ac:dyDescent="0.2">
      <c r="A38" s="41"/>
      <c r="B38" s="99"/>
    </row>
    <row r="39" spans="1:10" ht="14.45" customHeight="1" x14ac:dyDescent="0.2">
      <c r="A39" s="73">
        <v>23</v>
      </c>
      <c r="B39" s="52" t="s">
        <v>37</v>
      </c>
      <c r="C39" s="78">
        <v>64188650.530000001</v>
      </c>
      <c r="D39" s="78">
        <v>378.66059363478161</v>
      </c>
      <c r="E39" s="78">
        <v>367.55912612153037</v>
      </c>
      <c r="F39" s="221">
        <v>1.5246606061211501</v>
      </c>
      <c r="G39" s="221">
        <v>1.6652256932633089</v>
      </c>
      <c r="H39" s="28"/>
      <c r="I39" s="28"/>
      <c r="J39" s="28"/>
    </row>
    <row r="40" spans="1:10" ht="12.75" customHeight="1" x14ac:dyDescent="0.2">
      <c r="A40" s="27"/>
      <c r="B40" s="51" t="s">
        <v>38</v>
      </c>
      <c r="C40" s="203"/>
      <c r="G40" s="220"/>
    </row>
    <row r="41" spans="1:10" ht="12.75" customHeight="1" x14ac:dyDescent="0.2">
      <c r="A41" s="27">
        <v>24</v>
      </c>
      <c r="B41" s="51" t="s">
        <v>67</v>
      </c>
      <c r="C41" s="178">
        <v>3465950.24</v>
      </c>
      <c r="D41" s="229">
        <v>157.90925509134814</v>
      </c>
      <c r="E41" s="61">
        <v>174.51437125748501</v>
      </c>
      <c r="F41" s="230">
        <v>0.57999999999999996</v>
      </c>
      <c r="G41" s="219">
        <v>0.71041346386347415</v>
      </c>
    </row>
    <row r="42" spans="1:10" x14ac:dyDescent="0.2">
      <c r="A42" s="27">
        <v>25</v>
      </c>
      <c r="B42" s="51" t="s">
        <v>68</v>
      </c>
      <c r="C42" s="178">
        <v>60722700.290000007</v>
      </c>
      <c r="D42" s="229">
        <v>411.49519733542962</v>
      </c>
      <c r="E42" s="61">
        <v>395.98711834897733</v>
      </c>
      <c r="F42" s="230">
        <v>1.68</v>
      </c>
      <c r="G42" s="219">
        <v>1.5645888236127348</v>
      </c>
    </row>
    <row r="44" spans="1:10" x14ac:dyDescent="0.2">
      <c r="A44" s="84"/>
      <c r="B44" s="85"/>
      <c r="C44" s="61"/>
      <c r="D44" s="61"/>
      <c r="E44" s="61"/>
      <c r="F44" s="61"/>
      <c r="G44" s="75"/>
    </row>
    <row r="45" spans="1:10" x14ac:dyDescent="0.2">
      <c r="A45" s="84"/>
      <c r="B45" s="85"/>
      <c r="C45" s="61"/>
      <c r="D45" s="61"/>
      <c r="E45" s="61"/>
      <c r="F45" s="61"/>
      <c r="G45" s="75"/>
    </row>
    <row r="46" spans="1:10" x14ac:dyDescent="0.2">
      <c r="A46" s="29"/>
      <c r="B46" s="29"/>
    </row>
    <row r="47" spans="1:10" x14ac:dyDescent="0.2">
      <c r="A47" s="29"/>
      <c r="B47" s="29"/>
    </row>
    <row r="48" spans="1:10" x14ac:dyDescent="0.2">
      <c r="A48" s="29"/>
      <c r="B48" s="29"/>
    </row>
    <row r="49" spans="1:2" x14ac:dyDescent="0.2">
      <c r="A49" s="29"/>
      <c r="B49" s="29"/>
    </row>
    <row r="50" spans="1:2" x14ac:dyDescent="0.2">
      <c r="A50" s="29"/>
      <c r="B50" s="29"/>
    </row>
    <row r="51" spans="1:2" x14ac:dyDescent="0.2">
      <c r="A51" s="29"/>
      <c r="B51" s="29"/>
    </row>
    <row r="52" spans="1:2" x14ac:dyDescent="0.2">
      <c r="A52" s="29"/>
      <c r="B52" s="29"/>
    </row>
    <row r="53" spans="1:2" x14ac:dyDescent="0.2">
      <c r="A53" s="29"/>
      <c r="B53" s="29"/>
    </row>
    <row r="54" spans="1:2" x14ac:dyDescent="0.2">
      <c r="A54" s="29"/>
      <c r="B54" s="29"/>
    </row>
    <row r="55" spans="1:2" x14ac:dyDescent="0.2">
      <c r="A55" s="29"/>
      <c r="B55" s="29"/>
    </row>
    <row r="56" spans="1:2" x14ac:dyDescent="0.2">
      <c r="A56" s="29"/>
      <c r="B56" s="29"/>
    </row>
    <row r="57" spans="1:2" x14ac:dyDescent="0.2">
      <c r="A57" s="29"/>
      <c r="B57" s="29"/>
    </row>
    <row r="58" spans="1:2" x14ac:dyDescent="0.2">
      <c r="A58" s="29"/>
      <c r="B58" s="29"/>
    </row>
    <row r="59" spans="1:2" x14ac:dyDescent="0.2">
      <c r="A59" s="29"/>
      <c r="B59" s="29"/>
    </row>
    <row r="60" spans="1:2" x14ac:dyDescent="0.2">
      <c r="A60" s="29"/>
      <c r="B60" s="29"/>
    </row>
    <row r="61" spans="1:2" x14ac:dyDescent="0.2">
      <c r="A61" s="29"/>
      <c r="B61" s="29"/>
    </row>
    <row r="62" spans="1:2" x14ac:dyDescent="0.2">
      <c r="A62" s="53"/>
      <c r="B62" s="30"/>
    </row>
    <row r="81" spans="2:2" x14ac:dyDescent="0.2">
      <c r="B81" s="1"/>
    </row>
  </sheetData>
  <mergeCells count="7">
    <mergeCell ref="A8:A11"/>
    <mergeCell ref="B8:B11"/>
    <mergeCell ref="C8:C10"/>
    <mergeCell ref="C11:G11"/>
    <mergeCell ref="D8:G8"/>
    <mergeCell ref="D9:E9"/>
    <mergeCell ref="F9:G9"/>
  </mergeCells>
  <phoneticPr fontId="3" type="noConversion"/>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G78"/>
  <sheetViews>
    <sheetView workbookViewId="0">
      <selection activeCell="E13" sqref="E13"/>
    </sheetView>
  </sheetViews>
  <sheetFormatPr baseColWidth="10" defaultColWidth="11.42578125" defaultRowHeight="12.75" x14ac:dyDescent="0.2"/>
  <cols>
    <col min="1" max="1" width="31.85546875" style="12" customWidth="1"/>
    <col min="2" max="5" width="16.7109375" style="12" customWidth="1"/>
    <col min="6" max="16384" width="11.42578125" style="12"/>
  </cols>
  <sheetData>
    <row r="1" spans="1:5" ht="12.75" customHeight="1" x14ac:dyDescent="0.2">
      <c r="A1" s="172" t="s">
        <v>183</v>
      </c>
      <c r="B1" s="172"/>
      <c r="C1" s="33"/>
      <c r="D1" s="33"/>
      <c r="E1" s="33"/>
    </row>
    <row r="2" spans="1:5" ht="12.75" customHeight="1" x14ac:dyDescent="0.2">
      <c r="A2" s="31"/>
      <c r="B2" s="31"/>
      <c r="C2" s="33"/>
      <c r="D2" s="33"/>
      <c r="E2" s="33"/>
    </row>
    <row r="3" spans="1:5" ht="12.75" customHeight="1" x14ac:dyDescent="0.2"/>
    <row r="4" spans="1:5" ht="15" customHeight="1" x14ac:dyDescent="0.2">
      <c r="A4" s="173" t="s">
        <v>187</v>
      </c>
      <c r="B4" s="173"/>
      <c r="C4" s="56"/>
      <c r="D4" s="56"/>
      <c r="E4" s="33"/>
    </row>
    <row r="5" spans="1:5" ht="12.75" customHeight="1" x14ac:dyDescent="0.25">
      <c r="A5" s="57"/>
      <c r="B5" s="57"/>
      <c r="C5" s="56"/>
      <c r="D5" s="56"/>
      <c r="E5" s="33"/>
    </row>
    <row r="6" spans="1:5" ht="12.75" customHeight="1" x14ac:dyDescent="0.25">
      <c r="E6" s="35"/>
    </row>
    <row r="7" spans="1:5" ht="12.75" customHeight="1" x14ac:dyDescent="0.2"/>
    <row r="8" spans="1:5" ht="18" customHeight="1" x14ac:dyDescent="0.2">
      <c r="A8" s="290" t="s">
        <v>23</v>
      </c>
      <c r="B8" s="293">
        <v>2010</v>
      </c>
      <c r="C8" s="293">
        <v>2011</v>
      </c>
      <c r="D8" s="293">
        <v>2012</v>
      </c>
      <c r="E8" s="296">
        <v>2013</v>
      </c>
    </row>
    <row r="9" spans="1:5" ht="15" customHeight="1" x14ac:dyDescent="0.2">
      <c r="A9" s="291"/>
      <c r="B9" s="294"/>
      <c r="C9" s="294"/>
      <c r="D9" s="294"/>
      <c r="E9" s="297"/>
    </row>
    <row r="10" spans="1:5" ht="12.75" customHeight="1" x14ac:dyDescent="0.2">
      <c r="A10" s="291"/>
      <c r="B10" s="295"/>
      <c r="C10" s="295"/>
      <c r="D10" s="295"/>
      <c r="E10" s="298"/>
    </row>
    <row r="11" spans="1:5" ht="18" customHeight="1" x14ac:dyDescent="0.2">
      <c r="A11" s="292"/>
      <c r="B11" s="280" t="s">
        <v>171</v>
      </c>
      <c r="C11" s="289"/>
      <c r="D11" s="289"/>
      <c r="E11" s="289"/>
    </row>
    <row r="12" spans="1:5" ht="14.45" customHeight="1" x14ac:dyDescent="0.2">
      <c r="A12" s="58"/>
      <c r="B12" s="63"/>
      <c r="D12" s="59"/>
      <c r="E12" s="59"/>
    </row>
    <row r="13" spans="1:5" ht="14.45" customHeight="1" x14ac:dyDescent="0.2">
      <c r="A13" s="168" t="s">
        <v>7</v>
      </c>
      <c r="B13" s="78">
        <f>[5]Tab01_Bund!$D$17</f>
        <v>5531461.2199999997</v>
      </c>
      <c r="C13" s="78">
        <f>[6]Tab01_Bund!$D$17</f>
        <v>5686458.8600000003</v>
      </c>
      <c r="D13" s="78">
        <f>[7]Tab01_Bund!$D$17</f>
        <v>5561271.6399999997</v>
      </c>
      <c r="E13" s="78"/>
    </row>
    <row r="14" spans="1:5" ht="14.45" customHeight="1" x14ac:dyDescent="0.2">
      <c r="A14" s="58"/>
      <c r="B14" s="78"/>
      <c r="C14" s="178"/>
    </row>
    <row r="15" spans="1:5" ht="14.45" customHeight="1" x14ac:dyDescent="0.2">
      <c r="A15" s="113" t="s">
        <v>24</v>
      </c>
      <c r="B15" s="178">
        <f>[5]Tab01_Bund!$D$18</f>
        <v>5313279.6100000003</v>
      </c>
      <c r="C15" s="178">
        <f>[6]Tab01_Bund!$D$18</f>
        <v>5484679.8200000003</v>
      </c>
      <c r="D15" s="178">
        <f>[7]Tab01_Bund!$D$18</f>
        <v>5393229.7000000002</v>
      </c>
      <c r="E15" s="178"/>
    </row>
    <row r="16" spans="1:5" ht="14.45" customHeight="1" x14ac:dyDescent="0.2">
      <c r="A16" s="58"/>
      <c r="B16" s="78"/>
      <c r="C16" s="178"/>
    </row>
    <row r="17" spans="1:5" ht="14.45" customHeight="1" x14ac:dyDescent="0.2">
      <c r="A17" s="113" t="s">
        <v>25</v>
      </c>
      <c r="B17" s="178">
        <f>[5]Tab01_Bund!$D$19</f>
        <v>218181.61</v>
      </c>
      <c r="C17" s="178">
        <f>[6]Tab01_Bund!$D$19</f>
        <v>201779.04</v>
      </c>
      <c r="D17" s="178">
        <f>[7]Tab01_Bund!$D$19</f>
        <v>168041.94</v>
      </c>
      <c r="E17" s="178"/>
    </row>
    <row r="18" spans="1:5" ht="14.45" customHeight="1" x14ac:dyDescent="0.2">
      <c r="A18" s="58"/>
      <c r="B18" s="78"/>
      <c r="C18" s="178"/>
    </row>
    <row r="19" spans="1:5" ht="14.45" customHeight="1" x14ac:dyDescent="0.2">
      <c r="A19" s="168" t="s">
        <v>26</v>
      </c>
      <c r="B19" s="78">
        <f>[5]Tab01_Bund!$D$13</f>
        <v>741016.89</v>
      </c>
      <c r="C19" s="78">
        <f>[6]Tab01_Bund!$D$13</f>
        <v>866130.72</v>
      </c>
      <c r="D19" s="78">
        <f>[7]Tab01_Bund!$D$13</f>
        <v>883813.01</v>
      </c>
      <c r="E19" s="78"/>
    </row>
    <row r="20" spans="1:5" ht="14.45" customHeight="1" x14ac:dyDescent="0.2">
      <c r="A20" s="113" t="s">
        <v>27</v>
      </c>
      <c r="B20" s="78"/>
      <c r="C20" s="178"/>
    </row>
    <row r="21" spans="1:5" ht="14.45" customHeight="1" x14ac:dyDescent="0.2">
      <c r="A21" s="113" t="s">
        <v>28</v>
      </c>
      <c r="B21" s="115">
        <f>[5]Tab01_Bund!$D$14</f>
        <v>3981.74</v>
      </c>
      <c r="C21" s="115">
        <f>[6]Tab01_Bund!$D$14</f>
        <v>2903.38</v>
      </c>
      <c r="D21" s="115">
        <f>[7]Tab01_Bund!$D$14</f>
        <v>3499.16</v>
      </c>
    </row>
    <row r="22" spans="1:5" ht="14.45" customHeight="1" x14ac:dyDescent="0.2">
      <c r="A22" s="44"/>
      <c r="B22" s="78"/>
      <c r="C22" s="178"/>
    </row>
    <row r="23" spans="1:5" ht="14.45" customHeight="1" x14ac:dyDescent="0.2">
      <c r="A23" s="113" t="s">
        <v>29</v>
      </c>
      <c r="B23" s="178">
        <f>[5]Tab01_Bund!$D$15</f>
        <v>341528.12</v>
      </c>
      <c r="C23" s="178">
        <f>[6]Tab01_Bund!$D$15</f>
        <v>465626.34</v>
      </c>
      <c r="D23" s="178">
        <f>[7]Tab01_Bund!$D$15</f>
        <v>469494.26</v>
      </c>
    </row>
    <row r="24" spans="1:5" ht="14.45" customHeight="1" x14ac:dyDescent="0.2">
      <c r="A24" s="44"/>
      <c r="B24" s="78"/>
      <c r="C24" s="178"/>
    </row>
    <row r="25" spans="1:5" ht="14.45" customHeight="1" x14ac:dyDescent="0.2">
      <c r="A25" s="113" t="s">
        <v>83</v>
      </c>
      <c r="B25" s="115">
        <f>[5]Tab01_Bund!$D$16</f>
        <v>395507.03</v>
      </c>
      <c r="C25" s="115">
        <f>[6]Tab01_Bund!$D$16</f>
        <v>397601</v>
      </c>
      <c r="D25" s="115">
        <f>[7]Tab01_Bund!$D$16</f>
        <v>410819.59</v>
      </c>
    </row>
    <row r="26" spans="1:5" ht="12.75" customHeight="1" x14ac:dyDescent="0.2">
      <c r="A26" s="44"/>
      <c r="B26" s="78"/>
      <c r="C26" s="178"/>
    </row>
    <row r="27" spans="1:5" ht="14.45" customHeight="1" x14ac:dyDescent="0.2">
      <c r="A27" s="168" t="s">
        <v>30</v>
      </c>
      <c r="B27" s="78">
        <f>[5]Tab01_Bund!$D$20</f>
        <v>79580.960000000006</v>
      </c>
      <c r="C27" s="78">
        <f>[6]Tab01_Bund!$D$20</f>
        <v>97768.26</v>
      </c>
      <c r="D27" s="78">
        <f>[7]Tab01_Bund!$D$20</f>
        <v>101319.9</v>
      </c>
    </row>
    <row r="28" spans="1:5" ht="14.45" customHeight="1" x14ac:dyDescent="0.2">
      <c r="A28" s="58"/>
      <c r="B28" s="78"/>
      <c r="C28" s="178"/>
    </row>
    <row r="29" spans="1:5" ht="14.45" customHeight="1" x14ac:dyDescent="0.2">
      <c r="A29" s="168" t="s">
        <v>8</v>
      </c>
      <c r="B29" s="78">
        <f>[5]Tab01_Bund!$D$21</f>
        <v>435534.77</v>
      </c>
      <c r="C29" s="78">
        <f>[6]Tab01_Bund!$D$21</f>
        <v>470633.5</v>
      </c>
      <c r="D29" s="78">
        <f>[7]Tab01_Bund!$D$21</f>
        <v>493530.63</v>
      </c>
    </row>
    <row r="30" spans="1:5" ht="14.45" customHeight="1" x14ac:dyDescent="0.2">
      <c r="A30" s="44"/>
      <c r="B30" s="78"/>
      <c r="C30" s="178"/>
    </row>
    <row r="31" spans="1:5" ht="14.45" customHeight="1" x14ac:dyDescent="0.2">
      <c r="A31" s="113" t="s">
        <v>81</v>
      </c>
      <c r="B31" s="178">
        <f>[5]Tab01_Bund!$D$22</f>
        <v>306957.76</v>
      </c>
      <c r="C31" s="178">
        <f>[6]Tab01_Bund!$D$22</f>
        <v>364899.12</v>
      </c>
      <c r="D31" s="178">
        <f>[7]Tab01_Bund!$D$22</f>
        <v>387376.11</v>
      </c>
    </row>
    <row r="32" spans="1:5" ht="14.45" customHeight="1" x14ac:dyDescent="0.2">
      <c r="A32" s="44"/>
      <c r="B32" s="78"/>
      <c r="C32" s="178"/>
    </row>
    <row r="33" spans="1:7" ht="14.45" customHeight="1" x14ac:dyDescent="0.2">
      <c r="A33" s="113" t="s">
        <v>82</v>
      </c>
      <c r="B33" s="178">
        <f>[5]Tab01_Bund!$D$23</f>
        <v>128577</v>
      </c>
      <c r="C33" s="178">
        <f>[6]Tab01_Bund!$D$23</f>
        <v>105734.38</v>
      </c>
      <c r="D33" s="178">
        <f>[7]Tab01_Bund!$D$23</f>
        <v>106154.52</v>
      </c>
    </row>
    <row r="34" spans="1:7" ht="14.45" customHeight="1" x14ac:dyDescent="0.2">
      <c r="A34" s="60"/>
      <c r="B34" s="78"/>
      <c r="C34" s="178"/>
      <c r="F34" s="28"/>
      <c r="G34" s="28"/>
    </row>
    <row r="35" spans="1:7" ht="14.45" customHeight="1" x14ac:dyDescent="0.2">
      <c r="A35" s="168" t="s">
        <v>31</v>
      </c>
      <c r="B35" s="78" t="s">
        <v>73</v>
      </c>
      <c r="C35" s="78" t="s">
        <v>73</v>
      </c>
      <c r="D35" s="78" t="s">
        <v>73</v>
      </c>
      <c r="F35" s="28"/>
      <c r="G35" s="28"/>
    </row>
    <row r="36" spans="1:7" ht="14.45" customHeight="1" x14ac:dyDescent="0.2">
      <c r="A36" s="60"/>
      <c r="B36" s="78"/>
      <c r="C36" s="178"/>
      <c r="F36" s="28"/>
      <c r="G36" s="28"/>
    </row>
    <row r="37" spans="1:7" ht="14.45" customHeight="1" x14ac:dyDescent="0.2">
      <c r="A37" s="168" t="s">
        <v>9</v>
      </c>
      <c r="B37" s="78">
        <f>[5]Tab01_Bund!$D$25</f>
        <v>5916524.2999999998</v>
      </c>
      <c r="C37" s="78">
        <f>[6]Tab01_Bund!$D$25</f>
        <v>6179724.3499999996</v>
      </c>
      <c r="D37" s="78">
        <f>[7]Tab01_Bund!$D$25</f>
        <v>6052873.9199999999</v>
      </c>
      <c r="F37" s="28"/>
      <c r="G37" s="28"/>
    </row>
    <row r="38" spans="1:7" ht="14.45" customHeight="1" x14ac:dyDescent="0.2">
      <c r="A38" s="30"/>
      <c r="B38" s="78"/>
      <c r="C38" s="78"/>
      <c r="D38" s="78"/>
      <c r="E38" s="78"/>
      <c r="F38" s="28"/>
      <c r="G38" s="28"/>
    </row>
    <row r="39" spans="1:7" ht="14.45" customHeight="1" x14ac:dyDescent="0.2">
      <c r="A39" s="62"/>
      <c r="B39" s="194"/>
      <c r="C39" s="194"/>
      <c r="D39" s="194"/>
      <c r="E39" s="194"/>
      <c r="F39" s="28"/>
      <c r="G39" s="28"/>
    </row>
    <row r="40" spans="1:7" ht="14.45" customHeight="1" x14ac:dyDescent="0.2">
      <c r="A40" s="63"/>
      <c r="B40" s="63"/>
      <c r="C40" s="20"/>
      <c r="D40" s="23"/>
      <c r="E40" s="23"/>
      <c r="F40" s="28"/>
      <c r="G40" s="28"/>
    </row>
    <row r="41" spans="1:7" ht="12.75" customHeight="1" x14ac:dyDescent="0.2">
      <c r="A41" s="62"/>
      <c r="B41" s="62"/>
      <c r="C41" s="24"/>
      <c r="D41" s="25"/>
      <c r="E41" s="24"/>
    </row>
    <row r="42" spans="1:7" x14ac:dyDescent="0.2">
      <c r="A42" s="26"/>
      <c r="B42" s="26"/>
      <c r="C42" s="26"/>
      <c r="D42" s="26"/>
      <c r="E42" s="26"/>
      <c r="F42" s="94"/>
    </row>
    <row r="43" spans="1:7" x14ac:dyDescent="0.2">
      <c r="F43" s="94"/>
    </row>
    <row r="78" spans="1:2" x14ac:dyDescent="0.2">
      <c r="A78" s="1"/>
      <c r="B78" s="1"/>
    </row>
  </sheetData>
  <mergeCells count="6">
    <mergeCell ref="A8:A11"/>
    <mergeCell ref="C8:C10"/>
    <mergeCell ref="E8:E10"/>
    <mergeCell ref="D8:D10"/>
    <mergeCell ref="B8:B10"/>
    <mergeCell ref="B11:E11"/>
  </mergeCells>
  <printOptions horizontalCentered="1"/>
  <pageMargins left="0.51181102362204722" right="0.43307086614173229" top="0.39370078740157483" bottom="0.51181102362204722" header="0.51181102362204722" footer="0"/>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I86"/>
  <sheetViews>
    <sheetView workbookViewId="0"/>
  </sheetViews>
  <sheetFormatPr baseColWidth="10" defaultColWidth="11.42578125" defaultRowHeight="12.75" x14ac:dyDescent="0.2"/>
  <cols>
    <col min="1" max="1" width="39.7109375" style="12" customWidth="1"/>
    <col min="2" max="5" width="16.28515625" style="12" customWidth="1"/>
    <col min="6" max="16384" width="11.42578125" style="12"/>
  </cols>
  <sheetData>
    <row r="1" spans="1:5" ht="12.75" customHeight="1" x14ac:dyDescent="0.2">
      <c r="A1" s="172" t="s">
        <v>183</v>
      </c>
      <c r="B1" s="172"/>
      <c r="C1" s="33"/>
      <c r="D1" s="33"/>
      <c r="E1" s="33"/>
    </row>
    <row r="2" spans="1:5" ht="12.75" customHeight="1" x14ac:dyDescent="0.2">
      <c r="A2" s="31"/>
      <c r="B2" s="31"/>
      <c r="C2" s="33"/>
      <c r="D2" s="33"/>
      <c r="E2" s="33"/>
    </row>
    <row r="3" spans="1:5" ht="12.75" customHeight="1" x14ac:dyDescent="0.2"/>
    <row r="4" spans="1:5" ht="15" customHeight="1" x14ac:dyDescent="0.2">
      <c r="A4" s="173" t="s">
        <v>235</v>
      </c>
      <c r="B4" s="173"/>
      <c r="C4" s="56"/>
      <c r="D4" s="56"/>
      <c r="E4" s="33"/>
    </row>
    <row r="5" spans="1:5" ht="12.75" customHeight="1" x14ac:dyDescent="0.25">
      <c r="A5" s="57"/>
      <c r="B5" s="57"/>
      <c r="C5" s="56"/>
      <c r="D5" s="56"/>
      <c r="E5" s="33"/>
    </row>
    <row r="6" spans="1:5" ht="12.75" customHeight="1" x14ac:dyDescent="0.25">
      <c r="E6" s="35"/>
    </row>
    <row r="7" spans="1:5" ht="12.75" customHeight="1" x14ac:dyDescent="0.2"/>
    <row r="8" spans="1:5" ht="18" customHeight="1" x14ac:dyDescent="0.2">
      <c r="A8" s="290" t="s">
        <v>23</v>
      </c>
      <c r="B8" s="293">
        <v>2019</v>
      </c>
      <c r="C8" s="293">
        <v>2020</v>
      </c>
      <c r="D8" s="296">
        <v>2021</v>
      </c>
      <c r="E8" s="296">
        <v>2022</v>
      </c>
    </row>
    <row r="9" spans="1:5" ht="15" customHeight="1" x14ac:dyDescent="0.2">
      <c r="A9" s="291"/>
      <c r="B9" s="294"/>
      <c r="C9" s="294"/>
      <c r="D9" s="297"/>
      <c r="E9" s="297"/>
    </row>
    <row r="10" spans="1:5" ht="12.75" customHeight="1" x14ac:dyDescent="0.2">
      <c r="A10" s="291"/>
      <c r="B10" s="295"/>
      <c r="C10" s="295"/>
      <c r="D10" s="298"/>
      <c r="E10" s="298"/>
    </row>
    <row r="11" spans="1:5" ht="18" customHeight="1" x14ac:dyDescent="0.2">
      <c r="A11" s="292"/>
      <c r="B11" s="280" t="s">
        <v>171</v>
      </c>
      <c r="C11" s="289"/>
      <c r="D11" s="289"/>
      <c r="E11" s="289"/>
    </row>
    <row r="12" spans="1:5" ht="14.45" customHeight="1" x14ac:dyDescent="0.2">
      <c r="A12" s="58"/>
      <c r="B12" s="63"/>
      <c r="D12" s="59"/>
      <c r="E12" s="59"/>
    </row>
    <row r="13" spans="1:5" ht="14.45" customHeight="1" x14ac:dyDescent="0.2">
      <c r="A13" s="168" t="s">
        <v>7</v>
      </c>
      <c r="B13" s="78">
        <v>5415965.5460000001</v>
      </c>
      <c r="C13" s="78">
        <v>5031302.01</v>
      </c>
      <c r="D13" s="78">
        <v>5355613.6210000003</v>
      </c>
      <c r="E13" s="78">
        <v>5197684.5939999996</v>
      </c>
    </row>
    <row r="14" spans="1:5" ht="14.45" customHeight="1" x14ac:dyDescent="0.2">
      <c r="A14" s="58"/>
    </row>
    <row r="15" spans="1:5" ht="14.45" customHeight="1" x14ac:dyDescent="0.2">
      <c r="A15" s="113" t="s">
        <v>24</v>
      </c>
      <c r="B15" s="178">
        <v>5237734.7110000001</v>
      </c>
      <c r="C15" s="178">
        <v>4864817.2489999998</v>
      </c>
      <c r="D15" s="178">
        <v>5164867.4740000004</v>
      </c>
      <c r="E15" s="178">
        <v>4981055.6140000001</v>
      </c>
    </row>
    <row r="16" spans="1:5" ht="14.45" customHeight="1" x14ac:dyDescent="0.2">
      <c r="A16" s="58"/>
    </row>
    <row r="17" spans="1:9" ht="14.45" customHeight="1" x14ac:dyDescent="0.2">
      <c r="A17" s="41" t="s">
        <v>214</v>
      </c>
    </row>
    <row r="18" spans="1:9" ht="14.45" customHeight="1" x14ac:dyDescent="0.2">
      <c r="A18" s="41" t="s">
        <v>219</v>
      </c>
      <c r="B18" s="178">
        <v>145940.35500000001</v>
      </c>
      <c r="C18" s="178">
        <v>151461.80300000001</v>
      </c>
      <c r="D18" s="178">
        <v>176036.614</v>
      </c>
      <c r="E18" s="178">
        <v>203486.764</v>
      </c>
    </row>
    <row r="19" spans="1:9" ht="14.45" customHeight="1" x14ac:dyDescent="0.2">
      <c r="A19" s="97"/>
    </row>
    <row r="20" spans="1:9" x14ac:dyDescent="0.2">
      <c r="A20" s="41" t="s">
        <v>220</v>
      </c>
      <c r="B20" s="178">
        <v>32290.48</v>
      </c>
      <c r="C20" s="178">
        <v>15022.958000000001</v>
      </c>
      <c r="D20" s="178">
        <v>14709.532999999999</v>
      </c>
      <c r="E20" s="178">
        <v>13142.216</v>
      </c>
      <c r="I20" s="14"/>
    </row>
    <row r="21" spans="1:9" ht="14.45" customHeight="1" x14ac:dyDescent="0.2">
      <c r="A21" s="97"/>
    </row>
    <row r="22" spans="1:9" ht="14.45" customHeight="1" x14ac:dyDescent="0.2">
      <c r="A22" s="168" t="s">
        <v>26</v>
      </c>
      <c r="B22" s="78">
        <v>912916.95600000001</v>
      </c>
      <c r="C22" s="78">
        <v>900392.41399999999</v>
      </c>
      <c r="D22" s="78">
        <v>709943.20400000003</v>
      </c>
      <c r="E22" s="78">
        <v>852914.44799999997</v>
      </c>
    </row>
    <row r="23" spans="1:9" ht="14.45" customHeight="1" x14ac:dyDescent="0.2">
      <c r="A23" s="113" t="s">
        <v>27</v>
      </c>
    </row>
    <row r="24" spans="1:9" ht="14.45" customHeight="1" x14ac:dyDescent="0.2">
      <c r="A24" s="41" t="s">
        <v>188</v>
      </c>
      <c r="B24" s="178">
        <v>344655.47100000002</v>
      </c>
      <c r="C24" s="178">
        <v>320737.29599999997</v>
      </c>
      <c r="D24" s="178">
        <v>310632.89799999999</v>
      </c>
      <c r="E24" s="178">
        <v>293793.902</v>
      </c>
    </row>
    <row r="25" spans="1:9" ht="14.45" customHeight="1" x14ac:dyDescent="0.2">
      <c r="A25" s="44"/>
    </row>
    <row r="26" spans="1:9" ht="14.45" customHeight="1" x14ac:dyDescent="0.2">
      <c r="A26" s="41" t="s">
        <v>189</v>
      </c>
      <c r="B26" s="178">
        <v>568261.48499999999</v>
      </c>
      <c r="C26" s="178">
        <v>579655.11800000002</v>
      </c>
      <c r="D26" s="178">
        <v>399310.30599999998</v>
      </c>
      <c r="E26" s="178">
        <v>559120.54599999997</v>
      </c>
    </row>
    <row r="27" spans="1:9" ht="14.45" customHeight="1" x14ac:dyDescent="0.2">
      <c r="A27" s="44"/>
    </row>
    <row r="28" spans="1:9" ht="14.45" customHeight="1" x14ac:dyDescent="0.2">
      <c r="A28" s="41" t="s">
        <v>190</v>
      </c>
      <c r="B28" s="197" t="s">
        <v>73</v>
      </c>
      <c r="C28" s="197" t="s">
        <v>73</v>
      </c>
      <c r="D28" s="197" t="s">
        <v>73</v>
      </c>
      <c r="E28" s="197" t="s">
        <v>73</v>
      </c>
    </row>
    <row r="29" spans="1:9" ht="12.75" customHeight="1" x14ac:dyDescent="0.2">
      <c r="A29" s="44"/>
    </row>
    <row r="30" spans="1:9" ht="14.45" customHeight="1" x14ac:dyDescent="0.2">
      <c r="A30" s="168" t="s">
        <v>30</v>
      </c>
      <c r="B30" s="78" t="s">
        <v>18</v>
      </c>
      <c r="C30" s="197" t="s">
        <v>73</v>
      </c>
      <c r="D30" s="197" t="s">
        <v>73</v>
      </c>
      <c r="E30" s="197" t="s">
        <v>73</v>
      </c>
    </row>
    <row r="31" spans="1:9" ht="14.45" customHeight="1" x14ac:dyDescent="0.2">
      <c r="A31" s="58"/>
    </row>
    <row r="32" spans="1:9" ht="14.45" customHeight="1" x14ac:dyDescent="0.2">
      <c r="A32" s="168" t="s">
        <v>8</v>
      </c>
      <c r="B32" s="78" t="s">
        <v>18</v>
      </c>
      <c r="C32" s="78">
        <v>473267.23100000003</v>
      </c>
      <c r="D32" s="78">
        <v>396800.636</v>
      </c>
      <c r="E32" s="78">
        <v>472835.62099999998</v>
      </c>
    </row>
    <row r="33" spans="1:7" ht="14.45" customHeight="1" x14ac:dyDescent="0.2">
      <c r="A33" s="44"/>
    </row>
    <row r="34" spans="1:7" ht="14.45" customHeight="1" x14ac:dyDescent="0.2">
      <c r="A34" s="113" t="s">
        <v>81</v>
      </c>
      <c r="B34" s="178">
        <v>363552.3</v>
      </c>
      <c r="C34" s="178">
        <v>365657.69799999997</v>
      </c>
      <c r="D34" s="178">
        <v>275921.94699999999</v>
      </c>
      <c r="E34" s="178">
        <v>345904.24099999998</v>
      </c>
    </row>
    <row r="35" spans="1:7" ht="14.45" customHeight="1" x14ac:dyDescent="0.2">
      <c r="A35" s="44"/>
    </row>
    <row r="36" spans="1:7" ht="14.45" customHeight="1" x14ac:dyDescent="0.2">
      <c r="A36" s="41" t="s">
        <v>216</v>
      </c>
    </row>
    <row r="37" spans="1:7" ht="14.45" customHeight="1" x14ac:dyDescent="0.2">
      <c r="A37" s="41" t="s">
        <v>215</v>
      </c>
      <c r="B37" s="178" t="s">
        <v>18</v>
      </c>
      <c r="C37" s="178">
        <v>89878.074999999997</v>
      </c>
      <c r="D37" s="178">
        <v>102243.357</v>
      </c>
      <c r="E37" s="178">
        <v>99119.692999999999</v>
      </c>
    </row>
    <row r="38" spans="1:7" ht="14.45" customHeight="1" x14ac:dyDescent="0.2">
      <c r="A38" s="113"/>
    </row>
    <row r="39" spans="1:7" ht="14.45" customHeight="1" x14ac:dyDescent="0.2">
      <c r="A39" s="41" t="s">
        <v>221</v>
      </c>
      <c r="B39" s="178" t="s">
        <v>18</v>
      </c>
      <c r="C39" s="178">
        <v>74.192999999999998</v>
      </c>
      <c r="D39" s="178">
        <v>97.215999999999994</v>
      </c>
      <c r="E39" s="178">
        <v>101.312</v>
      </c>
    </row>
    <row r="40" spans="1:7" ht="14.45" customHeight="1" x14ac:dyDescent="0.2">
      <c r="A40" s="113"/>
    </row>
    <row r="41" spans="1:7" ht="14.45" customHeight="1" x14ac:dyDescent="0.2">
      <c r="A41" s="41" t="s">
        <v>222</v>
      </c>
      <c r="B41" s="178">
        <v>9776.3340000000007</v>
      </c>
      <c r="C41" s="178">
        <v>17657.264999999999</v>
      </c>
      <c r="D41" s="178">
        <v>18538.116000000002</v>
      </c>
      <c r="E41" s="178">
        <v>27710.375</v>
      </c>
    </row>
    <row r="42" spans="1:7" ht="14.45" customHeight="1" x14ac:dyDescent="0.2">
      <c r="A42" s="60"/>
      <c r="F42" s="28"/>
      <c r="G42" s="28"/>
    </row>
    <row r="43" spans="1:7" ht="14.45" customHeight="1" x14ac:dyDescent="0.2">
      <c r="A43" s="168" t="s">
        <v>31</v>
      </c>
      <c r="B43" s="197" t="s">
        <v>73</v>
      </c>
      <c r="C43" s="197" t="s">
        <v>73</v>
      </c>
      <c r="D43" s="197" t="s">
        <v>73</v>
      </c>
      <c r="E43" s="197" t="s">
        <v>73</v>
      </c>
      <c r="F43" s="28"/>
      <c r="G43" s="28"/>
    </row>
    <row r="44" spans="1:7" ht="14.45" customHeight="1" x14ac:dyDescent="0.2">
      <c r="A44" s="60"/>
      <c r="F44" s="30"/>
      <c r="G44" s="28"/>
    </row>
    <row r="45" spans="1:7" ht="14.45" customHeight="1" x14ac:dyDescent="0.2">
      <c r="A45" s="168" t="s">
        <v>9</v>
      </c>
      <c r="B45" s="78">
        <v>5844844.7149999999</v>
      </c>
      <c r="C45" s="78">
        <v>5458427.193</v>
      </c>
      <c r="D45" s="78">
        <v>5668756.1890000002</v>
      </c>
      <c r="E45" s="78">
        <v>5577763.4210000001</v>
      </c>
      <c r="F45" s="28"/>
      <c r="G45" s="28"/>
    </row>
    <row r="46" spans="1:7" ht="14.45" customHeight="1" x14ac:dyDescent="0.2">
      <c r="A46" s="30"/>
      <c r="B46" s="78"/>
      <c r="C46" s="78"/>
      <c r="D46" s="78"/>
      <c r="E46" s="78"/>
      <c r="F46" s="28"/>
      <c r="G46" s="28"/>
    </row>
    <row r="47" spans="1:7" ht="14.45" customHeight="1" x14ac:dyDescent="0.2">
      <c r="A47" s="62"/>
      <c r="B47" s="194"/>
      <c r="C47" s="194"/>
      <c r="D47" s="194"/>
      <c r="E47" s="194"/>
      <c r="F47" s="28"/>
      <c r="G47" s="28"/>
    </row>
    <row r="48" spans="1:7" ht="14.45" customHeight="1" x14ac:dyDescent="0.2">
      <c r="A48" s="63"/>
      <c r="B48" s="63"/>
      <c r="C48" s="20"/>
      <c r="D48" s="23"/>
      <c r="E48" s="23"/>
      <c r="F48" s="28"/>
      <c r="G48" s="28"/>
    </row>
    <row r="49" spans="1:6" ht="12.75" customHeight="1" x14ac:dyDescent="0.2">
      <c r="A49" s="62"/>
      <c r="B49" s="62"/>
      <c r="C49" s="24"/>
      <c r="D49" s="25"/>
      <c r="E49" s="24"/>
    </row>
    <row r="50" spans="1:6" x14ac:dyDescent="0.2">
      <c r="A50" s="26"/>
      <c r="B50" s="26"/>
      <c r="C50" s="26"/>
      <c r="D50" s="26"/>
      <c r="E50" s="26"/>
      <c r="F50" s="94"/>
    </row>
    <row r="51" spans="1:6" x14ac:dyDescent="0.2">
      <c r="F51" s="94"/>
    </row>
    <row r="86" spans="1:2" x14ac:dyDescent="0.2">
      <c r="A86" s="1"/>
      <c r="B86" s="1"/>
    </row>
  </sheetData>
  <mergeCells count="6">
    <mergeCell ref="A8:A11"/>
    <mergeCell ref="B8:B10"/>
    <mergeCell ref="C8:C10"/>
    <mergeCell ref="D8:D10"/>
    <mergeCell ref="B11:E11"/>
    <mergeCell ref="E8:E10"/>
  </mergeCells>
  <printOptions horizontalCentered="1"/>
  <pageMargins left="0.51181102362204722" right="0.43307086614173229" top="0.39370078740157483" bottom="0.51181102362204722" header="0.51181102362204722" footer="0"/>
  <pageSetup paperSize="9"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F77"/>
  <sheetViews>
    <sheetView workbookViewId="0"/>
  </sheetViews>
  <sheetFormatPr baseColWidth="10" defaultColWidth="11.42578125" defaultRowHeight="12.75" x14ac:dyDescent="0.2"/>
  <cols>
    <col min="1" max="1" width="39.7109375" style="12" customWidth="1"/>
    <col min="2" max="3" width="17.7109375" style="12" customWidth="1"/>
    <col min="4" max="4" width="18.28515625" style="12" bestFit="1" customWidth="1"/>
    <col min="5" max="16384" width="11.42578125" style="12"/>
  </cols>
  <sheetData>
    <row r="1" spans="1:4" ht="12.75" customHeight="1" x14ac:dyDescent="0.2">
      <c r="A1" s="172" t="s">
        <v>167</v>
      </c>
      <c r="B1" s="33"/>
      <c r="C1" s="33"/>
      <c r="D1" s="33"/>
    </row>
    <row r="2" spans="1:4" ht="12.75" customHeight="1" x14ac:dyDescent="0.2">
      <c r="A2" s="31"/>
      <c r="B2" s="33"/>
      <c r="C2" s="33"/>
      <c r="D2" s="33"/>
    </row>
    <row r="3" spans="1:4" ht="12.75" customHeight="1" x14ac:dyDescent="0.2"/>
    <row r="4" spans="1:4" ht="15" customHeight="1" x14ac:dyDescent="0.2">
      <c r="A4" s="173" t="s">
        <v>236</v>
      </c>
      <c r="B4" s="56"/>
      <c r="C4" s="56"/>
      <c r="D4" s="33"/>
    </row>
    <row r="5" spans="1:4" ht="12.75" customHeight="1" x14ac:dyDescent="0.25">
      <c r="A5" s="57"/>
      <c r="B5" s="56"/>
      <c r="C5" s="56"/>
      <c r="D5" s="33"/>
    </row>
    <row r="6" spans="1:4" ht="12.75" customHeight="1" x14ac:dyDescent="0.25">
      <c r="D6" s="35"/>
    </row>
    <row r="7" spans="1:4" ht="12.75" customHeight="1" x14ac:dyDescent="0.2"/>
    <row r="8" spans="1:4" ht="18" customHeight="1" x14ac:dyDescent="0.2">
      <c r="A8" s="290" t="s">
        <v>23</v>
      </c>
      <c r="B8" s="293"/>
      <c r="C8" s="177" t="s">
        <v>16</v>
      </c>
      <c r="D8" s="38"/>
    </row>
    <row r="9" spans="1:4" ht="15" customHeight="1" x14ac:dyDescent="0.2">
      <c r="A9" s="291"/>
      <c r="B9" s="294"/>
      <c r="C9" s="255">
        <v>2021</v>
      </c>
      <c r="D9" s="263">
        <v>2020</v>
      </c>
    </row>
    <row r="10" spans="1:4" ht="12.75" customHeight="1" x14ac:dyDescent="0.2">
      <c r="A10" s="291"/>
      <c r="B10" s="295"/>
      <c r="C10" s="254"/>
      <c r="D10" s="264"/>
    </row>
    <row r="11" spans="1:4" ht="18" customHeight="1" x14ac:dyDescent="0.2">
      <c r="A11" s="292"/>
      <c r="B11" s="187" t="s">
        <v>171</v>
      </c>
      <c r="C11" s="280" t="s">
        <v>17</v>
      </c>
      <c r="D11" s="289"/>
    </row>
    <row r="12" spans="1:4" ht="14.45" customHeight="1" x14ac:dyDescent="0.2">
      <c r="A12" s="58"/>
      <c r="B12" s="1"/>
      <c r="C12" s="59"/>
      <c r="D12" s="59"/>
    </row>
    <row r="13" spans="1:4" ht="14.45" customHeight="1" x14ac:dyDescent="0.2">
      <c r="A13" s="168" t="s">
        <v>7</v>
      </c>
      <c r="B13" s="78">
        <v>5197684.5939999996</v>
      </c>
      <c r="C13" s="96">
        <v>-2.9488502751718642</v>
      </c>
      <c r="D13" s="96">
        <v>3.306948850800552</v>
      </c>
    </row>
    <row r="14" spans="1:4" ht="14.45" customHeight="1" x14ac:dyDescent="0.2">
      <c r="A14" s="58"/>
    </row>
    <row r="15" spans="1:4" ht="14.45" customHeight="1" x14ac:dyDescent="0.2">
      <c r="A15" s="113" t="s">
        <v>24</v>
      </c>
      <c r="B15" s="178">
        <v>4981055.6140000001</v>
      </c>
      <c r="C15" s="183">
        <v>-3.5588882178548005</v>
      </c>
      <c r="D15" s="183">
        <v>2.3893675558705496</v>
      </c>
    </row>
    <row r="16" spans="1:4" ht="14.45" customHeight="1" x14ac:dyDescent="0.2">
      <c r="A16" s="58"/>
    </row>
    <row r="17" spans="1:4" ht="14.45" customHeight="1" x14ac:dyDescent="0.2">
      <c r="A17" s="41" t="s">
        <v>214</v>
      </c>
      <c r="B17" s="178"/>
    </row>
    <row r="18" spans="1:4" ht="14.45" customHeight="1" x14ac:dyDescent="0.2">
      <c r="A18" s="41" t="s">
        <v>219</v>
      </c>
      <c r="B18" s="178">
        <v>203486.764</v>
      </c>
      <c r="C18" s="183">
        <v>15.593432170877804</v>
      </c>
      <c r="D18" s="183">
        <v>34.348568397802552</v>
      </c>
    </row>
    <row r="19" spans="1:4" ht="14.45" customHeight="1" x14ac:dyDescent="0.2">
      <c r="A19" s="97"/>
      <c r="B19" s="78"/>
    </row>
    <row r="20" spans="1:4" ht="14.45" customHeight="1" x14ac:dyDescent="0.2">
      <c r="A20" s="41" t="s">
        <v>220</v>
      </c>
      <c r="B20" s="178">
        <v>13142.216</v>
      </c>
      <c r="C20" s="183">
        <v>-10.655110532740906</v>
      </c>
      <c r="D20" s="183">
        <v>-12.519119070957927</v>
      </c>
    </row>
    <row r="21" spans="1:4" ht="14.45" customHeight="1" x14ac:dyDescent="0.2">
      <c r="A21" s="97"/>
      <c r="B21" s="115"/>
    </row>
    <row r="22" spans="1:4" ht="14.45" customHeight="1" x14ac:dyDescent="0.2">
      <c r="A22" s="168" t="s">
        <v>26</v>
      </c>
      <c r="B22" s="78">
        <v>852914.44799999997</v>
      </c>
      <c r="C22" s="96">
        <v>20.138405888592729</v>
      </c>
      <c r="D22" s="96">
        <v>-5.2730304322621748</v>
      </c>
    </row>
    <row r="23" spans="1:4" ht="14.45" customHeight="1" x14ac:dyDescent="0.2">
      <c r="A23" s="113" t="s">
        <v>27</v>
      </c>
      <c r="B23" s="178"/>
    </row>
    <row r="24" spans="1:4" ht="14.45" customHeight="1" x14ac:dyDescent="0.2">
      <c r="A24" s="41" t="s">
        <v>188</v>
      </c>
      <c r="B24" s="178">
        <v>293793.902</v>
      </c>
      <c r="C24" s="183">
        <v>-5.4208669166779657</v>
      </c>
      <c r="D24" s="183">
        <v>-8.4004555553776328</v>
      </c>
    </row>
    <row r="25" spans="1:4" ht="14.45" customHeight="1" x14ac:dyDescent="0.2">
      <c r="A25" s="44"/>
      <c r="B25" s="115"/>
    </row>
    <row r="26" spans="1:4" ht="12.75" customHeight="1" x14ac:dyDescent="0.2">
      <c r="A26" s="41" t="s">
        <v>189</v>
      </c>
      <c r="B26" s="178">
        <v>559120.54599999997</v>
      </c>
      <c r="C26" s="183">
        <v>40.021566585862161</v>
      </c>
      <c r="D26" s="183">
        <v>-3.5425499339764457</v>
      </c>
    </row>
    <row r="27" spans="1:4" ht="14.45" customHeight="1" x14ac:dyDescent="0.2">
      <c r="A27" s="44"/>
      <c r="B27" s="78"/>
    </row>
    <row r="28" spans="1:4" ht="14.45" customHeight="1" x14ac:dyDescent="0.2">
      <c r="A28" s="41" t="s">
        <v>190</v>
      </c>
      <c r="B28" s="197" t="s">
        <v>73</v>
      </c>
      <c r="C28" s="197" t="s">
        <v>73</v>
      </c>
      <c r="D28" s="197" t="s">
        <v>73</v>
      </c>
    </row>
    <row r="29" spans="1:4" ht="14.45" customHeight="1" x14ac:dyDescent="0.2">
      <c r="A29" s="44"/>
      <c r="B29" s="197"/>
    </row>
    <row r="30" spans="1:4" ht="14.45" customHeight="1" x14ac:dyDescent="0.2">
      <c r="A30" s="168" t="s">
        <v>30</v>
      </c>
      <c r="B30" s="78" t="s">
        <v>73</v>
      </c>
      <c r="C30" s="78" t="s">
        <v>73</v>
      </c>
      <c r="D30" s="180" t="s">
        <v>73</v>
      </c>
    </row>
    <row r="31" spans="1:4" ht="14.45" customHeight="1" x14ac:dyDescent="0.2">
      <c r="A31" s="58"/>
      <c r="B31" s="178"/>
    </row>
    <row r="32" spans="1:4" ht="14.45" customHeight="1" x14ac:dyDescent="0.2">
      <c r="A32" s="168" t="s">
        <v>8</v>
      </c>
      <c r="B32" s="78">
        <v>472835.62099999998</v>
      </c>
      <c r="C32" s="96">
        <v>19.162011877420483</v>
      </c>
      <c r="D32" s="96">
        <v>-9.1197947317851913E-2</v>
      </c>
    </row>
    <row r="33" spans="1:6" ht="14.45" customHeight="1" x14ac:dyDescent="0.2">
      <c r="A33" s="44"/>
      <c r="B33" s="178"/>
    </row>
    <row r="34" spans="1:6" ht="14.45" customHeight="1" x14ac:dyDescent="0.2">
      <c r="A34" s="113" t="s">
        <v>81</v>
      </c>
      <c r="B34" s="178">
        <v>345904.24099999998</v>
      </c>
      <c r="C34" s="183">
        <v>25.363076319550629</v>
      </c>
      <c r="D34" s="183">
        <v>-5.4021717874513229</v>
      </c>
      <c r="E34" s="28"/>
      <c r="F34" s="28"/>
    </row>
    <row r="35" spans="1:6" ht="14.45" customHeight="1" x14ac:dyDescent="0.2">
      <c r="A35" s="44"/>
      <c r="B35" s="197"/>
      <c r="E35" s="28"/>
      <c r="F35" s="28"/>
    </row>
    <row r="36" spans="1:6" ht="14.45" customHeight="1" x14ac:dyDescent="0.2">
      <c r="A36" s="41" t="s">
        <v>217</v>
      </c>
      <c r="E36" s="28"/>
      <c r="F36" s="28"/>
    </row>
    <row r="37" spans="1:6" ht="14.45" customHeight="1" x14ac:dyDescent="0.2">
      <c r="A37" s="41" t="s">
        <v>215</v>
      </c>
      <c r="B37" s="178">
        <v>99119.692999999999</v>
      </c>
      <c r="C37" s="183">
        <v>-3.0551266034819236</v>
      </c>
      <c r="D37" s="183">
        <v>10.282394232408748</v>
      </c>
      <c r="E37" s="28"/>
      <c r="F37" s="28"/>
    </row>
    <row r="38" spans="1:6" ht="14.45" customHeight="1" x14ac:dyDescent="0.2">
      <c r="A38" s="113"/>
      <c r="B38" s="20"/>
      <c r="E38" s="28"/>
      <c r="F38" s="28"/>
    </row>
    <row r="39" spans="1:6" ht="14.45" customHeight="1" x14ac:dyDescent="0.2">
      <c r="A39" s="41" t="s">
        <v>221</v>
      </c>
      <c r="B39" s="178">
        <v>101.312</v>
      </c>
      <c r="C39" s="183">
        <v>4.2132982225148083</v>
      </c>
      <c r="D39" s="183">
        <v>36.55196581887779</v>
      </c>
      <c r="E39" s="28"/>
      <c r="F39" s="28"/>
    </row>
    <row r="40" spans="1:6" ht="12.75" customHeight="1" x14ac:dyDescent="0.2">
      <c r="A40" s="113"/>
      <c r="B40" s="24"/>
    </row>
    <row r="41" spans="1:6" x14ac:dyDescent="0.2">
      <c r="A41" s="41" t="s">
        <v>222</v>
      </c>
      <c r="B41" s="178">
        <v>27710.375</v>
      </c>
      <c r="C41" s="183">
        <v>49.47783798526234</v>
      </c>
      <c r="D41" s="183">
        <v>-94.144877738218057</v>
      </c>
    </row>
    <row r="42" spans="1:6" x14ac:dyDescent="0.2">
      <c r="A42" s="60"/>
    </row>
    <row r="43" spans="1:6" x14ac:dyDescent="0.2">
      <c r="A43" s="168" t="s">
        <v>31</v>
      </c>
      <c r="B43" s="197" t="s">
        <v>73</v>
      </c>
      <c r="C43" s="197" t="s">
        <v>73</v>
      </c>
      <c r="D43" s="197" t="s">
        <v>73</v>
      </c>
    </row>
    <row r="44" spans="1:6" x14ac:dyDescent="0.2">
      <c r="A44" s="60"/>
    </row>
    <row r="45" spans="1:6" x14ac:dyDescent="0.2">
      <c r="A45" s="168" t="s">
        <v>9</v>
      </c>
      <c r="B45" s="78">
        <v>5577763.4210000001</v>
      </c>
      <c r="C45" s="96">
        <v>-1.605162842892554</v>
      </c>
      <c r="D45" s="96">
        <v>2.1862749795955807</v>
      </c>
    </row>
    <row r="77" spans="1:1" x14ac:dyDescent="0.2">
      <c r="A77" s="1"/>
    </row>
  </sheetData>
  <mergeCells count="5">
    <mergeCell ref="D9:D10"/>
    <mergeCell ref="C9:C10"/>
    <mergeCell ref="A8:A11"/>
    <mergeCell ref="B8:B10"/>
    <mergeCell ref="C11:D11"/>
  </mergeCells>
  <phoneticPr fontId="3" type="noConversion"/>
  <printOptions horizontalCentered="1"/>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J71"/>
  <sheetViews>
    <sheetView zoomScaleNormal="100" workbookViewId="0">
      <selection activeCell="B1" sqref="B1"/>
    </sheetView>
  </sheetViews>
  <sheetFormatPr baseColWidth="10" defaultColWidth="11.42578125" defaultRowHeight="12.75" x14ac:dyDescent="0.2"/>
  <cols>
    <col min="1" max="1" width="5.7109375" style="14" customWidth="1"/>
    <col min="2" max="2" width="35.7109375" style="12" customWidth="1"/>
    <col min="3" max="8" width="11.7109375" style="12" customWidth="1"/>
    <col min="9" max="9" width="11.7109375" style="12" bestFit="1" customWidth="1"/>
    <col min="10" max="16384" width="11.42578125" style="12"/>
  </cols>
  <sheetData>
    <row r="1" spans="1:9" ht="12.75" customHeight="1" x14ac:dyDescent="0.2">
      <c r="A1" s="172" t="s">
        <v>177</v>
      </c>
      <c r="B1" s="172"/>
      <c r="C1" s="33"/>
      <c r="D1" s="33"/>
      <c r="E1" s="33"/>
      <c r="F1" s="33"/>
      <c r="G1" s="33"/>
      <c r="H1" s="33"/>
    </row>
    <row r="2" spans="1:9" ht="12.75" customHeight="1" x14ac:dyDescent="0.2">
      <c r="B2" s="31"/>
      <c r="C2" s="33"/>
      <c r="D2" s="33"/>
      <c r="E2" s="33"/>
      <c r="F2" s="33"/>
      <c r="G2" s="33"/>
      <c r="H2" s="33"/>
    </row>
    <row r="3" spans="1:9" ht="12.75" customHeight="1" x14ac:dyDescent="0.2"/>
    <row r="4" spans="1:9" ht="15" customHeight="1" x14ac:dyDescent="0.2">
      <c r="B4" s="173" t="s">
        <v>237</v>
      </c>
      <c r="C4" s="56"/>
      <c r="D4" s="56"/>
      <c r="E4" s="56"/>
      <c r="F4" s="33"/>
      <c r="G4" s="33"/>
      <c r="H4" s="33"/>
    </row>
    <row r="5" spans="1:9" ht="12.75" customHeight="1" x14ac:dyDescent="0.2">
      <c r="B5" s="34"/>
      <c r="C5" s="56"/>
      <c r="D5" s="56"/>
      <c r="E5" s="56"/>
      <c r="F5" s="33"/>
      <c r="G5" s="33"/>
      <c r="H5" s="33"/>
    </row>
    <row r="6" spans="1:9" ht="12.75" customHeight="1" x14ac:dyDescent="0.25">
      <c r="F6" s="35"/>
      <c r="G6" s="35"/>
      <c r="H6" s="35"/>
    </row>
    <row r="7" spans="1:9" ht="12.75" customHeight="1" x14ac:dyDescent="0.2"/>
    <row r="8" spans="1:9" ht="18" customHeight="1" x14ac:dyDescent="0.2">
      <c r="A8" s="249" t="s">
        <v>15</v>
      </c>
      <c r="B8" s="252" t="s">
        <v>40</v>
      </c>
      <c r="C8" s="255" t="s">
        <v>7</v>
      </c>
      <c r="D8" s="300" t="s">
        <v>223</v>
      </c>
      <c r="E8" s="255" t="s">
        <v>30</v>
      </c>
      <c r="F8" s="255" t="s">
        <v>8</v>
      </c>
      <c r="G8" s="242" t="s">
        <v>31</v>
      </c>
      <c r="H8" s="263" t="s">
        <v>9</v>
      </c>
    </row>
    <row r="9" spans="1:9" ht="15" customHeight="1" x14ac:dyDescent="0.2">
      <c r="A9" s="250"/>
      <c r="B9" s="253"/>
      <c r="C9" s="253"/>
      <c r="D9" s="253"/>
      <c r="E9" s="253"/>
      <c r="F9" s="253"/>
      <c r="G9" s="253"/>
      <c r="H9" s="299"/>
    </row>
    <row r="10" spans="1:9" ht="12.75" customHeight="1" x14ac:dyDescent="0.2">
      <c r="A10" s="250"/>
      <c r="B10" s="253"/>
      <c r="C10" s="254"/>
      <c r="D10" s="254"/>
      <c r="E10" s="254"/>
      <c r="F10" s="254"/>
      <c r="G10" s="254"/>
      <c r="H10" s="264"/>
    </row>
    <row r="11" spans="1:9" ht="15.75" customHeight="1" x14ac:dyDescent="0.2">
      <c r="A11" s="251"/>
      <c r="B11" s="254"/>
      <c r="C11" s="280" t="s">
        <v>171</v>
      </c>
      <c r="D11" s="279"/>
      <c r="E11" s="279"/>
      <c r="F11" s="279"/>
      <c r="G11" s="279"/>
      <c r="H11" s="279"/>
    </row>
    <row r="12" spans="1:9" ht="12.75" customHeight="1" x14ac:dyDescent="0.2">
      <c r="A12" s="36"/>
      <c r="B12" s="15"/>
      <c r="C12" s="1"/>
      <c r="D12" s="59"/>
      <c r="E12" s="59"/>
      <c r="F12" s="59"/>
      <c r="G12" s="59"/>
      <c r="H12" s="59"/>
    </row>
    <row r="13" spans="1:9" ht="14.45" customHeight="1" x14ac:dyDescent="0.2">
      <c r="A13" s="154" t="s">
        <v>86</v>
      </c>
      <c r="B13" s="40" t="s">
        <v>37</v>
      </c>
      <c r="C13" s="78">
        <v>5197684.5939999996</v>
      </c>
      <c r="D13" s="78">
        <v>852914.44799999997</v>
      </c>
      <c r="E13" s="78" t="s">
        <v>73</v>
      </c>
      <c r="F13" s="78">
        <v>472835.62099999998</v>
      </c>
      <c r="G13" s="78" t="s">
        <v>73</v>
      </c>
      <c r="H13" s="78">
        <v>5577763.4210000001</v>
      </c>
      <c r="I13" s="76"/>
    </row>
    <row r="14" spans="1:9" ht="14.45" customHeight="1" x14ac:dyDescent="0.2">
      <c r="A14" s="41"/>
      <c r="B14" s="42" t="s">
        <v>22</v>
      </c>
      <c r="C14" s="20"/>
      <c r="D14" s="21"/>
      <c r="E14" s="21"/>
      <c r="F14" s="21"/>
      <c r="G14" s="21"/>
      <c r="H14" s="21"/>
    </row>
    <row r="15" spans="1:9" ht="14.45" customHeight="1" x14ac:dyDescent="0.2">
      <c r="A15" s="39"/>
      <c r="B15" s="113" t="s">
        <v>0</v>
      </c>
      <c r="C15" s="61">
        <v>3923931.6779999998</v>
      </c>
      <c r="D15" s="178">
        <v>761245.75</v>
      </c>
      <c r="E15" s="178" t="s">
        <v>73</v>
      </c>
      <c r="F15" s="178">
        <v>438895.772</v>
      </c>
      <c r="G15" s="178" t="s">
        <v>73</v>
      </c>
      <c r="H15" s="61">
        <v>4246281.6560000004</v>
      </c>
    </row>
    <row r="16" spans="1:9" ht="14.45" customHeight="1" x14ac:dyDescent="0.2">
      <c r="A16" s="39"/>
      <c r="B16" s="113" t="s">
        <v>41</v>
      </c>
      <c r="C16" s="61">
        <v>659517.45299999998</v>
      </c>
      <c r="D16" s="178">
        <v>42733.737000000001</v>
      </c>
      <c r="E16" s="178" t="s">
        <v>73</v>
      </c>
      <c r="F16" s="178">
        <v>18392.634999999998</v>
      </c>
      <c r="G16" s="178" t="s">
        <v>73</v>
      </c>
      <c r="H16" s="61">
        <v>683858.55500000005</v>
      </c>
    </row>
    <row r="17" spans="1:8" ht="14.45" customHeight="1" x14ac:dyDescent="0.2">
      <c r="A17" s="39"/>
      <c r="B17" s="113" t="s">
        <v>42</v>
      </c>
      <c r="C17" s="178">
        <v>90451.917000000001</v>
      </c>
      <c r="D17" s="153">
        <v>3715.395</v>
      </c>
      <c r="E17" s="178" t="s">
        <v>73</v>
      </c>
      <c r="F17" s="61">
        <v>3413.0079999999998</v>
      </c>
      <c r="G17" s="178" t="s">
        <v>73</v>
      </c>
      <c r="H17" s="61">
        <v>90754.304000000004</v>
      </c>
    </row>
    <row r="18" spans="1:8" ht="14.45" customHeight="1" x14ac:dyDescent="0.2">
      <c r="A18" s="39"/>
      <c r="B18" s="113" t="s">
        <v>43</v>
      </c>
      <c r="C18" s="61">
        <v>523783.54599999997</v>
      </c>
      <c r="D18" s="61">
        <v>45219.565999999999</v>
      </c>
      <c r="E18" s="178" t="s">
        <v>73</v>
      </c>
      <c r="F18" s="61">
        <v>12134.206</v>
      </c>
      <c r="G18" s="178" t="s">
        <v>73</v>
      </c>
      <c r="H18" s="61">
        <v>556868.90599999996</v>
      </c>
    </row>
    <row r="19" spans="1:8" ht="14.45" customHeight="1" x14ac:dyDescent="0.2">
      <c r="A19" s="39"/>
      <c r="B19" s="43"/>
      <c r="C19" s="61"/>
      <c r="D19" s="61"/>
      <c r="E19" s="61"/>
      <c r="F19" s="61"/>
      <c r="G19" s="61"/>
      <c r="H19" s="61"/>
    </row>
    <row r="20" spans="1:8" ht="12.75" customHeight="1" x14ac:dyDescent="0.2">
      <c r="A20" s="154" t="s">
        <v>87</v>
      </c>
      <c r="B20" s="168" t="s">
        <v>88</v>
      </c>
      <c r="C20" s="78">
        <v>52055.915999999997</v>
      </c>
      <c r="D20" s="78">
        <v>2679.7869999999998</v>
      </c>
      <c r="E20" s="78" t="s">
        <v>73</v>
      </c>
      <c r="F20" s="78">
        <v>3606.3760000000002</v>
      </c>
      <c r="G20" s="78" t="s">
        <v>73</v>
      </c>
      <c r="H20" s="78">
        <v>51129.326999999997</v>
      </c>
    </row>
    <row r="21" spans="1:8" ht="14.45" customHeight="1" x14ac:dyDescent="0.2">
      <c r="A21" s="112"/>
      <c r="B21" s="113"/>
      <c r="C21" s="77"/>
      <c r="D21" s="115"/>
      <c r="E21" s="178"/>
      <c r="F21" s="115"/>
      <c r="G21" s="115"/>
      <c r="H21" s="77"/>
    </row>
    <row r="22" spans="1:8" ht="14.45" customHeight="1" x14ac:dyDescent="0.2">
      <c r="A22" s="113">
        <v>10</v>
      </c>
      <c r="B22" s="113" t="s">
        <v>89</v>
      </c>
      <c r="C22" s="178">
        <v>372612.44</v>
      </c>
      <c r="D22" s="178">
        <v>41606.012000000002</v>
      </c>
      <c r="E22" s="178" t="s">
        <v>73</v>
      </c>
      <c r="F22" s="178">
        <v>9119.8880000000008</v>
      </c>
      <c r="G22" s="178" t="s">
        <v>73</v>
      </c>
      <c r="H22" s="178">
        <v>405098.56400000001</v>
      </c>
    </row>
    <row r="23" spans="1:8" ht="14.45" customHeight="1" x14ac:dyDescent="0.2">
      <c r="A23" s="113">
        <v>11</v>
      </c>
      <c r="B23" s="113" t="s">
        <v>90</v>
      </c>
      <c r="C23" s="61">
        <v>34282.588000000003</v>
      </c>
      <c r="D23" s="178">
        <v>4524.7610000000004</v>
      </c>
      <c r="E23" s="178" t="s">
        <v>73</v>
      </c>
      <c r="F23" s="178">
        <v>935.89800000000002</v>
      </c>
      <c r="G23" s="178" t="s">
        <v>73</v>
      </c>
      <c r="H23" s="61">
        <v>37871.451000000001</v>
      </c>
    </row>
    <row r="24" spans="1:8" ht="14.45" customHeight="1" x14ac:dyDescent="0.2">
      <c r="A24" s="113">
        <v>12</v>
      </c>
      <c r="B24" s="113" t="s">
        <v>91</v>
      </c>
      <c r="C24" s="178" t="s">
        <v>18</v>
      </c>
      <c r="D24" s="178" t="s">
        <v>18</v>
      </c>
      <c r="E24" s="178" t="s">
        <v>18</v>
      </c>
      <c r="F24" s="178" t="s">
        <v>18</v>
      </c>
      <c r="G24" s="178" t="s">
        <v>18</v>
      </c>
      <c r="H24" s="178" t="s">
        <v>18</v>
      </c>
    </row>
    <row r="25" spans="1:8" ht="14.45" customHeight="1" x14ac:dyDescent="0.2">
      <c r="A25" s="113">
        <v>13</v>
      </c>
      <c r="B25" s="113" t="s">
        <v>92</v>
      </c>
      <c r="C25" s="178">
        <v>65724.281000000003</v>
      </c>
      <c r="D25" s="178" t="s">
        <v>18</v>
      </c>
      <c r="E25" s="178" t="s">
        <v>73</v>
      </c>
      <c r="F25" s="178" t="s">
        <v>18</v>
      </c>
      <c r="G25" s="178" t="s">
        <v>73</v>
      </c>
      <c r="H25" s="178">
        <v>65937.861999999994</v>
      </c>
    </row>
    <row r="26" spans="1:8" ht="14.45" customHeight="1" x14ac:dyDescent="0.2">
      <c r="A26" s="113">
        <v>14</v>
      </c>
      <c r="B26" s="113" t="s">
        <v>93</v>
      </c>
      <c r="C26" s="178" t="s">
        <v>18</v>
      </c>
      <c r="D26" s="78" t="s">
        <v>18</v>
      </c>
      <c r="E26" s="78" t="s">
        <v>18</v>
      </c>
      <c r="F26" s="78" t="s">
        <v>18</v>
      </c>
      <c r="G26" s="78" t="s">
        <v>18</v>
      </c>
      <c r="H26" s="178" t="s">
        <v>18</v>
      </c>
    </row>
    <row r="27" spans="1:8" ht="14.45" customHeight="1" x14ac:dyDescent="0.2">
      <c r="A27" s="113">
        <v>15</v>
      </c>
      <c r="B27" s="113" t="s">
        <v>102</v>
      </c>
      <c r="C27" s="228">
        <v>1012.479</v>
      </c>
      <c r="D27" s="178" t="s">
        <v>73</v>
      </c>
      <c r="E27" s="178" t="s">
        <v>73</v>
      </c>
      <c r="F27" s="178" t="s">
        <v>73</v>
      </c>
      <c r="G27" s="178" t="s">
        <v>73</v>
      </c>
      <c r="H27" s="178">
        <v>1012.479</v>
      </c>
    </row>
    <row r="28" spans="1:8" ht="14.45" customHeight="1" x14ac:dyDescent="0.2">
      <c r="A28" s="113">
        <v>16</v>
      </c>
      <c r="B28" s="113" t="s">
        <v>94</v>
      </c>
      <c r="C28" s="78"/>
      <c r="D28" s="78"/>
      <c r="E28" s="78"/>
      <c r="F28" s="78"/>
      <c r="G28" s="78"/>
      <c r="H28" s="78"/>
    </row>
    <row r="29" spans="1:8" ht="14.45" customHeight="1" x14ac:dyDescent="0.2">
      <c r="A29" s="113"/>
      <c r="B29" s="113" t="s">
        <v>95</v>
      </c>
      <c r="C29" s="178">
        <v>180749.60399999999</v>
      </c>
      <c r="D29" s="178">
        <v>131188.07999999999</v>
      </c>
      <c r="E29" s="178" t="s">
        <v>73</v>
      </c>
      <c r="F29" s="178">
        <v>139576.63200000001</v>
      </c>
      <c r="G29" s="178" t="s">
        <v>73</v>
      </c>
      <c r="H29" s="178">
        <v>172361.052</v>
      </c>
    </row>
    <row r="30" spans="1:8" ht="14.45" customHeight="1" x14ac:dyDescent="0.2">
      <c r="A30" s="113">
        <v>17</v>
      </c>
      <c r="B30" s="113" t="s">
        <v>103</v>
      </c>
      <c r="C30" s="178">
        <v>387504.62199999997</v>
      </c>
      <c r="D30" s="178">
        <v>351450.89600000001</v>
      </c>
      <c r="E30" s="178" t="s">
        <v>73</v>
      </c>
      <c r="F30" s="178">
        <v>147023.95699999999</v>
      </c>
      <c r="G30" s="178" t="s">
        <v>73</v>
      </c>
      <c r="H30" s="178">
        <v>591931.56099999999</v>
      </c>
    </row>
    <row r="31" spans="1:8" ht="14.45" customHeight="1" x14ac:dyDescent="0.2">
      <c r="A31" s="113">
        <v>18</v>
      </c>
      <c r="B31" s="113" t="s">
        <v>152</v>
      </c>
      <c r="C31" s="178"/>
      <c r="D31" s="178"/>
      <c r="E31" s="178"/>
      <c r="F31" s="178"/>
      <c r="G31" s="178"/>
      <c r="H31" s="178"/>
    </row>
    <row r="32" spans="1:8" ht="14.45" customHeight="1" x14ac:dyDescent="0.2">
      <c r="A32" s="113"/>
      <c r="B32" s="113" t="s">
        <v>144</v>
      </c>
      <c r="C32" s="178">
        <v>85633.990999999995</v>
      </c>
      <c r="D32" s="178">
        <v>399.34199999999998</v>
      </c>
      <c r="E32" s="178" t="s">
        <v>73</v>
      </c>
      <c r="F32" s="178">
        <v>296.72800000000001</v>
      </c>
      <c r="G32" s="178" t="s">
        <v>73</v>
      </c>
      <c r="H32" s="178">
        <v>85736.604999999996</v>
      </c>
    </row>
    <row r="33" spans="1:10" ht="14.45" customHeight="1" x14ac:dyDescent="0.2">
      <c r="A33" s="113">
        <v>19</v>
      </c>
      <c r="B33" s="113" t="s">
        <v>96</v>
      </c>
      <c r="C33" s="178" t="s">
        <v>73</v>
      </c>
      <c r="D33" s="178" t="s">
        <v>73</v>
      </c>
      <c r="E33" s="178" t="s">
        <v>73</v>
      </c>
      <c r="F33" s="178" t="s">
        <v>73</v>
      </c>
      <c r="G33" s="178" t="s">
        <v>73</v>
      </c>
      <c r="H33" s="178" t="s">
        <v>73</v>
      </c>
      <c r="I33" s="28"/>
      <c r="J33" s="28"/>
    </row>
    <row r="34" spans="1:10" ht="14.45" customHeight="1" x14ac:dyDescent="0.2">
      <c r="A34" s="113">
        <v>20</v>
      </c>
      <c r="B34" s="113" t="s">
        <v>97</v>
      </c>
      <c r="C34" s="178">
        <v>244652.13699999999</v>
      </c>
      <c r="D34" s="178">
        <v>195817.02499999999</v>
      </c>
      <c r="E34" s="178" t="s">
        <v>73</v>
      </c>
      <c r="F34" s="180">
        <v>62686.442999999999</v>
      </c>
      <c r="G34" s="180" t="s">
        <v>73</v>
      </c>
      <c r="H34" s="178">
        <v>377782.71899999998</v>
      </c>
      <c r="I34" s="28"/>
      <c r="J34" s="28"/>
    </row>
    <row r="35" spans="1:10" ht="14.45" customHeight="1" x14ac:dyDescent="0.2">
      <c r="A35" s="113">
        <v>21</v>
      </c>
      <c r="B35" s="113" t="s">
        <v>145</v>
      </c>
      <c r="C35" s="178">
        <v>31440</v>
      </c>
      <c r="D35" s="178" t="s">
        <v>18</v>
      </c>
      <c r="E35" s="178" t="s">
        <v>73</v>
      </c>
      <c r="F35" s="178" t="s">
        <v>18</v>
      </c>
      <c r="G35" s="178" t="s">
        <v>73</v>
      </c>
      <c r="H35" s="178">
        <v>31371.764999999999</v>
      </c>
      <c r="I35" s="28"/>
      <c r="J35" s="28"/>
    </row>
    <row r="36" spans="1:10" ht="14.45" customHeight="1" x14ac:dyDescent="0.2">
      <c r="A36" s="113">
        <v>22</v>
      </c>
      <c r="B36" s="113" t="s">
        <v>146</v>
      </c>
      <c r="C36" s="178">
        <v>729394.07</v>
      </c>
      <c r="D36" s="181">
        <v>15946.423000000001</v>
      </c>
      <c r="E36" s="178" t="s">
        <v>73</v>
      </c>
      <c r="F36" s="178">
        <v>18164.55</v>
      </c>
      <c r="G36" s="178" t="s">
        <v>73</v>
      </c>
      <c r="H36" s="178">
        <v>727175.94299999997</v>
      </c>
      <c r="I36" s="28"/>
      <c r="J36" s="28"/>
    </row>
    <row r="37" spans="1:10" ht="14.45" customHeight="1" x14ac:dyDescent="0.2">
      <c r="A37" s="113">
        <v>23</v>
      </c>
      <c r="B37" s="113" t="s">
        <v>147</v>
      </c>
      <c r="C37" s="178"/>
      <c r="D37" s="181"/>
      <c r="E37" s="178"/>
      <c r="F37" s="181"/>
      <c r="G37" s="181"/>
      <c r="H37" s="178"/>
      <c r="I37" s="28"/>
      <c r="J37" s="28"/>
    </row>
    <row r="38" spans="1:10" ht="14.45" customHeight="1" x14ac:dyDescent="0.2">
      <c r="A38" s="113"/>
      <c r="B38" s="113" t="s">
        <v>149</v>
      </c>
      <c r="C38" s="178">
        <v>735477.27300000004</v>
      </c>
      <c r="D38" s="181">
        <v>22597.79</v>
      </c>
      <c r="E38" s="178" t="s">
        <v>73</v>
      </c>
      <c r="F38" s="181">
        <v>12580.157999999999</v>
      </c>
      <c r="G38" s="181" t="s">
        <v>73</v>
      </c>
      <c r="H38" s="178">
        <v>745494.90500000003</v>
      </c>
      <c r="I38" s="28"/>
      <c r="J38" s="28"/>
    </row>
    <row r="39" spans="1:10" ht="14.45" customHeight="1" x14ac:dyDescent="0.2">
      <c r="A39" s="113">
        <v>24</v>
      </c>
      <c r="B39" s="113" t="s">
        <v>98</v>
      </c>
      <c r="C39" s="178">
        <v>786337.88199999998</v>
      </c>
      <c r="D39" s="178">
        <v>15004.378000000001</v>
      </c>
      <c r="E39" s="178" t="s">
        <v>73</v>
      </c>
      <c r="F39" s="178">
        <v>8095.7510000000002</v>
      </c>
      <c r="G39" s="178" t="s">
        <v>73</v>
      </c>
      <c r="H39" s="178">
        <v>793246.50899999996</v>
      </c>
      <c r="I39" s="28"/>
      <c r="J39" s="28"/>
    </row>
    <row r="40" spans="1:10" ht="12.75" customHeight="1" x14ac:dyDescent="0.2">
      <c r="A40" s="113">
        <v>25</v>
      </c>
      <c r="B40" s="113" t="s">
        <v>99</v>
      </c>
      <c r="C40" s="178">
        <v>557762.63399999996</v>
      </c>
      <c r="D40" s="178">
        <v>20612.702000000001</v>
      </c>
      <c r="E40" s="178" t="s">
        <v>73</v>
      </c>
      <c r="F40" s="178">
        <v>21872.454000000002</v>
      </c>
      <c r="G40" s="178" t="s">
        <v>73</v>
      </c>
      <c r="H40" s="178">
        <v>556502.88199999998</v>
      </c>
    </row>
    <row r="41" spans="1:10" x14ac:dyDescent="0.2">
      <c r="A41" s="113">
        <v>26</v>
      </c>
      <c r="B41" s="41" t="s">
        <v>148</v>
      </c>
      <c r="C41" s="178"/>
      <c r="D41" s="178"/>
      <c r="E41" s="178"/>
      <c r="F41" s="178"/>
      <c r="G41" s="178"/>
      <c r="H41" s="178"/>
    </row>
    <row r="42" spans="1:10" x14ac:dyDescent="0.2">
      <c r="A42" s="113"/>
      <c r="B42" s="113" t="s">
        <v>100</v>
      </c>
      <c r="C42" s="178">
        <v>184961.43</v>
      </c>
      <c r="D42" s="181">
        <v>3062.0619999999999</v>
      </c>
      <c r="E42" s="178" t="s">
        <v>73</v>
      </c>
      <c r="F42" s="178">
        <v>15305.623</v>
      </c>
      <c r="G42" s="178" t="s">
        <v>73</v>
      </c>
      <c r="H42" s="178">
        <v>172717.86900000001</v>
      </c>
    </row>
    <row r="43" spans="1:10" x14ac:dyDescent="0.2">
      <c r="A43" s="113">
        <v>27</v>
      </c>
      <c r="B43" s="113" t="s">
        <v>101</v>
      </c>
      <c r="C43" s="178">
        <v>120704.19</v>
      </c>
      <c r="D43" s="178">
        <v>3204.4450000000002</v>
      </c>
      <c r="E43" s="178" t="s">
        <v>73</v>
      </c>
      <c r="F43" s="178">
        <v>11419.366</v>
      </c>
      <c r="G43" s="178" t="s">
        <v>73</v>
      </c>
      <c r="H43" s="178">
        <v>112489.269</v>
      </c>
    </row>
    <row r="44" spans="1:10" x14ac:dyDescent="0.2">
      <c r="A44" s="113">
        <v>28</v>
      </c>
      <c r="B44" s="113" t="s">
        <v>104</v>
      </c>
      <c r="C44" s="178">
        <v>244220.62599999999</v>
      </c>
      <c r="D44" s="178">
        <v>8140.1229999999996</v>
      </c>
      <c r="E44" s="178" t="s">
        <v>73</v>
      </c>
      <c r="F44" s="178">
        <v>9008.1869999999999</v>
      </c>
      <c r="G44" s="178" t="s">
        <v>73</v>
      </c>
      <c r="H44" s="178">
        <v>243352.56200000001</v>
      </c>
    </row>
    <row r="45" spans="1:10" x14ac:dyDescent="0.2">
      <c r="A45" s="113">
        <v>29</v>
      </c>
      <c r="B45" s="113" t="s">
        <v>105</v>
      </c>
      <c r="C45" s="178">
        <v>297698.03200000001</v>
      </c>
      <c r="D45" s="178">
        <v>27284.905999999999</v>
      </c>
      <c r="E45" s="178" t="s">
        <v>73</v>
      </c>
      <c r="F45" s="178">
        <v>6185.2669999999998</v>
      </c>
      <c r="G45" s="178" t="s">
        <v>73</v>
      </c>
      <c r="H45" s="178">
        <v>318797.67099999997</v>
      </c>
    </row>
    <row r="46" spans="1:10" x14ac:dyDescent="0.2">
      <c r="A46" s="113">
        <v>30</v>
      </c>
      <c r="B46" s="113" t="s">
        <v>106</v>
      </c>
      <c r="C46" s="178">
        <v>1462.4770000000001</v>
      </c>
      <c r="D46" s="178" t="s">
        <v>18</v>
      </c>
      <c r="E46" s="178" t="s">
        <v>73</v>
      </c>
      <c r="F46" s="178" t="s">
        <v>18</v>
      </c>
      <c r="G46" s="115" t="s">
        <v>73</v>
      </c>
      <c r="H46" s="178">
        <v>1335.1369999999999</v>
      </c>
    </row>
    <row r="47" spans="1:10" x14ac:dyDescent="0.2">
      <c r="A47" s="113">
        <v>31</v>
      </c>
      <c r="B47" s="113" t="s">
        <v>107</v>
      </c>
      <c r="C47" s="178">
        <v>25214.68</v>
      </c>
      <c r="D47" s="178">
        <v>3578.4459999999999</v>
      </c>
      <c r="E47" s="178" t="s">
        <v>73</v>
      </c>
      <c r="F47" s="178">
        <v>3229.2910000000002</v>
      </c>
      <c r="G47" s="178" t="s">
        <v>73</v>
      </c>
      <c r="H47" s="178">
        <v>25563.834999999999</v>
      </c>
    </row>
    <row r="48" spans="1:10" x14ac:dyDescent="0.2">
      <c r="A48" s="113">
        <v>32</v>
      </c>
      <c r="B48" s="113" t="s">
        <v>108</v>
      </c>
      <c r="C48" s="178">
        <v>35780.559000000001</v>
      </c>
      <c r="D48" s="178">
        <v>2756.6390000000001</v>
      </c>
      <c r="E48" s="178" t="s">
        <v>73</v>
      </c>
      <c r="F48" s="178">
        <v>1855.144</v>
      </c>
      <c r="G48" s="178" t="s">
        <v>73</v>
      </c>
      <c r="H48" s="178">
        <v>36682.053999999996</v>
      </c>
    </row>
    <row r="49" spans="1:8" x14ac:dyDescent="0.2">
      <c r="A49" s="113">
        <v>33</v>
      </c>
      <c r="B49" s="113" t="s">
        <v>109</v>
      </c>
      <c r="C49" s="178"/>
      <c r="D49" s="178"/>
      <c r="E49" s="178"/>
      <c r="F49" s="178"/>
      <c r="G49" s="178"/>
      <c r="H49" s="178"/>
    </row>
    <row r="50" spans="1:8" x14ac:dyDescent="0.2">
      <c r="A50" s="97"/>
      <c r="B50" s="113" t="s">
        <v>110</v>
      </c>
      <c r="C50" s="178">
        <v>20133.710999999999</v>
      </c>
      <c r="D50" s="178">
        <v>1879.4259999999999</v>
      </c>
      <c r="E50" s="178" t="s">
        <v>73</v>
      </c>
      <c r="F50" s="178">
        <v>710.70899999999995</v>
      </c>
      <c r="G50" s="178" t="s">
        <v>73</v>
      </c>
      <c r="H50" s="178">
        <v>21302.428</v>
      </c>
    </row>
    <row r="51" spans="1:8" x14ac:dyDescent="0.2">
      <c r="A51" s="41"/>
      <c r="B51" s="99"/>
      <c r="C51" s="178"/>
      <c r="D51" s="178"/>
      <c r="E51" s="178"/>
      <c r="F51" s="178"/>
      <c r="G51" s="178"/>
      <c r="H51" s="178"/>
    </row>
    <row r="52" spans="1:8" x14ac:dyDescent="0.2">
      <c r="A52" s="154" t="s">
        <v>19</v>
      </c>
      <c r="B52" s="45" t="s">
        <v>39</v>
      </c>
      <c r="C52" s="78">
        <v>5145628.6780000003</v>
      </c>
      <c r="D52" s="78">
        <v>850234.66099999996</v>
      </c>
      <c r="E52" s="78" t="s">
        <v>73</v>
      </c>
      <c r="F52" s="78">
        <v>469229.245</v>
      </c>
      <c r="G52" s="78" t="s">
        <v>73</v>
      </c>
      <c r="H52" s="78">
        <v>5526634.0939999996</v>
      </c>
    </row>
    <row r="53" spans="1:8" x14ac:dyDescent="0.2">
      <c r="C53" s="178"/>
      <c r="D53" s="178"/>
      <c r="E53" s="178"/>
      <c r="F53" s="178"/>
      <c r="G53" s="178"/>
      <c r="H53" s="178"/>
    </row>
    <row r="54" spans="1:8" x14ac:dyDescent="0.2">
      <c r="C54" s="181"/>
      <c r="D54" s="181"/>
      <c r="E54" s="181"/>
      <c r="F54" s="181"/>
      <c r="G54" s="181"/>
      <c r="H54" s="181"/>
    </row>
    <row r="55" spans="1:8" x14ac:dyDescent="0.2">
      <c r="C55" s="61"/>
      <c r="D55" s="61"/>
      <c r="E55" s="61"/>
      <c r="F55" s="61"/>
      <c r="G55" s="61"/>
      <c r="H55" s="61"/>
    </row>
    <row r="56" spans="1:8" x14ac:dyDescent="0.2">
      <c r="C56" s="61"/>
      <c r="D56" s="61"/>
      <c r="E56" s="178"/>
      <c r="F56" s="61"/>
      <c r="G56" s="61"/>
      <c r="H56" s="61"/>
    </row>
    <row r="58" spans="1:8" x14ac:dyDescent="0.2">
      <c r="C58" s="61"/>
      <c r="D58" s="178"/>
      <c r="E58" s="178"/>
      <c r="F58" s="178"/>
      <c r="G58" s="178"/>
      <c r="H58" s="61"/>
    </row>
    <row r="59" spans="1:8" x14ac:dyDescent="0.2">
      <c r="F59" s="3"/>
      <c r="G59" s="3"/>
    </row>
    <row r="60" spans="1:8" x14ac:dyDescent="0.2">
      <c r="C60" s="78"/>
      <c r="D60" s="78"/>
      <c r="E60" s="78"/>
      <c r="F60" s="78"/>
      <c r="G60" s="78"/>
      <c r="H60" s="78"/>
    </row>
    <row r="62" spans="1:8" x14ac:dyDescent="0.2">
      <c r="C62" s="76"/>
      <c r="D62" s="76"/>
      <c r="E62" s="76"/>
      <c r="F62" s="76"/>
      <c r="G62" s="76"/>
      <c r="H62" s="76"/>
    </row>
    <row r="71" spans="2:2" x14ac:dyDescent="0.2">
      <c r="B71" s="1"/>
    </row>
  </sheetData>
  <mergeCells count="9">
    <mergeCell ref="A8:A11"/>
    <mergeCell ref="H8:H10"/>
    <mergeCell ref="C11:H11"/>
    <mergeCell ref="B8:B11"/>
    <mergeCell ref="C8:C10"/>
    <mergeCell ref="D8:D10"/>
    <mergeCell ref="F8:F10"/>
    <mergeCell ref="E8:E10"/>
    <mergeCell ref="G8:G10"/>
  </mergeCells>
  <phoneticPr fontId="3" type="noConversion"/>
  <pageMargins left="0.51181102362204722" right="0.43307086614173229" top="0.39370078740157483" bottom="0.51181102362204722" header="0.51181102362204722" footer="0"/>
  <pageSetup paperSize="9" scale="8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J78"/>
  <sheetViews>
    <sheetView workbookViewId="0"/>
  </sheetViews>
  <sheetFormatPr baseColWidth="10" defaultColWidth="11.42578125" defaultRowHeight="12.75" x14ac:dyDescent="0.2"/>
  <cols>
    <col min="1" max="1" width="5.7109375" style="14" customWidth="1"/>
    <col min="2" max="2" width="35.7109375" style="12" customWidth="1"/>
    <col min="3" max="8" width="11.7109375" style="12" customWidth="1"/>
    <col min="9" max="9" width="12.42578125" style="12" customWidth="1"/>
    <col min="10" max="16384" width="11.42578125" style="12"/>
  </cols>
  <sheetData>
    <row r="1" spans="1:9" ht="12.75" customHeight="1" x14ac:dyDescent="0.2">
      <c r="B1" s="172" t="s">
        <v>193</v>
      </c>
      <c r="C1" s="33"/>
      <c r="D1" s="33"/>
      <c r="E1" s="33"/>
      <c r="F1" s="33"/>
      <c r="G1" s="33"/>
      <c r="H1" s="33"/>
    </row>
    <row r="2" spans="1:9" ht="12.75" customHeight="1" x14ac:dyDescent="0.2">
      <c r="B2" s="199"/>
      <c r="C2" s="33"/>
      <c r="D2" s="33"/>
      <c r="E2" s="33"/>
      <c r="F2" s="33"/>
      <c r="G2" s="33"/>
      <c r="H2" s="33"/>
    </row>
    <row r="3" spans="1:9" ht="12.75" customHeight="1" x14ac:dyDescent="0.2"/>
    <row r="4" spans="1:9" ht="15" customHeight="1" x14ac:dyDescent="0.2">
      <c r="B4" s="173" t="s">
        <v>238</v>
      </c>
      <c r="C4" s="56"/>
      <c r="D4" s="56"/>
      <c r="E4" s="56"/>
      <c r="F4" s="33"/>
      <c r="G4" s="33"/>
      <c r="H4" s="33"/>
    </row>
    <row r="5" spans="1:9" ht="12.75" customHeight="1" x14ac:dyDescent="0.2">
      <c r="B5" s="200"/>
      <c r="C5" s="56"/>
      <c r="D5" s="56"/>
      <c r="E5" s="56"/>
      <c r="F5" s="33"/>
      <c r="G5" s="33"/>
      <c r="H5" s="33"/>
    </row>
    <row r="6" spans="1:9" ht="12.75" customHeight="1" x14ac:dyDescent="0.25">
      <c r="F6" s="35"/>
      <c r="G6" s="35"/>
      <c r="H6" s="35"/>
    </row>
    <row r="7" spans="1:9" ht="12.75" customHeight="1" x14ac:dyDescent="0.2"/>
    <row r="8" spans="1:9" ht="18" customHeight="1" x14ac:dyDescent="0.2">
      <c r="A8" s="249"/>
      <c r="B8" s="300" t="s">
        <v>44</v>
      </c>
      <c r="C8" s="242" t="s">
        <v>7</v>
      </c>
      <c r="D8" s="300" t="s">
        <v>224</v>
      </c>
      <c r="E8" s="242" t="s">
        <v>30</v>
      </c>
      <c r="F8" s="242" t="s">
        <v>8</v>
      </c>
      <c r="G8" s="242" t="s">
        <v>31</v>
      </c>
      <c r="H8" s="257" t="s">
        <v>9</v>
      </c>
    </row>
    <row r="9" spans="1:9" ht="15" customHeight="1" x14ac:dyDescent="0.2">
      <c r="A9" s="250"/>
      <c r="B9" s="301"/>
      <c r="C9" s="301"/>
      <c r="D9" s="301"/>
      <c r="E9" s="301"/>
      <c r="F9" s="301"/>
      <c r="G9" s="301"/>
      <c r="H9" s="258"/>
    </row>
    <row r="10" spans="1:9" ht="12.75" customHeight="1" x14ac:dyDescent="0.2">
      <c r="A10" s="250"/>
      <c r="B10" s="301"/>
      <c r="C10" s="243"/>
      <c r="D10" s="243"/>
      <c r="E10" s="243"/>
      <c r="F10" s="243"/>
      <c r="G10" s="243"/>
      <c r="H10" s="259"/>
    </row>
    <row r="11" spans="1:9" ht="15.75" customHeight="1" x14ac:dyDescent="0.2">
      <c r="A11" s="251"/>
      <c r="B11" s="243"/>
      <c r="C11" s="281" t="s">
        <v>171</v>
      </c>
      <c r="D11" s="282"/>
      <c r="E11" s="282"/>
      <c r="F11" s="282"/>
      <c r="G11" s="282"/>
      <c r="H11" s="282"/>
    </row>
    <row r="12" spans="1:9" ht="12.75" customHeight="1" x14ac:dyDescent="0.2">
      <c r="A12" s="36"/>
      <c r="B12" s="198"/>
      <c r="C12" s="1"/>
      <c r="D12" s="59"/>
      <c r="E12" s="59"/>
      <c r="F12" s="59"/>
      <c r="G12" s="59"/>
      <c r="H12" s="59"/>
    </row>
    <row r="13" spans="1:9" ht="14.45" customHeight="1" x14ac:dyDescent="0.2">
      <c r="A13" s="27">
        <v>1</v>
      </c>
      <c r="B13" s="201" t="s">
        <v>45</v>
      </c>
      <c r="C13" s="178">
        <v>162558.32399999999</v>
      </c>
      <c r="D13" s="178">
        <v>2373.8560000000002</v>
      </c>
      <c r="E13" s="178" t="s">
        <v>73</v>
      </c>
      <c r="F13" s="178">
        <v>17132.025000000001</v>
      </c>
      <c r="G13" s="178" t="s">
        <v>73</v>
      </c>
      <c r="H13" s="178">
        <v>147800.155</v>
      </c>
      <c r="I13" s="76"/>
    </row>
    <row r="14" spans="1:9" ht="14.45" customHeight="1" x14ac:dyDescent="0.2">
      <c r="A14" s="27">
        <v>2</v>
      </c>
      <c r="B14" s="201" t="s">
        <v>46</v>
      </c>
      <c r="C14" s="178">
        <v>77568.945999999996</v>
      </c>
      <c r="D14" s="178">
        <v>1505.2070000000001</v>
      </c>
      <c r="E14" s="178" t="s">
        <v>73</v>
      </c>
      <c r="F14" s="178">
        <v>520.14300000000003</v>
      </c>
      <c r="G14" s="178" t="s">
        <v>73</v>
      </c>
      <c r="H14" s="178">
        <v>78554.009999999995</v>
      </c>
      <c r="I14" s="76"/>
    </row>
    <row r="15" spans="1:9" ht="14.45" customHeight="1" x14ac:dyDescent="0.2">
      <c r="A15" s="27">
        <v>3</v>
      </c>
      <c r="B15" s="201" t="s">
        <v>47</v>
      </c>
      <c r="C15" s="178">
        <v>180581.533</v>
      </c>
      <c r="D15" s="178">
        <v>10010.848</v>
      </c>
      <c r="E15" s="178" t="s">
        <v>73</v>
      </c>
      <c r="F15" s="178">
        <v>5018.3370000000004</v>
      </c>
      <c r="G15" s="178" t="s">
        <v>73</v>
      </c>
      <c r="H15" s="178">
        <v>185574.04399999999</v>
      </c>
      <c r="I15" s="76"/>
    </row>
    <row r="16" spans="1:9" ht="14.45" customHeight="1" x14ac:dyDescent="0.2">
      <c r="A16" s="27">
        <v>4</v>
      </c>
      <c r="B16" s="201" t="s">
        <v>48</v>
      </c>
      <c r="C16" s="178">
        <v>26904.617999999999</v>
      </c>
      <c r="D16" s="178" t="s">
        <v>18</v>
      </c>
      <c r="E16" s="178" t="s">
        <v>73</v>
      </c>
      <c r="F16" s="178" t="s">
        <v>18</v>
      </c>
      <c r="G16" s="178" t="s">
        <v>73</v>
      </c>
      <c r="H16" s="178">
        <v>27217.723999999998</v>
      </c>
      <c r="I16" s="76"/>
    </row>
    <row r="17" spans="1:9" ht="14.45" customHeight="1" x14ac:dyDescent="0.2">
      <c r="A17" s="27">
        <v>5</v>
      </c>
      <c r="B17" s="201" t="s">
        <v>49</v>
      </c>
      <c r="C17" s="178">
        <v>22047.238000000001</v>
      </c>
      <c r="D17" s="178" t="s">
        <v>18</v>
      </c>
      <c r="E17" s="178" t="s">
        <v>73</v>
      </c>
      <c r="F17" s="178" t="s">
        <v>18</v>
      </c>
      <c r="G17" s="178" t="s">
        <v>73</v>
      </c>
      <c r="H17" s="178">
        <v>22047.238000000001</v>
      </c>
      <c r="I17" s="76"/>
    </row>
    <row r="18" spans="1:9" ht="14.45" customHeight="1" x14ac:dyDescent="0.2">
      <c r="A18" s="27"/>
      <c r="B18" s="201"/>
      <c r="C18" s="178"/>
      <c r="D18" s="178"/>
      <c r="E18" s="178"/>
      <c r="F18" s="178"/>
      <c r="G18" s="178"/>
      <c r="H18" s="178"/>
      <c r="I18" s="76"/>
    </row>
    <row r="19" spans="1:9" ht="12.75" customHeight="1" x14ac:dyDescent="0.2">
      <c r="A19" s="27">
        <v>7</v>
      </c>
      <c r="B19" s="201" t="s">
        <v>50</v>
      </c>
      <c r="C19" s="178">
        <v>416882.49800000002</v>
      </c>
      <c r="D19" s="181">
        <v>7339.1570000000002</v>
      </c>
      <c r="E19" s="178" t="s">
        <v>73</v>
      </c>
      <c r="F19" s="178">
        <v>12882.496999999999</v>
      </c>
      <c r="G19" s="178" t="s">
        <v>73</v>
      </c>
      <c r="H19" s="178">
        <v>411339.158</v>
      </c>
      <c r="I19" s="76"/>
    </row>
    <row r="20" spans="1:9" ht="14.45" customHeight="1" x14ac:dyDescent="0.2">
      <c r="A20" s="27">
        <v>8</v>
      </c>
      <c r="B20" s="201" t="s">
        <v>51</v>
      </c>
      <c r="C20" s="178">
        <v>156812.95800000001</v>
      </c>
      <c r="D20" s="181">
        <v>56235.375</v>
      </c>
      <c r="E20" s="178" t="s">
        <v>73</v>
      </c>
      <c r="F20" s="178">
        <v>38167.000999999997</v>
      </c>
      <c r="G20" s="178" t="s">
        <v>73</v>
      </c>
      <c r="H20" s="178">
        <v>174881.33199999999</v>
      </c>
      <c r="I20" s="76"/>
    </row>
    <row r="21" spans="1:9" ht="14.45" customHeight="1" x14ac:dyDescent="0.2">
      <c r="A21" s="27">
        <v>9</v>
      </c>
      <c r="B21" s="201" t="s">
        <v>52</v>
      </c>
      <c r="C21" s="178">
        <v>494176.21299999999</v>
      </c>
      <c r="D21" s="181">
        <v>170189.47200000001</v>
      </c>
      <c r="E21" s="178" t="s">
        <v>73</v>
      </c>
      <c r="F21" s="181">
        <v>49897.771000000001</v>
      </c>
      <c r="G21" s="181" t="s">
        <v>73</v>
      </c>
      <c r="H21" s="178">
        <v>614467.91399999999</v>
      </c>
      <c r="I21" s="76"/>
    </row>
    <row r="22" spans="1:9" ht="14.45" customHeight="1" x14ac:dyDescent="0.2">
      <c r="A22" s="27">
        <v>10</v>
      </c>
      <c r="B22" s="201" t="s">
        <v>53</v>
      </c>
      <c r="C22" s="178">
        <v>176125.052</v>
      </c>
      <c r="D22" s="178">
        <v>7295.52</v>
      </c>
      <c r="E22" s="178" t="s">
        <v>73</v>
      </c>
      <c r="F22" s="178">
        <v>5503.6350000000002</v>
      </c>
      <c r="G22" s="178" t="s">
        <v>73</v>
      </c>
      <c r="H22" s="178">
        <v>177916.93700000001</v>
      </c>
      <c r="I22" s="76"/>
    </row>
    <row r="23" spans="1:9" ht="14.45" customHeight="1" x14ac:dyDescent="0.2">
      <c r="A23" s="27">
        <v>11</v>
      </c>
      <c r="B23" s="201" t="s">
        <v>54</v>
      </c>
      <c r="C23" s="178">
        <v>80134.384999999995</v>
      </c>
      <c r="D23" s="178">
        <v>3824.5949999999998</v>
      </c>
      <c r="E23" s="178" t="s">
        <v>73</v>
      </c>
      <c r="F23" s="178">
        <v>1769.9069999999999</v>
      </c>
      <c r="G23" s="178" t="s">
        <v>73</v>
      </c>
      <c r="H23" s="178">
        <v>82189.073000000004</v>
      </c>
      <c r="I23" s="76"/>
    </row>
    <row r="24" spans="1:9" ht="14.45" customHeight="1" x14ac:dyDescent="0.2">
      <c r="A24" s="27">
        <v>12</v>
      </c>
      <c r="B24" s="201" t="s">
        <v>55</v>
      </c>
      <c r="C24" s="178">
        <v>303978.022</v>
      </c>
      <c r="D24" s="181">
        <v>12390.647000000001</v>
      </c>
      <c r="E24" s="178" t="s">
        <v>73</v>
      </c>
      <c r="F24" s="178">
        <v>1342.8130000000001</v>
      </c>
      <c r="G24" s="178" t="s">
        <v>73</v>
      </c>
      <c r="H24" s="178">
        <v>315025.85600000003</v>
      </c>
      <c r="I24" s="76"/>
    </row>
    <row r="25" spans="1:9" x14ac:dyDescent="0.2">
      <c r="A25" s="41"/>
      <c r="B25" s="99"/>
    </row>
    <row r="26" spans="1:9" ht="14.45" customHeight="1" x14ac:dyDescent="0.2">
      <c r="A26" s="27">
        <v>13</v>
      </c>
      <c r="B26" s="201" t="s">
        <v>56</v>
      </c>
      <c r="C26" s="178">
        <v>341040.18300000002</v>
      </c>
      <c r="D26" s="181">
        <v>30159.005000000001</v>
      </c>
      <c r="E26" s="178" t="s">
        <v>73</v>
      </c>
      <c r="F26" s="178">
        <v>21907.868999999999</v>
      </c>
      <c r="G26" s="178" t="s">
        <v>73</v>
      </c>
      <c r="H26" s="178">
        <v>349291.31900000002</v>
      </c>
      <c r="I26" s="76"/>
    </row>
    <row r="27" spans="1:9" ht="14.45" customHeight="1" x14ac:dyDescent="0.2">
      <c r="A27" s="74">
        <v>14</v>
      </c>
      <c r="B27" s="201" t="s">
        <v>57</v>
      </c>
      <c r="C27" s="178">
        <v>180189.42199999999</v>
      </c>
      <c r="D27" s="178">
        <v>5874.2349999999997</v>
      </c>
      <c r="E27" s="178" t="s">
        <v>73</v>
      </c>
      <c r="F27" s="178">
        <v>1960.8989999999999</v>
      </c>
      <c r="G27" s="178" t="s">
        <v>73</v>
      </c>
      <c r="H27" s="178">
        <v>184102.758</v>
      </c>
      <c r="I27" s="76"/>
    </row>
    <row r="28" spans="1:9" ht="14.45" customHeight="1" x14ac:dyDescent="0.2">
      <c r="A28" s="27">
        <v>15</v>
      </c>
      <c r="B28" s="201" t="s">
        <v>58</v>
      </c>
      <c r="C28" s="178">
        <v>206200.06700000001</v>
      </c>
      <c r="D28" s="178">
        <v>7821.991</v>
      </c>
      <c r="E28" s="178" t="s">
        <v>73</v>
      </c>
      <c r="F28" s="178">
        <v>3215.1010000000001</v>
      </c>
      <c r="G28" s="178" t="s">
        <v>73</v>
      </c>
      <c r="H28" s="178">
        <v>210806.95699999999</v>
      </c>
      <c r="I28" s="76"/>
    </row>
    <row r="29" spans="1:9" ht="14.45" customHeight="1" x14ac:dyDescent="0.2">
      <c r="A29" s="27">
        <v>16</v>
      </c>
      <c r="B29" s="201" t="s">
        <v>59</v>
      </c>
      <c r="C29" s="178">
        <v>306048.37</v>
      </c>
      <c r="D29" s="178">
        <v>3731.63</v>
      </c>
      <c r="E29" s="178" t="s">
        <v>73</v>
      </c>
      <c r="F29" s="178">
        <v>12885.950999999999</v>
      </c>
      <c r="G29" s="178" t="s">
        <v>73</v>
      </c>
      <c r="H29" s="178">
        <v>296894.049</v>
      </c>
      <c r="I29" s="76"/>
    </row>
    <row r="30" spans="1:9" ht="14.45" customHeight="1" x14ac:dyDescent="0.2">
      <c r="A30" s="27">
        <v>17</v>
      </c>
      <c r="B30" s="201" t="s">
        <v>60</v>
      </c>
      <c r="C30" s="178">
        <v>151671.90100000001</v>
      </c>
      <c r="D30" s="178">
        <v>18626.14</v>
      </c>
      <c r="E30" s="178" t="s">
        <v>73</v>
      </c>
      <c r="F30" s="178">
        <v>1253.5060000000001</v>
      </c>
      <c r="G30" s="178" t="s">
        <v>73</v>
      </c>
      <c r="H30" s="178">
        <v>169044.535</v>
      </c>
      <c r="I30" s="76"/>
    </row>
    <row r="31" spans="1:9" ht="14.45" customHeight="1" x14ac:dyDescent="0.2">
      <c r="A31" s="27">
        <v>18</v>
      </c>
      <c r="B31" s="201" t="s">
        <v>61</v>
      </c>
      <c r="C31" s="178">
        <v>325269.06099999999</v>
      </c>
      <c r="D31" s="178">
        <v>11942.664000000001</v>
      </c>
      <c r="E31" s="178" t="s">
        <v>73</v>
      </c>
      <c r="F31" s="178">
        <v>3071.9160000000002</v>
      </c>
      <c r="G31" s="178" t="s">
        <v>73</v>
      </c>
      <c r="H31" s="178">
        <v>334139.80900000001</v>
      </c>
      <c r="I31" s="76"/>
    </row>
    <row r="32" spans="1:9" x14ac:dyDescent="0.2">
      <c r="A32" s="41"/>
      <c r="B32" s="99"/>
    </row>
    <row r="33" spans="1:10" ht="14.45" customHeight="1" x14ac:dyDescent="0.2">
      <c r="A33" s="27">
        <v>19</v>
      </c>
      <c r="B33" s="201" t="s">
        <v>62</v>
      </c>
      <c r="C33" s="178">
        <v>740692.44499999995</v>
      </c>
      <c r="D33" s="181">
        <v>18069.12</v>
      </c>
      <c r="E33" s="178" t="s">
        <v>73</v>
      </c>
      <c r="F33" s="178">
        <v>17089.832999999999</v>
      </c>
      <c r="G33" s="178" t="s">
        <v>73</v>
      </c>
      <c r="H33" s="178">
        <v>741671.73199999996</v>
      </c>
      <c r="I33" s="76"/>
      <c r="J33" s="28"/>
    </row>
    <row r="34" spans="1:10" ht="14.45" customHeight="1" x14ac:dyDescent="0.2">
      <c r="A34" s="27">
        <v>20</v>
      </c>
      <c r="B34" s="201" t="s">
        <v>63</v>
      </c>
      <c r="C34" s="178">
        <v>168929.70199999999</v>
      </c>
      <c r="D34" s="181">
        <v>4266.0290000000005</v>
      </c>
      <c r="E34" s="178" t="s">
        <v>73</v>
      </c>
      <c r="F34" s="181">
        <v>2448.509</v>
      </c>
      <c r="G34" s="181" t="s">
        <v>73</v>
      </c>
      <c r="H34" s="178">
        <v>170747.22200000001</v>
      </c>
      <c r="I34" s="76"/>
      <c r="J34" s="28"/>
    </row>
    <row r="35" spans="1:10" ht="14.45" customHeight="1" x14ac:dyDescent="0.2">
      <c r="A35" s="27">
        <v>21</v>
      </c>
      <c r="B35" s="201" t="s">
        <v>64</v>
      </c>
      <c r="C35" s="178">
        <v>356726.42</v>
      </c>
      <c r="D35" s="178">
        <v>460943.47899999999</v>
      </c>
      <c r="E35" s="178" t="s">
        <v>73</v>
      </c>
      <c r="F35" s="178">
        <v>259086.34299999999</v>
      </c>
      <c r="G35" s="178" t="s">
        <v>73</v>
      </c>
      <c r="H35" s="178">
        <v>558583.55599999998</v>
      </c>
      <c r="I35" s="76"/>
      <c r="J35" s="28"/>
    </row>
    <row r="36" spans="1:10" ht="14.45" customHeight="1" x14ac:dyDescent="0.2">
      <c r="A36" s="27">
        <v>22</v>
      </c>
      <c r="B36" s="201" t="s">
        <v>65</v>
      </c>
      <c r="C36" s="178">
        <v>157442.94899999999</v>
      </c>
      <c r="D36" s="178">
        <v>15365.13</v>
      </c>
      <c r="E36" s="178" t="s">
        <v>73</v>
      </c>
      <c r="F36" s="178">
        <v>12282.566999999999</v>
      </c>
      <c r="G36" s="178" t="s">
        <v>73</v>
      </c>
      <c r="H36" s="178">
        <v>160525.51199999999</v>
      </c>
      <c r="I36" s="76"/>
      <c r="J36" s="28"/>
    </row>
    <row r="37" spans="1:10" ht="14.45" customHeight="1" x14ac:dyDescent="0.2">
      <c r="A37" s="27">
        <v>23</v>
      </c>
      <c r="B37" s="201" t="s">
        <v>66</v>
      </c>
      <c r="C37" s="178">
        <v>165704.28700000001</v>
      </c>
      <c r="D37" s="178">
        <v>3667.7710000000002</v>
      </c>
      <c r="E37" s="178" t="s">
        <v>73</v>
      </c>
      <c r="F37" s="178">
        <v>4429.527</v>
      </c>
      <c r="G37" s="178" t="s">
        <v>73</v>
      </c>
      <c r="H37" s="178">
        <v>164942.53099999999</v>
      </c>
      <c r="I37" s="76"/>
      <c r="J37" s="28"/>
    </row>
    <row r="38" spans="1:10" x14ac:dyDescent="0.2">
      <c r="A38" s="41"/>
      <c r="B38" s="99"/>
      <c r="C38" s="76"/>
      <c r="D38" s="76"/>
      <c r="E38" s="76"/>
      <c r="F38" s="76"/>
      <c r="G38" s="76"/>
      <c r="H38" s="76"/>
    </row>
    <row r="39" spans="1:10" ht="14.45" customHeight="1" x14ac:dyDescent="0.2">
      <c r="A39" s="73">
        <v>24</v>
      </c>
      <c r="B39" s="52" t="s">
        <v>37</v>
      </c>
      <c r="C39" s="178">
        <v>5197684.5939999996</v>
      </c>
      <c r="D39" s="178">
        <v>852914.44799999997</v>
      </c>
      <c r="E39" s="178" t="s">
        <v>73</v>
      </c>
      <c r="F39" s="178">
        <v>472835.62099999998</v>
      </c>
      <c r="G39" s="178" t="s">
        <v>73</v>
      </c>
      <c r="H39" s="178">
        <v>5577763.4210000001</v>
      </c>
      <c r="I39" s="76"/>
      <c r="J39" s="28"/>
    </row>
    <row r="40" spans="1:10" ht="12.75" customHeight="1" x14ac:dyDescent="0.2">
      <c r="A40" s="27"/>
      <c r="B40" s="201" t="s">
        <v>194</v>
      </c>
      <c r="D40" s="202"/>
      <c r="E40" s="202"/>
      <c r="F40" s="203"/>
      <c r="G40" s="203"/>
      <c r="H40" s="203"/>
      <c r="I40" s="76"/>
    </row>
    <row r="41" spans="1:10" x14ac:dyDescent="0.2">
      <c r="A41" s="27">
        <v>25</v>
      </c>
      <c r="B41" s="201" t="s">
        <v>195</v>
      </c>
      <c r="C41" s="178">
        <v>469660.65899999999</v>
      </c>
      <c r="D41" s="178">
        <v>15172.488000000001</v>
      </c>
      <c r="E41" s="178" t="s">
        <v>73</v>
      </c>
      <c r="F41" s="178">
        <v>23639.976000000002</v>
      </c>
      <c r="G41" s="178" t="s">
        <v>73</v>
      </c>
      <c r="H41" s="178">
        <v>461193.17099999997</v>
      </c>
      <c r="I41" s="76"/>
    </row>
    <row r="42" spans="1:10" x14ac:dyDescent="0.2">
      <c r="A42" s="27">
        <v>26</v>
      </c>
      <c r="B42" s="201" t="s">
        <v>196</v>
      </c>
      <c r="C42" s="178">
        <v>4728023.9350000005</v>
      </c>
      <c r="D42" s="178">
        <v>837741.95999999985</v>
      </c>
      <c r="E42" s="178" t="s">
        <v>73</v>
      </c>
      <c r="F42" s="178">
        <v>449195.64499999996</v>
      </c>
      <c r="G42" s="178" t="s">
        <v>73</v>
      </c>
      <c r="H42" s="178">
        <v>5116570.25</v>
      </c>
      <c r="I42" s="76"/>
    </row>
    <row r="44" spans="1:10" x14ac:dyDescent="0.2">
      <c r="A44" s="84"/>
      <c r="B44" s="204"/>
      <c r="C44" s="76"/>
      <c r="D44" s="76"/>
      <c r="E44" s="76"/>
      <c r="F44" s="76"/>
      <c r="G44" s="76"/>
      <c r="H44" s="76"/>
    </row>
    <row r="45" spans="1:10" x14ac:dyDescent="0.2">
      <c r="A45" s="84"/>
      <c r="B45" s="204"/>
      <c r="C45" s="222"/>
      <c r="D45" s="222"/>
      <c r="E45" s="222"/>
      <c r="F45" s="222"/>
      <c r="G45" s="222"/>
      <c r="H45" s="222"/>
    </row>
    <row r="46" spans="1:10" x14ac:dyDescent="0.2">
      <c r="A46" s="29"/>
      <c r="B46" s="29"/>
      <c r="C46" s="223"/>
      <c r="D46" s="223"/>
      <c r="E46" s="223"/>
      <c r="F46" s="223"/>
      <c r="G46" s="223"/>
      <c r="H46" s="223"/>
    </row>
    <row r="47" spans="1:10" x14ac:dyDescent="0.2">
      <c r="A47" s="29"/>
      <c r="B47" s="29"/>
      <c r="C47" s="76"/>
      <c r="D47" s="76"/>
      <c r="E47" s="76"/>
      <c r="F47" s="76"/>
      <c r="G47" s="76"/>
      <c r="H47" s="76"/>
    </row>
    <row r="48" spans="1:10" x14ac:dyDescent="0.2">
      <c r="A48" s="29"/>
      <c r="B48" s="29"/>
      <c r="C48" s="76"/>
    </row>
    <row r="49" spans="1:2" x14ac:dyDescent="0.2">
      <c r="A49" s="29"/>
      <c r="B49" s="29"/>
    </row>
    <row r="50" spans="1:2" x14ac:dyDescent="0.2">
      <c r="A50" s="29"/>
      <c r="B50" s="29"/>
    </row>
    <row r="51" spans="1:2" x14ac:dyDescent="0.2">
      <c r="A51" s="29"/>
      <c r="B51" s="29"/>
    </row>
    <row r="52" spans="1:2" x14ac:dyDescent="0.2">
      <c r="A52" s="29"/>
      <c r="B52" s="29"/>
    </row>
    <row r="53" spans="1:2" x14ac:dyDescent="0.2">
      <c r="A53" s="29"/>
      <c r="B53" s="29"/>
    </row>
    <row r="54" spans="1:2" x14ac:dyDescent="0.2">
      <c r="A54" s="29"/>
      <c r="B54" s="29"/>
    </row>
    <row r="55" spans="1:2" x14ac:dyDescent="0.2">
      <c r="A55" s="29"/>
      <c r="B55" s="29"/>
    </row>
    <row r="56" spans="1:2" x14ac:dyDescent="0.2">
      <c r="A56" s="29"/>
      <c r="B56" s="29"/>
    </row>
    <row r="57" spans="1:2" x14ac:dyDescent="0.2">
      <c r="A57" s="29"/>
      <c r="B57" s="29"/>
    </row>
    <row r="58" spans="1:2" x14ac:dyDescent="0.2">
      <c r="A58" s="29"/>
      <c r="B58" s="29"/>
    </row>
    <row r="59" spans="1:2" x14ac:dyDescent="0.2">
      <c r="A59" s="29"/>
      <c r="B59" s="29"/>
    </row>
    <row r="60" spans="1:2" x14ac:dyDescent="0.2">
      <c r="A60" s="29"/>
      <c r="B60" s="29"/>
    </row>
    <row r="61" spans="1:2" x14ac:dyDescent="0.2">
      <c r="A61" s="29"/>
      <c r="B61" s="29"/>
    </row>
    <row r="62" spans="1:2" x14ac:dyDescent="0.2">
      <c r="A62" s="53"/>
      <c r="B62" s="30"/>
    </row>
    <row r="78" spans="2:2" x14ac:dyDescent="0.2">
      <c r="B78" s="1"/>
    </row>
  </sheetData>
  <mergeCells count="9">
    <mergeCell ref="H8:H10"/>
    <mergeCell ref="C11:H11"/>
    <mergeCell ref="A8:A11"/>
    <mergeCell ref="B8:B11"/>
    <mergeCell ref="C8:C10"/>
    <mergeCell ref="D8:D10"/>
    <mergeCell ref="E8:E10"/>
    <mergeCell ref="F8:F10"/>
    <mergeCell ref="G8:G10"/>
  </mergeCells>
  <pageMargins left="0.51181102362204722" right="0.43307086614173229" top="0.39370078740157483" bottom="0.51181102362204722" header="0.51181102362204722" footer="0"/>
  <pageSetup paperSize="9" scale="8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F77"/>
  <sheetViews>
    <sheetView workbookViewId="0"/>
  </sheetViews>
  <sheetFormatPr baseColWidth="10" defaultColWidth="11.42578125" defaultRowHeight="12.75" x14ac:dyDescent="0.2"/>
  <cols>
    <col min="1" max="1" width="39.7109375" style="12" customWidth="1"/>
    <col min="2" max="3" width="17.7109375" style="12" customWidth="1"/>
    <col min="4" max="4" width="18.28515625" style="12" bestFit="1" customWidth="1"/>
    <col min="5" max="16384" width="11.42578125" style="12"/>
  </cols>
  <sheetData>
    <row r="1" spans="1:4" ht="12.75" customHeight="1" x14ac:dyDescent="0.2">
      <c r="A1" s="172" t="s">
        <v>207</v>
      </c>
      <c r="B1" s="33"/>
      <c r="C1" s="33"/>
      <c r="D1" s="33"/>
    </row>
    <row r="2" spans="1:4" ht="12.75" customHeight="1" x14ac:dyDescent="0.2">
      <c r="A2" s="31"/>
      <c r="B2" s="33"/>
      <c r="C2" s="33"/>
      <c r="D2" s="33"/>
    </row>
    <row r="3" spans="1:4" ht="12.75" customHeight="1" x14ac:dyDescent="0.2"/>
    <row r="4" spans="1:4" ht="15" customHeight="1" x14ac:dyDescent="0.2">
      <c r="A4" s="211" t="s">
        <v>239</v>
      </c>
      <c r="B4" s="56"/>
      <c r="C4" s="56"/>
      <c r="D4" s="33"/>
    </row>
    <row r="5" spans="1:4" ht="12.75" customHeight="1" x14ac:dyDescent="0.25">
      <c r="A5" s="57"/>
      <c r="B5" s="56"/>
      <c r="C5" s="56"/>
      <c r="D5" s="33"/>
    </row>
    <row r="6" spans="1:4" ht="12.75" customHeight="1" x14ac:dyDescent="0.25">
      <c r="D6" s="35"/>
    </row>
    <row r="7" spans="1:4" ht="12.75" customHeight="1" x14ac:dyDescent="0.2"/>
    <row r="8" spans="1:4" ht="18" customHeight="1" x14ac:dyDescent="0.2">
      <c r="A8" s="290" t="s">
        <v>23</v>
      </c>
      <c r="B8" s="293">
        <v>2014</v>
      </c>
      <c r="C8" s="177" t="s">
        <v>16</v>
      </c>
      <c r="D8" s="38"/>
    </row>
    <row r="9" spans="1:4" ht="15" customHeight="1" x14ac:dyDescent="0.2">
      <c r="A9" s="291"/>
      <c r="B9" s="294"/>
      <c r="C9" s="255">
        <v>2021</v>
      </c>
      <c r="D9" s="263">
        <v>2020</v>
      </c>
    </row>
    <row r="10" spans="1:4" ht="12.75" customHeight="1" x14ac:dyDescent="0.2">
      <c r="A10" s="291"/>
      <c r="B10" s="295"/>
      <c r="C10" s="254"/>
      <c r="D10" s="264"/>
    </row>
    <row r="11" spans="1:4" ht="18" customHeight="1" x14ac:dyDescent="0.2">
      <c r="A11" s="292"/>
      <c r="B11" s="187" t="s">
        <v>171</v>
      </c>
      <c r="C11" s="280" t="s">
        <v>17</v>
      </c>
      <c r="D11" s="289"/>
    </row>
    <row r="12" spans="1:4" ht="14.45" customHeight="1" x14ac:dyDescent="0.2">
      <c r="A12" s="58"/>
      <c r="B12" s="1"/>
      <c r="C12" s="59"/>
      <c r="D12" s="59"/>
    </row>
    <row r="13" spans="1:4" ht="14.45" customHeight="1" x14ac:dyDescent="0.2">
      <c r="A13" s="168" t="s">
        <v>7</v>
      </c>
      <c r="B13" s="78">
        <v>843033.55200000003</v>
      </c>
      <c r="C13" s="96">
        <v>-7.7980946306024492</v>
      </c>
      <c r="D13" s="96">
        <v>-4.4335725087837261</v>
      </c>
    </row>
    <row r="14" spans="1:4" ht="14.45" customHeight="1" x14ac:dyDescent="0.2">
      <c r="A14" s="58"/>
    </row>
    <row r="15" spans="1:4" ht="14.45" customHeight="1" x14ac:dyDescent="0.2">
      <c r="A15" s="113" t="s">
        <v>24</v>
      </c>
      <c r="B15" s="178">
        <v>787515.52599999995</v>
      </c>
      <c r="C15" s="183">
        <v>-7.7499915778867177</v>
      </c>
      <c r="D15" s="183">
        <v>-3.1145501529380226</v>
      </c>
    </row>
    <row r="16" spans="1:4" ht="14.45" customHeight="1" x14ac:dyDescent="0.2">
      <c r="A16" s="58"/>
    </row>
    <row r="17" spans="1:4" ht="14.45" customHeight="1" x14ac:dyDescent="0.2">
      <c r="A17" s="41" t="s">
        <v>218</v>
      </c>
      <c r="B17" s="178"/>
    </row>
    <row r="18" spans="1:4" ht="14.45" customHeight="1" x14ac:dyDescent="0.2">
      <c r="A18" s="41" t="s">
        <v>219</v>
      </c>
      <c r="B18" s="178">
        <v>37399.966999999997</v>
      </c>
      <c r="C18" s="183">
        <v>-7.0877270753732233</v>
      </c>
      <c r="D18" s="183">
        <v>-7.9323988857447176</v>
      </c>
    </row>
    <row r="19" spans="1:4" ht="14.45" customHeight="1" x14ac:dyDescent="0.2">
      <c r="A19" s="97"/>
      <c r="B19" s="78"/>
    </row>
    <row r="20" spans="1:4" ht="14.45" customHeight="1" x14ac:dyDescent="0.2">
      <c r="A20" s="41" t="s">
        <v>220</v>
      </c>
      <c r="B20" s="178">
        <v>18118.059000000001</v>
      </c>
      <c r="C20" s="183">
        <v>-11.211751295702413</v>
      </c>
      <c r="D20" s="183">
        <v>-36.849280098776632</v>
      </c>
    </row>
    <row r="21" spans="1:4" ht="14.45" customHeight="1" x14ac:dyDescent="0.2">
      <c r="A21" s="97"/>
      <c r="B21" s="115"/>
    </row>
    <row r="22" spans="1:4" ht="14.45" customHeight="1" x14ac:dyDescent="0.2">
      <c r="A22" s="168" t="s">
        <v>30</v>
      </c>
      <c r="B22" s="78" t="s">
        <v>73</v>
      </c>
      <c r="C22" s="78" t="s">
        <v>73</v>
      </c>
      <c r="D22" s="78" t="s">
        <v>73</v>
      </c>
    </row>
    <row r="23" spans="1:4" ht="14.45" customHeight="1" x14ac:dyDescent="0.2">
      <c r="A23" s="113"/>
      <c r="B23" s="178"/>
    </row>
    <row r="24" spans="1:4" ht="14.45" customHeight="1" x14ac:dyDescent="0.2">
      <c r="A24" s="168" t="s">
        <v>206</v>
      </c>
      <c r="B24" s="78">
        <v>840593.81200000003</v>
      </c>
      <c r="C24" s="96">
        <v>-7.8017427788150258</v>
      </c>
      <c r="D24" s="96">
        <v>-4.3538610229136765</v>
      </c>
    </row>
    <row r="25" spans="1:4" ht="14.45" customHeight="1" x14ac:dyDescent="0.2">
      <c r="A25" s="44"/>
      <c r="B25" s="115"/>
    </row>
    <row r="26" spans="1:4" ht="12.75" customHeight="1" x14ac:dyDescent="0.2">
      <c r="A26" s="168" t="s">
        <v>8</v>
      </c>
      <c r="B26" s="78">
        <v>91341.759999999995</v>
      </c>
      <c r="C26" s="183">
        <v>-14.713021054861585</v>
      </c>
      <c r="D26" s="183">
        <v>-6.773621207251395</v>
      </c>
    </row>
    <row r="27" spans="1:4" ht="14.45" customHeight="1" x14ac:dyDescent="0.2">
      <c r="A27" s="44"/>
      <c r="B27" s="78"/>
      <c r="D27" s="183"/>
    </row>
    <row r="28" spans="1:4" ht="14.45" customHeight="1" x14ac:dyDescent="0.2">
      <c r="A28" s="113" t="s">
        <v>81</v>
      </c>
      <c r="B28" s="180" t="s">
        <v>18</v>
      </c>
      <c r="C28" s="180" t="s">
        <v>18</v>
      </c>
      <c r="D28" s="180" t="s">
        <v>18</v>
      </c>
    </row>
    <row r="29" spans="1:4" ht="14.45" customHeight="1" x14ac:dyDescent="0.2">
      <c r="A29" s="44"/>
      <c r="B29" s="197"/>
      <c r="C29" s="183"/>
      <c r="D29" s="96"/>
    </row>
    <row r="30" spans="1:4" ht="14.45" customHeight="1" x14ac:dyDescent="0.2">
      <c r="A30" s="41" t="s">
        <v>216</v>
      </c>
      <c r="B30" s="78"/>
      <c r="C30" s="183"/>
      <c r="D30" s="183"/>
    </row>
    <row r="31" spans="1:4" ht="14.45" customHeight="1" x14ac:dyDescent="0.2">
      <c r="A31" s="41" t="s">
        <v>215</v>
      </c>
      <c r="B31" s="178">
        <v>36760.682000000001</v>
      </c>
      <c r="C31" s="183">
        <v>-16.572942706169655</v>
      </c>
      <c r="D31" s="183">
        <v>-11.682172812726222</v>
      </c>
    </row>
    <row r="32" spans="1:4" ht="14.45" customHeight="1" x14ac:dyDescent="0.2">
      <c r="A32" s="97"/>
      <c r="B32" s="78"/>
      <c r="C32" s="183"/>
      <c r="D32" s="183"/>
    </row>
    <row r="33" spans="1:6" ht="14.45" customHeight="1" x14ac:dyDescent="0.2">
      <c r="A33" s="41" t="s">
        <v>221</v>
      </c>
      <c r="B33" s="178" t="s">
        <v>73</v>
      </c>
      <c r="C33" s="178" t="s">
        <v>228</v>
      </c>
      <c r="D33" s="178" t="s">
        <v>228</v>
      </c>
    </row>
    <row r="34" spans="1:6" ht="14.45" customHeight="1" x14ac:dyDescent="0.2">
      <c r="A34" s="97"/>
      <c r="B34" s="178"/>
      <c r="C34" s="178"/>
      <c r="D34" s="178"/>
      <c r="E34" s="28"/>
      <c r="F34" s="28"/>
    </row>
    <row r="35" spans="1:6" ht="14.45" customHeight="1" x14ac:dyDescent="0.2">
      <c r="A35" s="41" t="s">
        <v>222</v>
      </c>
      <c r="B35" s="180" t="s">
        <v>18</v>
      </c>
      <c r="C35" s="180" t="s">
        <v>18</v>
      </c>
      <c r="D35" s="180" t="s">
        <v>18</v>
      </c>
      <c r="E35" s="28"/>
      <c r="F35" s="28"/>
    </row>
    <row r="36" spans="1:6" ht="14.45" customHeight="1" x14ac:dyDescent="0.2">
      <c r="A36" s="97"/>
      <c r="E36" s="28"/>
      <c r="F36" s="28"/>
    </row>
    <row r="37" spans="1:6" ht="14.45" customHeight="1" x14ac:dyDescent="0.2">
      <c r="A37" s="168" t="s">
        <v>31</v>
      </c>
      <c r="B37" s="78" t="s">
        <v>73</v>
      </c>
      <c r="C37" s="78" t="s">
        <v>73</v>
      </c>
      <c r="D37" s="78" t="s">
        <v>73</v>
      </c>
      <c r="E37" s="28"/>
      <c r="F37" s="28"/>
    </row>
    <row r="38" spans="1:6" s="28" customFormat="1" ht="14.45" customHeight="1" x14ac:dyDescent="0.2">
      <c r="A38" s="113"/>
      <c r="B38" s="213"/>
      <c r="C38" s="214"/>
      <c r="D38" s="214"/>
    </row>
    <row r="39" spans="1:6" s="28" customFormat="1" ht="14.45" customHeight="1" x14ac:dyDescent="0.2">
      <c r="A39" s="168" t="s">
        <v>225</v>
      </c>
      <c r="B39" s="209">
        <v>91341.759999999995</v>
      </c>
      <c r="C39" s="96">
        <v>-14.713021054861585</v>
      </c>
      <c r="D39" s="96">
        <v>-6.773621207251395</v>
      </c>
    </row>
    <row r="40" spans="1:6" s="28" customFormat="1" ht="12.75" customHeight="1" x14ac:dyDescent="0.2">
      <c r="A40" s="212"/>
      <c r="B40" s="215"/>
      <c r="C40" s="216"/>
      <c r="D40" s="215"/>
    </row>
    <row r="41" spans="1:6" s="28" customFormat="1" x14ac:dyDescent="0.2">
      <c r="B41" s="210"/>
      <c r="C41" s="197"/>
      <c r="D41" s="197"/>
    </row>
    <row r="42" spans="1:6" s="28" customFormat="1" x14ac:dyDescent="0.2">
      <c r="A42" s="217"/>
    </row>
    <row r="43" spans="1:6" s="28" customFormat="1" x14ac:dyDescent="0.2">
      <c r="B43" s="197"/>
      <c r="C43" s="197"/>
      <c r="D43" s="197"/>
    </row>
    <row r="44" spans="1:6" s="28" customFormat="1" x14ac:dyDescent="0.2">
      <c r="A44" s="217"/>
    </row>
    <row r="45" spans="1:6" s="28" customFormat="1" x14ac:dyDescent="0.2">
      <c r="B45" s="209"/>
      <c r="C45" s="96"/>
      <c r="D45" s="96"/>
    </row>
    <row r="77" spans="1:1" x14ac:dyDescent="0.2">
      <c r="A77" s="1"/>
    </row>
  </sheetData>
  <mergeCells count="5">
    <mergeCell ref="A8:A11"/>
    <mergeCell ref="B8:B10"/>
    <mergeCell ref="C9:C10"/>
    <mergeCell ref="D9:D10"/>
    <mergeCell ref="C11:D11"/>
  </mergeCells>
  <printOptions horizontalCentered="1"/>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03"/>
  </cols>
  <sheetData>
    <row r="1" spans="1:2" ht="15" x14ac:dyDescent="0.2">
      <c r="A1" s="302" t="s">
        <v>269</v>
      </c>
    </row>
    <row r="3" spans="1:2" ht="12.75" customHeight="1" x14ac:dyDescent="0.2">
      <c r="A3" s="110" t="s">
        <v>284</v>
      </c>
    </row>
    <row r="4" spans="1:2" ht="14.25" x14ac:dyDescent="0.2">
      <c r="A4" s="304"/>
    </row>
    <row r="5" spans="1:2" x14ac:dyDescent="0.2">
      <c r="A5" s="11" t="s">
        <v>270</v>
      </c>
    </row>
    <row r="6" spans="1:2" ht="12.75" customHeight="1" x14ac:dyDescent="0.2">
      <c r="A6" s="103"/>
    </row>
    <row r="7" spans="1:2" ht="12.75" customHeight="1" x14ac:dyDescent="0.2">
      <c r="A7" s="103"/>
    </row>
    <row r="8" spans="1:2" x14ac:dyDescent="0.2">
      <c r="A8" s="109" t="s">
        <v>271</v>
      </c>
    </row>
    <row r="9" spans="1:2" x14ac:dyDescent="0.2">
      <c r="A9" s="11" t="s">
        <v>272</v>
      </c>
    </row>
    <row r="10" spans="1:2" x14ac:dyDescent="0.2">
      <c r="A10" s="11" t="s">
        <v>273</v>
      </c>
    </row>
    <row r="11" spans="1:2" x14ac:dyDescent="0.2">
      <c r="A11" s="11" t="s">
        <v>274</v>
      </c>
    </row>
    <row r="12" spans="1:2" x14ac:dyDescent="0.2">
      <c r="A12" s="11" t="s">
        <v>275</v>
      </c>
    </row>
    <row r="13" spans="1:2" x14ac:dyDescent="0.2">
      <c r="A13" s="11" t="s">
        <v>276</v>
      </c>
    </row>
    <row r="14" spans="1:2" x14ac:dyDescent="0.2">
      <c r="A14" s="11" t="s">
        <v>277</v>
      </c>
    </row>
    <row r="15" spans="1:2" x14ac:dyDescent="0.2">
      <c r="A15" s="11" t="s">
        <v>278</v>
      </c>
    </row>
    <row r="16" spans="1:2" ht="12.75" customHeight="1" x14ac:dyDescent="0.2">
      <c r="A16" s="11"/>
      <c r="B16"/>
    </row>
    <row r="17" spans="1:2" x14ac:dyDescent="0.2">
      <c r="A17" s="11" t="s">
        <v>279</v>
      </c>
      <c r="B17"/>
    </row>
    <row r="18" spans="1:2" x14ac:dyDescent="0.2">
      <c r="A18" s="11" t="s">
        <v>285</v>
      </c>
    </row>
    <row r="19" spans="1:2" ht="13.5" x14ac:dyDescent="0.2">
      <c r="A19" s="11" t="s">
        <v>286</v>
      </c>
      <c r="B19" s="305"/>
    </row>
    <row r="20" spans="1:2" ht="13.5" x14ac:dyDescent="0.2">
      <c r="A20" s="11" t="s">
        <v>287</v>
      </c>
      <c r="B20" s="305"/>
    </row>
    <row r="21" spans="1:2" ht="13.5" x14ac:dyDescent="0.2">
      <c r="A21" s="11" t="s">
        <v>280</v>
      </c>
      <c r="B21" s="305"/>
    </row>
    <row r="22" spans="1:2" ht="12.75" customHeight="1" x14ac:dyDescent="0.2">
      <c r="A22" s="11"/>
    </row>
    <row r="23" spans="1:2" ht="12.75" customHeight="1" x14ac:dyDescent="0.2">
      <c r="A23" s="103"/>
    </row>
    <row r="24" spans="1:2" x14ac:dyDescent="0.2">
      <c r="A24" s="109" t="s">
        <v>281</v>
      </c>
    </row>
    <row r="25" spans="1:2" ht="38.25" x14ac:dyDescent="0.2">
      <c r="A25" s="306" t="s">
        <v>282</v>
      </c>
    </row>
    <row r="26" spans="1:2" x14ac:dyDescent="0.2">
      <c r="A26" s="11" t="s">
        <v>283</v>
      </c>
    </row>
    <row r="28" spans="1:2" ht="12.75" customHeight="1" x14ac:dyDescent="0.2">
      <c r="A28" s="307"/>
      <c r="B2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08" t="s">
        <v>288</v>
      </c>
      <c r="B1" s="309"/>
    </row>
    <row r="5" spans="1:2" ht="14.25" x14ac:dyDescent="0.2">
      <c r="A5" s="310" t="s">
        <v>73</v>
      </c>
      <c r="B5" s="311" t="s">
        <v>289</v>
      </c>
    </row>
    <row r="6" spans="1:2" ht="14.25" x14ac:dyDescent="0.2">
      <c r="A6" s="310">
        <v>0</v>
      </c>
      <c r="B6" s="311" t="s">
        <v>290</v>
      </c>
    </row>
    <row r="7" spans="1:2" ht="14.25" x14ac:dyDescent="0.2">
      <c r="A7" s="312"/>
      <c r="B7" s="311" t="s">
        <v>291</v>
      </c>
    </row>
    <row r="8" spans="1:2" ht="14.25" x14ac:dyDescent="0.2">
      <c r="A8" s="310" t="s">
        <v>18</v>
      </c>
      <c r="B8" s="311" t="s">
        <v>292</v>
      </c>
    </row>
    <row r="9" spans="1:2" ht="14.25" x14ac:dyDescent="0.2">
      <c r="A9" s="310" t="s">
        <v>293</v>
      </c>
      <c r="B9" s="311" t="s">
        <v>294</v>
      </c>
    </row>
    <row r="10" spans="1:2" ht="14.25" x14ac:dyDescent="0.2">
      <c r="A10" s="310" t="s">
        <v>228</v>
      </c>
      <c r="B10" s="311" t="s">
        <v>295</v>
      </c>
    </row>
    <row r="11" spans="1:2" ht="14.25" x14ac:dyDescent="0.2">
      <c r="A11" s="310" t="s">
        <v>296</v>
      </c>
      <c r="B11" s="311" t="s">
        <v>297</v>
      </c>
    </row>
    <row r="12" spans="1:2" ht="14.25" x14ac:dyDescent="0.2">
      <c r="A12" s="310" t="s">
        <v>298</v>
      </c>
      <c r="B12" s="311" t="s">
        <v>299</v>
      </c>
    </row>
    <row r="13" spans="1:2" ht="14.25" x14ac:dyDescent="0.2">
      <c r="A13" s="310" t="s">
        <v>300</v>
      </c>
      <c r="B13" s="311" t="s">
        <v>301</v>
      </c>
    </row>
    <row r="14" spans="1:2" ht="14.25" x14ac:dyDescent="0.2">
      <c r="A14" s="310" t="s">
        <v>302</v>
      </c>
      <c r="B14" s="311" t="s">
        <v>303</v>
      </c>
    </row>
    <row r="15" spans="1:2" ht="14.25" x14ac:dyDescent="0.2">
      <c r="A15" s="311"/>
    </row>
    <row r="16" spans="1:2" ht="42.75" x14ac:dyDescent="0.2">
      <c r="A16" s="313" t="s">
        <v>304</v>
      </c>
      <c r="B16" s="314" t="s">
        <v>305</v>
      </c>
    </row>
    <row r="17" spans="1:2" ht="14.25" x14ac:dyDescent="0.2">
      <c r="A17" s="311" t="s">
        <v>306</v>
      </c>
      <c r="B17" s="311"/>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5" tint="-0.499984740745262"/>
  </sheetPr>
  <dimension ref="A1:I78"/>
  <sheetViews>
    <sheetView zoomScale="115" workbookViewId="0">
      <selection activeCell="A25" sqref="A25"/>
    </sheetView>
  </sheetViews>
  <sheetFormatPr baseColWidth="10" defaultRowHeight="12.75" x14ac:dyDescent="0.2"/>
  <cols>
    <col min="1" max="1" width="84" customWidth="1"/>
    <col min="2" max="2" width="3" style="3" bestFit="1" customWidth="1"/>
  </cols>
  <sheetData>
    <row r="1" spans="1:2" ht="15" x14ac:dyDescent="0.2">
      <c r="A1" s="160" t="s">
        <v>1</v>
      </c>
      <c r="B1" s="10"/>
    </row>
    <row r="2" spans="1:2" x14ac:dyDescent="0.2">
      <c r="A2" s="5"/>
      <c r="B2" s="10"/>
    </row>
    <row r="3" spans="1:2" x14ac:dyDescent="0.2">
      <c r="A3" s="240" t="s">
        <v>2</v>
      </c>
      <c r="B3" s="240"/>
    </row>
    <row r="5" spans="1:2" x14ac:dyDescent="0.2">
      <c r="A5" s="6"/>
      <c r="B5" s="10"/>
    </row>
    <row r="6" spans="1:2" x14ac:dyDescent="0.2">
      <c r="A6" s="6"/>
      <c r="B6" s="10"/>
    </row>
    <row r="7" spans="1:2" ht="15.6" customHeight="1" x14ac:dyDescent="0.2">
      <c r="A7" s="160" t="s">
        <v>5</v>
      </c>
      <c r="B7" s="162">
        <v>2</v>
      </c>
    </row>
    <row r="8" spans="1:2" x14ac:dyDescent="0.2">
      <c r="A8" s="6"/>
      <c r="B8" s="10"/>
    </row>
    <row r="9" spans="1:2" x14ac:dyDescent="0.2">
      <c r="A9" s="7"/>
      <c r="B9" s="11"/>
    </row>
    <row r="10" spans="1:2" x14ac:dyDescent="0.2">
      <c r="A10" s="7"/>
      <c r="B10" s="11"/>
    </row>
    <row r="11" spans="1:2" ht="13.15" customHeight="1" x14ac:dyDescent="0.2">
      <c r="A11" s="161" t="s">
        <v>240</v>
      </c>
      <c r="B11" s="162">
        <v>4</v>
      </c>
    </row>
    <row r="12" spans="1:2" x14ac:dyDescent="0.2">
      <c r="A12" s="7"/>
      <c r="B12" s="11"/>
    </row>
    <row r="13" spans="1:2" ht="13.15" customHeight="1" x14ac:dyDescent="0.2"/>
    <row r="14" spans="1:2" ht="13.15" customHeight="1" x14ac:dyDescent="0.2">
      <c r="A14" s="6"/>
      <c r="B14" s="6"/>
    </row>
    <row r="15" spans="1:2" ht="15" x14ac:dyDescent="0.2">
      <c r="A15" s="160" t="s">
        <v>3</v>
      </c>
      <c r="B15" s="6"/>
    </row>
    <row r="16" spans="1:2" ht="13.15" customHeight="1" x14ac:dyDescent="0.2">
      <c r="A16" s="7"/>
      <c r="B16" s="11"/>
    </row>
    <row r="17" spans="1:9" ht="13.15" customHeight="1" x14ac:dyDescent="0.2">
      <c r="A17" s="7"/>
      <c r="B17" s="11"/>
    </row>
    <row r="18" spans="1:9" ht="13.15" customHeight="1" x14ac:dyDescent="0.2">
      <c r="A18" s="7"/>
      <c r="B18" s="11"/>
    </row>
    <row r="19" spans="1:9" ht="14.45" customHeight="1" x14ac:dyDescent="0.2">
      <c r="A19" s="162" t="s">
        <v>241</v>
      </c>
      <c r="B19" s="162">
        <v>5</v>
      </c>
    </row>
    <row r="20" spans="1:9" ht="13.15" customHeight="1" x14ac:dyDescent="0.2">
      <c r="E20" s="14"/>
      <c r="I20" s="14"/>
    </row>
    <row r="21" spans="1:9" ht="14.45" customHeight="1" x14ac:dyDescent="0.2">
      <c r="A21" s="162" t="s">
        <v>242</v>
      </c>
      <c r="B21" s="162">
        <v>6</v>
      </c>
    </row>
    <row r="22" spans="1:9" ht="13.15" customHeight="1" x14ac:dyDescent="0.2"/>
    <row r="23" spans="1:9" ht="13.15" customHeight="1" x14ac:dyDescent="0.2">
      <c r="A23" s="6"/>
      <c r="B23" s="11"/>
    </row>
    <row r="24" spans="1:9" ht="13.15" customHeight="1" x14ac:dyDescent="0.2">
      <c r="A24" s="6"/>
      <c r="B24" s="6"/>
    </row>
    <row r="25" spans="1:9" ht="13.9" customHeight="1" x14ac:dyDescent="0.2">
      <c r="A25" s="160" t="s">
        <v>4</v>
      </c>
      <c r="B25" s="11"/>
    </row>
    <row r="26" spans="1:9" ht="13.15" customHeight="1" x14ac:dyDescent="0.2">
      <c r="B26" s="11"/>
    </row>
    <row r="27" spans="1:9" ht="15" x14ac:dyDescent="0.2">
      <c r="A27" s="8"/>
      <c r="B27" s="11"/>
    </row>
    <row r="28" spans="1:9" ht="13.15" customHeight="1" x14ac:dyDescent="0.2">
      <c r="A28" s="8"/>
      <c r="B28" s="11"/>
    </row>
    <row r="29" spans="1:9" ht="13.15" customHeight="1" x14ac:dyDescent="0.2">
      <c r="A29" s="162" t="s">
        <v>204</v>
      </c>
      <c r="B29" s="162">
        <v>7</v>
      </c>
    </row>
    <row r="30" spans="1:9" ht="13.15" customHeight="1" x14ac:dyDescent="0.2"/>
    <row r="31" spans="1:9" ht="13.15" customHeight="1" x14ac:dyDescent="0.2">
      <c r="A31" s="162" t="s">
        <v>243</v>
      </c>
      <c r="B31" s="162">
        <v>8</v>
      </c>
    </row>
    <row r="32" spans="1:9" ht="13.15" customHeight="1" x14ac:dyDescent="0.2">
      <c r="A32" s="162" t="s">
        <v>203</v>
      </c>
      <c r="B32" s="163"/>
    </row>
    <row r="33" spans="1:6" ht="13.15" customHeight="1" x14ac:dyDescent="0.2"/>
    <row r="34" spans="1:6" ht="13.15" customHeight="1" x14ac:dyDescent="0.2">
      <c r="A34" s="162" t="s">
        <v>244</v>
      </c>
      <c r="B34" s="162">
        <v>10</v>
      </c>
    </row>
    <row r="35" spans="1:6" ht="13.15" customHeight="1" x14ac:dyDescent="0.2">
      <c r="A35" s="162" t="s">
        <v>202</v>
      </c>
      <c r="B35" s="162"/>
      <c r="F35" s="94"/>
    </row>
    <row r="36" spans="1:6" ht="13.15" customHeight="1" x14ac:dyDescent="0.2">
      <c r="F36" s="94"/>
    </row>
    <row r="37" spans="1:6" ht="13.15" customHeight="1" x14ac:dyDescent="0.2">
      <c r="A37" s="162" t="s">
        <v>201</v>
      </c>
      <c r="B37" s="162">
        <v>11</v>
      </c>
    </row>
    <row r="38" spans="1:6" ht="13.15" customHeight="1" x14ac:dyDescent="0.2">
      <c r="A38" s="162" t="s">
        <v>245</v>
      </c>
      <c r="B38" s="162"/>
    </row>
    <row r="40" spans="1:6" ht="13.15" customHeight="1" x14ac:dyDescent="0.2">
      <c r="A40" s="162" t="s">
        <v>246</v>
      </c>
      <c r="B40" s="162">
        <v>12</v>
      </c>
      <c r="F40" s="12"/>
    </row>
    <row r="41" spans="1:6" ht="13.15" customHeight="1" x14ac:dyDescent="0.2">
      <c r="A41" s="162" t="s">
        <v>200</v>
      </c>
      <c r="B41" s="162"/>
      <c r="F41" s="12"/>
    </row>
    <row r="42" spans="1:6" x14ac:dyDescent="0.2">
      <c r="F42" s="12"/>
    </row>
    <row r="43" spans="1:6" x14ac:dyDescent="0.2">
      <c r="A43" s="162" t="s">
        <v>247</v>
      </c>
      <c r="B43" s="162">
        <v>14</v>
      </c>
      <c r="F43" s="12"/>
    </row>
    <row r="44" spans="1:6" x14ac:dyDescent="0.2">
      <c r="A44" s="162" t="s">
        <v>199</v>
      </c>
      <c r="F44" s="12"/>
    </row>
    <row r="45" spans="1:6" x14ac:dyDescent="0.2">
      <c r="F45" s="12"/>
    </row>
    <row r="46" spans="1:6" x14ac:dyDescent="0.2">
      <c r="A46" s="162" t="s">
        <v>198</v>
      </c>
      <c r="B46" s="162">
        <v>15</v>
      </c>
      <c r="F46" s="12"/>
    </row>
    <row r="47" spans="1:6" x14ac:dyDescent="0.2">
      <c r="A47" s="162" t="s">
        <v>248</v>
      </c>
      <c r="F47" s="12"/>
    </row>
    <row r="48" spans="1:6" x14ac:dyDescent="0.2">
      <c r="F48" s="12"/>
    </row>
    <row r="49" spans="1:7" x14ac:dyDescent="0.2">
      <c r="A49" s="162" t="s">
        <v>249</v>
      </c>
      <c r="B49" s="162">
        <v>16</v>
      </c>
      <c r="F49" s="12"/>
    </row>
    <row r="50" spans="1:7" x14ac:dyDescent="0.2">
      <c r="F50" s="12"/>
    </row>
    <row r="51" spans="1:7" x14ac:dyDescent="0.2">
      <c r="A51" s="162" t="s">
        <v>250</v>
      </c>
      <c r="B51" s="162">
        <v>17</v>
      </c>
      <c r="F51" s="12"/>
    </row>
    <row r="52" spans="1:7" x14ac:dyDescent="0.2">
      <c r="F52" s="12"/>
    </row>
    <row r="53" spans="1:7" x14ac:dyDescent="0.2">
      <c r="A53" s="162" t="s">
        <v>251</v>
      </c>
      <c r="B53" s="162">
        <v>18</v>
      </c>
      <c r="F53" s="12"/>
    </row>
    <row r="55" spans="1:7" x14ac:dyDescent="0.2">
      <c r="A55" s="162" t="s">
        <v>252</v>
      </c>
      <c r="B55" s="162">
        <v>19</v>
      </c>
    </row>
    <row r="57" spans="1:7" ht="13.15" customHeight="1" x14ac:dyDescent="0.2">
      <c r="A57" s="162" t="s">
        <v>253</v>
      </c>
      <c r="B57" s="162">
        <v>20</v>
      </c>
      <c r="C57" s="162"/>
      <c r="D57" s="162"/>
      <c r="E57" s="162"/>
      <c r="F57" s="162"/>
      <c r="G57" s="162"/>
    </row>
    <row r="58" spans="1:7" x14ac:dyDescent="0.2">
      <c r="A58" s="9"/>
      <c r="B58" s="10"/>
    </row>
    <row r="59" spans="1:7" x14ac:dyDescent="0.2">
      <c r="A59" s="9"/>
      <c r="B59" s="10"/>
    </row>
    <row r="60" spans="1:7" x14ac:dyDescent="0.2">
      <c r="A60" s="9"/>
      <c r="B60" s="10"/>
    </row>
    <row r="61" spans="1:7" x14ac:dyDescent="0.2">
      <c r="A61" s="9"/>
      <c r="B61" s="10"/>
    </row>
    <row r="62" spans="1:7" x14ac:dyDescent="0.2">
      <c r="A62" s="9"/>
      <c r="B62" s="10"/>
    </row>
    <row r="63" spans="1:7" x14ac:dyDescent="0.2">
      <c r="A63" s="9"/>
      <c r="B63" s="10"/>
    </row>
    <row r="64" spans="1:7" x14ac:dyDescent="0.2">
      <c r="A64" s="9"/>
      <c r="B64" s="10"/>
    </row>
    <row r="65" spans="1:2" x14ac:dyDescent="0.2">
      <c r="A65" s="9"/>
      <c r="B65" s="10"/>
    </row>
    <row r="66" spans="1:2" x14ac:dyDescent="0.2">
      <c r="A66" s="9"/>
      <c r="B66" s="10"/>
    </row>
    <row r="67" spans="1:2" x14ac:dyDescent="0.2">
      <c r="A67" s="9"/>
      <c r="B67" s="10"/>
    </row>
    <row r="68" spans="1:2" x14ac:dyDescent="0.2">
      <c r="A68" s="9"/>
      <c r="B68" s="10"/>
    </row>
    <row r="69" spans="1:2" x14ac:dyDescent="0.2">
      <c r="A69" s="9"/>
      <c r="B69" s="10"/>
    </row>
    <row r="70" spans="1:2" x14ac:dyDescent="0.2">
      <c r="A70" s="9"/>
      <c r="B70" s="10"/>
    </row>
    <row r="71" spans="1:2" x14ac:dyDescent="0.2">
      <c r="A71" s="9"/>
      <c r="B71" s="10"/>
    </row>
    <row r="72" spans="1:2" x14ac:dyDescent="0.2">
      <c r="A72" s="9"/>
      <c r="B72" s="10"/>
    </row>
    <row r="73" spans="1:2" x14ac:dyDescent="0.2">
      <c r="A73" s="9"/>
      <c r="B73" s="10"/>
    </row>
    <row r="74" spans="1:2" x14ac:dyDescent="0.2">
      <c r="A74" s="9"/>
      <c r="B74" s="10"/>
    </row>
    <row r="75" spans="1:2" x14ac:dyDescent="0.2">
      <c r="A75" s="9"/>
      <c r="B75" s="10"/>
    </row>
    <row r="76" spans="1:2" x14ac:dyDescent="0.2">
      <c r="A76" s="9"/>
      <c r="B76" s="10"/>
    </row>
    <row r="77" spans="1:2" x14ac:dyDescent="0.2">
      <c r="A77" s="9"/>
      <c r="B77" s="10"/>
    </row>
    <row r="78" spans="1:2" x14ac:dyDescent="0.2">
      <c r="A78" s="9"/>
      <c r="B78" s="10"/>
    </row>
  </sheetData>
  <mergeCells count="1">
    <mergeCell ref="A3:B3"/>
  </mergeCells>
  <phoneticPr fontId="0" type="noConversion"/>
  <pageMargins left="0.78740157480314965" right="0.78740157480314965" top="0.78740157480314965"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5" tint="-0.499984740745262"/>
  </sheetPr>
  <dimension ref="A1:I111"/>
  <sheetViews>
    <sheetView zoomScale="115" zoomScaleNormal="115" workbookViewId="0">
      <selection activeCell="A25" sqref="A25"/>
    </sheetView>
  </sheetViews>
  <sheetFormatPr baseColWidth="10" defaultRowHeight="12.75" x14ac:dyDescent="0.2"/>
  <cols>
    <col min="1" max="1" width="87.7109375" customWidth="1"/>
    <col min="2" max="2" width="3" bestFit="1" customWidth="1"/>
  </cols>
  <sheetData>
    <row r="1" spans="1:2" x14ac:dyDescent="0.2">
      <c r="A1" s="102" t="s">
        <v>75</v>
      </c>
      <c r="B1" s="103"/>
    </row>
    <row r="2" spans="1:2" ht="12.75" customHeight="1" x14ac:dyDescent="0.2">
      <c r="A2" s="104"/>
      <c r="B2" s="103"/>
    </row>
    <row r="3" spans="1:2" ht="10.5" customHeight="1" x14ac:dyDescent="0.2">
      <c r="A3" s="105"/>
      <c r="B3" s="103"/>
    </row>
    <row r="4" spans="1:2" ht="15" x14ac:dyDescent="0.2">
      <c r="A4" s="160" t="s">
        <v>111</v>
      </c>
      <c r="B4" s="103"/>
    </row>
    <row r="5" spans="1:2" ht="12.75" customHeight="1" x14ac:dyDescent="0.2">
      <c r="A5" s="4"/>
      <c r="B5" s="103"/>
    </row>
    <row r="7" spans="1:2" ht="12.75" customHeight="1" x14ac:dyDescent="0.2">
      <c r="A7" s="161" t="s">
        <v>112</v>
      </c>
      <c r="B7" s="103"/>
    </row>
    <row r="8" spans="1:2" ht="12.75" customHeight="1" x14ac:dyDescent="0.2">
      <c r="A8" s="6"/>
      <c r="B8" s="103"/>
    </row>
    <row r="9" spans="1:2" s="108" customFormat="1" ht="48.6" customHeight="1" x14ac:dyDescent="0.2">
      <c r="A9" s="164" t="s">
        <v>267</v>
      </c>
      <c r="B9" s="107"/>
    </row>
    <row r="10" spans="1:2" s="108" customFormat="1" ht="24" customHeight="1" x14ac:dyDescent="0.2">
      <c r="A10" s="164" t="s">
        <v>211</v>
      </c>
      <c r="B10" s="107"/>
    </row>
    <row r="11" spans="1:2" ht="12.75" customHeight="1" x14ac:dyDescent="0.2">
      <c r="A11" s="6"/>
      <c r="B11" s="103"/>
    </row>
    <row r="12" spans="1:2" s="110" customFormat="1" ht="13.15" customHeight="1" x14ac:dyDescent="0.2">
      <c r="A12" s="161" t="s">
        <v>113</v>
      </c>
      <c r="B12" s="109"/>
    </row>
    <row r="13" spans="1:2" ht="12.75" customHeight="1" x14ac:dyDescent="0.2">
      <c r="A13" s="111"/>
      <c r="B13" s="103"/>
    </row>
    <row r="14" spans="1:2" ht="38.450000000000003" customHeight="1" x14ac:dyDescent="0.2">
      <c r="A14" s="164" t="s">
        <v>212</v>
      </c>
      <c r="B14" s="103"/>
    </row>
    <row r="15" spans="1:2" x14ac:dyDescent="0.2">
      <c r="A15" s="106"/>
      <c r="B15" s="103"/>
    </row>
    <row r="16" spans="1:2" ht="13.15" customHeight="1" x14ac:dyDescent="0.2">
      <c r="A16" s="165" t="s">
        <v>114</v>
      </c>
      <c r="B16" s="103"/>
    </row>
    <row r="17" spans="1:9" x14ac:dyDescent="0.2">
      <c r="A17" s="106"/>
      <c r="B17" s="103"/>
    </row>
    <row r="18" spans="1:9" ht="84" customHeight="1" x14ac:dyDescent="0.2">
      <c r="A18" s="164" t="s">
        <v>169</v>
      </c>
      <c r="B18" s="103"/>
    </row>
    <row r="19" spans="1:9" ht="14.45" customHeight="1" x14ac:dyDescent="0.2">
      <c r="A19" s="164"/>
      <c r="B19" s="103"/>
    </row>
    <row r="20" spans="1:9" ht="13.15" customHeight="1" x14ac:dyDescent="0.2">
      <c r="A20" s="161" t="s">
        <v>115</v>
      </c>
      <c r="B20" s="103"/>
      <c r="E20" s="14"/>
      <c r="I20" s="14"/>
    </row>
    <row r="21" spans="1:9" x14ac:dyDescent="0.2">
      <c r="B21" s="103"/>
    </row>
    <row r="22" spans="1:9" ht="13.15" customHeight="1" x14ac:dyDescent="0.2">
      <c r="A22" s="161" t="s">
        <v>6</v>
      </c>
      <c r="B22" s="103"/>
    </row>
    <row r="23" spans="1:9" x14ac:dyDescent="0.2">
      <c r="B23" s="103"/>
    </row>
    <row r="24" spans="1:9" ht="36.75" customHeight="1" x14ac:dyDescent="0.2">
      <c r="A24" s="164" t="s">
        <v>186</v>
      </c>
      <c r="B24" s="103"/>
    </row>
    <row r="25" spans="1:9" ht="25.9" customHeight="1" x14ac:dyDescent="0.2">
      <c r="A25" s="164" t="s">
        <v>116</v>
      </c>
      <c r="B25" s="103"/>
    </row>
    <row r="26" spans="1:9" ht="24" x14ac:dyDescent="0.2">
      <c r="A26" s="164" t="s">
        <v>117</v>
      </c>
      <c r="B26" s="103"/>
    </row>
    <row r="27" spans="1:9" x14ac:dyDescent="0.2">
      <c r="B27" s="103"/>
    </row>
    <row r="28" spans="1:9" ht="13.15" customHeight="1" x14ac:dyDescent="0.2">
      <c r="A28" s="165" t="s">
        <v>118</v>
      </c>
      <c r="B28" s="103"/>
    </row>
    <row r="29" spans="1:9" s="110" customFormat="1" x14ac:dyDescent="0.2">
      <c r="B29" s="109"/>
    </row>
    <row r="30" spans="1:9" x14ac:dyDescent="0.2">
      <c r="A30" s="2" t="s">
        <v>119</v>
      </c>
      <c r="B30" s="103"/>
    </row>
    <row r="31" spans="1:9" x14ac:dyDescent="0.2">
      <c r="B31" s="103"/>
    </row>
    <row r="32" spans="1:9" ht="13.15" customHeight="1" x14ac:dyDescent="0.2">
      <c r="A32" s="161" t="s">
        <v>121</v>
      </c>
      <c r="B32" s="103"/>
    </row>
    <row r="33" spans="1:6" x14ac:dyDescent="0.2">
      <c r="B33" s="103"/>
    </row>
    <row r="34" spans="1:6" ht="48" customHeight="1" x14ac:dyDescent="0.2">
      <c r="A34" s="164" t="s">
        <v>229</v>
      </c>
      <c r="B34" s="103"/>
    </row>
    <row r="35" spans="1:6" ht="12.6" customHeight="1" x14ac:dyDescent="0.2">
      <c r="A35" s="101"/>
      <c r="B35" s="103"/>
    </row>
    <row r="36" spans="1:6" ht="95.25" customHeight="1" x14ac:dyDescent="0.2">
      <c r="A36" s="164" t="s">
        <v>205</v>
      </c>
      <c r="B36" s="103"/>
    </row>
    <row r="37" spans="1:6" x14ac:dyDescent="0.2">
      <c r="A37" s="164"/>
      <c r="B37" s="103"/>
    </row>
    <row r="38" spans="1:6" x14ac:dyDescent="0.2">
      <c r="A38" s="164"/>
      <c r="B38" s="103"/>
    </row>
    <row r="39" spans="1:6" ht="12.6" customHeight="1" x14ac:dyDescent="0.2">
      <c r="A39" s="102" t="s">
        <v>120</v>
      </c>
      <c r="B39" s="103"/>
    </row>
    <row r="40" spans="1:6" ht="12.6" customHeight="1" x14ac:dyDescent="0.2">
      <c r="A40" s="102"/>
      <c r="B40" s="103"/>
    </row>
    <row r="41" spans="1:6" ht="13.15" customHeight="1" x14ac:dyDescent="0.2">
      <c r="A41" s="161" t="s">
        <v>122</v>
      </c>
      <c r="B41" s="103"/>
    </row>
    <row r="42" spans="1:6" ht="12.6" customHeight="1" x14ac:dyDescent="0.2">
      <c r="B42" s="103"/>
    </row>
    <row r="43" spans="1:6" ht="13.15" customHeight="1" x14ac:dyDescent="0.2">
      <c r="A43" s="162" t="s">
        <v>268</v>
      </c>
      <c r="B43" s="103"/>
      <c r="F43" s="12"/>
    </row>
    <row r="44" spans="1:6" x14ac:dyDescent="0.2">
      <c r="A44" s="162" t="s">
        <v>191</v>
      </c>
      <c r="B44" s="103"/>
      <c r="F44" s="12"/>
    </row>
    <row r="45" spans="1:6" s="110" customFormat="1" x14ac:dyDescent="0.2">
      <c r="A45" s="162" t="s">
        <v>192</v>
      </c>
      <c r="B45" s="109"/>
    </row>
    <row r="46" spans="1:6" s="110" customFormat="1" ht="13.5" x14ac:dyDescent="0.2">
      <c r="A46" s="162" t="s">
        <v>208</v>
      </c>
      <c r="B46" s="109"/>
    </row>
    <row r="47" spans="1:6" ht="13.5" x14ac:dyDescent="0.2">
      <c r="A47" s="162" t="s">
        <v>209</v>
      </c>
      <c r="B47" s="103"/>
      <c r="F47" s="12"/>
    </row>
    <row r="48" spans="1:6" x14ac:dyDescent="0.2">
      <c r="A48" s="162" t="s">
        <v>168</v>
      </c>
      <c r="B48" s="103"/>
      <c r="F48" s="12"/>
    </row>
    <row r="49" spans="1:6" ht="13.15" customHeight="1" x14ac:dyDescent="0.2">
      <c r="A49" s="162" t="s">
        <v>123</v>
      </c>
      <c r="B49" s="103"/>
      <c r="F49" s="12"/>
    </row>
    <row r="50" spans="1:6" x14ac:dyDescent="0.2">
      <c r="A50" s="162" t="s">
        <v>124</v>
      </c>
      <c r="B50" s="103"/>
      <c r="F50" s="12"/>
    </row>
    <row r="51" spans="1:6" ht="13.15" customHeight="1" x14ac:dyDescent="0.2">
      <c r="A51" s="162" t="s">
        <v>210</v>
      </c>
      <c r="B51" s="103"/>
    </row>
    <row r="52" spans="1:6" ht="13.15" customHeight="1" x14ac:dyDescent="0.2">
      <c r="A52" s="162" t="s">
        <v>125</v>
      </c>
      <c r="B52" s="103"/>
    </row>
    <row r="53" spans="1:6" ht="13.15" customHeight="1" x14ac:dyDescent="0.2">
      <c r="A53" s="162" t="s">
        <v>126</v>
      </c>
    </row>
    <row r="55" spans="1:6" ht="12.6" customHeight="1" x14ac:dyDescent="0.2"/>
    <row r="56" spans="1:6" ht="13.15" customHeight="1" x14ac:dyDescent="0.2">
      <c r="A56" s="161" t="s">
        <v>143</v>
      </c>
    </row>
    <row r="57" spans="1:6" ht="12.6" customHeight="1" x14ac:dyDescent="0.2"/>
    <row r="58" spans="1:6" x14ac:dyDescent="0.2">
      <c r="A58" s="166" t="s">
        <v>127</v>
      </c>
    </row>
    <row r="59" spans="1:6" ht="13.15" customHeight="1" x14ac:dyDescent="0.2">
      <c r="A59" s="166" t="s">
        <v>128</v>
      </c>
    </row>
    <row r="60" spans="1:6" ht="13.15" customHeight="1" x14ac:dyDescent="0.2">
      <c r="A60" s="166" t="s">
        <v>129</v>
      </c>
    </row>
    <row r="61" spans="1:6" ht="12.6" customHeight="1" x14ac:dyDescent="0.2"/>
    <row r="62" spans="1:6" ht="13.15" customHeight="1" x14ac:dyDescent="0.2">
      <c r="A62" s="162" t="s">
        <v>137</v>
      </c>
    </row>
    <row r="63" spans="1:6" ht="13.15" customHeight="1" x14ac:dyDescent="0.2">
      <c r="A63" s="162" t="s">
        <v>138</v>
      </c>
    </row>
    <row r="64" spans="1:6" ht="13.15" customHeight="1" x14ac:dyDescent="0.2">
      <c r="A64" s="162" t="s">
        <v>139</v>
      </c>
    </row>
    <row r="65" spans="1:2" ht="13.15" customHeight="1" x14ac:dyDescent="0.2">
      <c r="A65" s="162" t="s">
        <v>140</v>
      </c>
    </row>
    <row r="66" spans="1:2" s="110" customFormat="1" ht="13.15" customHeight="1" x14ac:dyDescent="0.2">
      <c r="A66" s="162" t="s">
        <v>141</v>
      </c>
    </row>
    <row r="67" spans="1:2" ht="13.15" customHeight="1" x14ac:dyDescent="0.2">
      <c r="A67" s="162" t="s">
        <v>142</v>
      </c>
    </row>
    <row r="68" spans="1:2" ht="12.6" customHeight="1" x14ac:dyDescent="0.2"/>
    <row r="69" spans="1:2" ht="13.15" customHeight="1" x14ac:dyDescent="0.2">
      <c r="A69" s="162" t="s">
        <v>130</v>
      </c>
    </row>
    <row r="70" spans="1:2" ht="13.15" customHeight="1" x14ac:dyDescent="0.2">
      <c r="A70" s="162" t="s">
        <v>131</v>
      </c>
    </row>
    <row r="71" spans="1:2" ht="13.15" customHeight="1" x14ac:dyDescent="0.2">
      <c r="A71" s="162" t="s">
        <v>132</v>
      </c>
    </row>
    <row r="72" spans="1:2" ht="13.15" customHeight="1" x14ac:dyDescent="0.2">
      <c r="A72" s="162" t="s">
        <v>133</v>
      </c>
    </row>
    <row r="73" spans="1:2" ht="12.6" customHeight="1" x14ac:dyDescent="0.2"/>
    <row r="74" spans="1:2" ht="13.15" customHeight="1" x14ac:dyDescent="0.2">
      <c r="A74" s="166" t="s">
        <v>184</v>
      </c>
    </row>
    <row r="75" spans="1:2" ht="13.15" customHeight="1" x14ac:dyDescent="0.2">
      <c r="A75" s="166" t="s">
        <v>134</v>
      </c>
    </row>
    <row r="76" spans="1:2" ht="13.15" customHeight="1" x14ac:dyDescent="0.2">
      <c r="A76" s="166" t="s">
        <v>135</v>
      </c>
    </row>
    <row r="77" spans="1:2" ht="12.6" customHeight="1" x14ac:dyDescent="0.2"/>
    <row r="78" spans="1:2" ht="13.15" customHeight="1" x14ac:dyDescent="0.2">
      <c r="A78" s="166" t="s">
        <v>226</v>
      </c>
      <c r="B78" s="103"/>
    </row>
    <row r="79" spans="1:2" ht="13.15" customHeight="1" x14ac:dyDescent="0.2">
      <c r="A79" s="166" t="s">
        <v>136</v>
      </c>
      <c r="B79" s="103"/>
    </row>
    <row r="81" spans="1:2" ht="13.15" customHeight="1" x14ac:dyDescent="0.2">
      <c r="A81" s="162" t="s">
        <v>227</v>
      </c>
      <c r="B81" s="103"/>
    </row>
    <row r="82" spans="1:2" ht="13.15" customHeight="1" x14ac:dyDescent="0.2">
      <c r="A82" s="162" t="s">
        <v>213</v>
      </c>
      <c r="B82" s="103"/>
    </row>
    <row r="83" spans="1:2" ht="12.75" customHeight="1" x14ac:dyDescent="0.2">
      <c r="B83" s="103"/>
    </row>
    <row r="84" spans="1:2" x14ac:dyDescent="0.2">
      <c r="A84" s="102" t="s">
        <v>150</v>
      </c>
      <c r="B84" s="103"/>
    </row>
    <row r="85" spans="1:2" x14ac:dyDescent="0.2">
      <c r="A85" s="6"/>
      <c r="B85" s="103"/>
    </row>
    <row r="86" spans="1:2" x14ac:dyDescent="0.2">
      <c r="A86" s="6"/>
      <c r="B86" s="103"/>
    </row>
    <row r="87" spans="1:2" ht="13.15" customHeight="1" x14ac:dyDescent="0.2">
      <c r="A87" s="161" t="s">
        <v>254</v>
      </c>
      <c r="B87" s="103"/>
    </row>
    <row r="88" spans="1:2" x14ac:dyDescent="0.2">
      <c r="A88" s="7"/>
      <c r="B88" s="103"/>
    </row>
    <row r="89" spans="1:2" x14ac:dyDescent="0.2">
      <c r="A89" s="7"/>
      <c r="B89" s="103"/>
    </row>
    <row r="90" spans="1:2" s="12" customFormat="1" ht="37.15" customHeight="1" x14ac:dyDescent="0.2">
      <c r="A90" s="162" t="s">
        <v>255</v>
      </c>
      <c r="B90" s="11"/>
    </row>
    <row r="91" spans="1:2" s="12" customFormat="1" ht="13.15" customHeight="1" x14ac:dyDescent="0.2">
      <c r="A91" s="6"/>
      <c r="B91" s="11"/>
    </row>
    <row r="92" spans="1:2" s="6" customFormat="1" ht="36.6" customHeight="1" x14ac:dyDescent="0.2">
      <c r="A92" s="162" t="s">
        <v>266</v>
      </c>
    </row>
    <row r="93" spans="1:2" s="6" customFormat="1" ht="13.15" customHeight="1" x14ac:dyDescent="0.2"/>
    <row r="94" spans="1:2" s="6" customFormat="1" ht="40.5" customHeight="1" x14ac:dyDescent="0.2">
      <c r="A94" s="162" t="s">
        <v>256</v>
      </c>
    </row>
    <row r="95" spans="1:2" s="6" customFormat="1" ht="13.15" customHeight="1" x14ac:dyDescent="0.2"/>
    <row r="96" spans="1:2" s="6" customFormat="1" ht="13.15" customHeight="1" x14ac:dyDescent="0.2">
      <c r="A96" s="162" t="s">
        <v>257</v>
      </c>
    </row>
    <row r="97" spans="1:1" ht="13.15" customHeight="1" x14ac:dyDescent="0.2">
      <c r="A97" s="6"/>
    </row>
    <row r="98" spans="1:1" ht="28.9" customHeight="1" x14ac:dyDescent="0.2">
      <c r="A98" s="162" t="s">
        <v>258</v>
      </c>
    </row>
    <row r="99" spans="1:1" x14ac:dyDescent="0.2">
      <c r="A99" s="6"/>
    </row>
    <row r="100" spans="1:1" s="6" customFormat="1" ht="47.45" customHeight="1" x14ac:dyDescent="0.2">
      <c r="A100" s="162" t="s">
        <v>259</v>
      </c>
    </row>
    <row r="101" spans="1:1" ht="13.15" customHeight="1" x14ac:dyDescent="0.2">
      <c r="A101" s="7"/>
    </row>
    <row r="102" spans="1:1" ht="36" customHeight="1" x14ac:dyDescent="0.2">
      <c r="A102" s="162" t="s">
        <v>260</v>
      </c>
    </row>
    <row r="103" spans="1:1" ht="13.15" customHeight="1" x14ac:dyDescent="0.2">
      <c r="A103" s="7"/>
    </row>
    <row r="104" spans="1:1" ht="25.15" customHeight="1" x14ac:dyDescent="0.2">
      <c r="A104" s="162" t="s">
        <v>261</v>
      </c>
    </row>
    <row r="105" spans="1:1" ht="13.15" customHeight="1" x14ac:dyDescent="0.2"/>
    <row r="106" spans="1:1" ht="25.9" customHeight="1" x14ac:dyDescent="0.2">
      <c r="A106" s="162" t="s">
        <v>262</v>
      </c>
    </row>
    <row r="107" spans="1:1" ht="13.15" customHeight="1" x14ac:dyDescent="0.2"/>
    <row r="108" spans="1:1" ht="37.15" customHeight="1" x14ac:dyDescent="0.2">
      <c r="A108" s="162" t="s">
        <v>263</v>
      </c>
    </row>
    <row r="110" spans="1:1" ht="36" customHeight="1" x14ac:dyDescent="0.2">
      <c r="A110" s="162" t="s">
        <v>264</v>
      </c>
    </row>
    <row r="111" spans="1:1" ht="13.15" customHeight="1" x14ac:dyDescent="0.2">
      <c r="A111" s="162" t="s">
        <v>265</v>
      </c>
    </row>
  </sheetData>
  <phoneticPr fontId="0" type="noConversion"/>
  <pageMargins left="0.78740157480314965" right="0.72" top="0.78740157480314965" bottom="0.39370078740157483" header="0.51181102362204722" footer="0.51181102362204722"/>
  <pageSetup paperSize="9" orientation="portrait" r:id="rId1"/>
  <headerFooter alignWithMargins="0"/>
  <rowBreaks count="1" manualBreakCount="1">
    <brk id="8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J85"/>
  <sheetViews>
    <sheetView workbookViewId="0">
      <selection sqref="A1:I1"/>
    </sheetView>
  </sheetViews>
  <sheetFormatPr baseColWidth="10" defaultRowHeight="12.75" x14ac:dyDescent="0.2"/>
  <cols>
    <col min="1" max="1" width="12.7109375" customWidth="1"/>
    <col min="2" max="2" width="14.140625" customWidth="1"/>
    <col min="3" max="3" width="12" customWidth="1"/>
    <col min="4" max="4" width="10.7109375" customWidth="1"/>
    <col min="5" max="6" width="11.140625" customWidth="1"/>
    <col min="7" max="9" width="10.7109375" customWidth="1"/>
    <col min="10" max="10" width="12.7109375" bestFit="1" customWidth="1"/>
  </cols>
  <sheetData>
    <row r="1" spans="1:9" x14ac:dyDescent="0.2">
      <c r="A1" s="247" t="s">
        <v>178</v>
      </c>
      <c r="B1" s="248"/>
      <c r="C1" s="248"/>
      <c r="D1" s="248"/>
      <c r="E1" s="248"/>
      <c r="F1" s="248"/>
      <c r="G1" s="248"/>
      <c r="H1" s="248"/>
      <c r="I1" s="248"/>
    </row>
    <row r="3" spans="1:9" ht="10.15" customHeight="1" x14ac:dyDescent="0.2"/>
    <row r="4" spans="1:9" x14ac:dyDescent="0.2">
      <c r="A4" s="244" t="s">
        <v>72</v>
      </c>
      <c r="B4" s="244"/>
      <c r="C4" s="244"/>
      <c r="D4" s="244"/>
      <c r="E4" s="244"/>
      <c r="F4" s="244"/>
      <c r="G4" s="244"/>
      <c r="H4" s="244"/>
      <c r="I4" s="244"/>
    </row>
    <row r="5" spans="1:9" x14ac:dyDescent="0.2">
      <c r="A5" s="244" t="s">
        <v>71</v>
      </c>
      <c r="B5" s="244"/>
      <c r="C5" s="244"/>
      <c r="D5" s="244"/>
      <c r="E5" s="244"/>
      <c r="F5" s="244"/>
      <c r="G5" s="244"/>
      <c r="H5" s="244"/>
      <c r="I5" s="244"/>
    </row>
    <row r="6" spans="1:9" ht="11.25" customHeight="1" x14ac:dyDescent="0.2"/>
    <row r="8" spans="1:9" x14ac:dyDescent="0.2">
      <c r="A8" s="70"/>
      <c r="B8" s="64"/>
      <c r="C8" s="245" t="s">
        <v>76</v>
      </c>
      <c r="D8" s="246"/>
      <c r="E8" s="246"/>
      <c r="F8" s="246"/>
      <c r="G8" s="246"/>
      <c r="H8" s="246"/>
      <c r="I8" s="246"/>
    </row>
    <row r="9" spans="1:9" x14ac:dyDescent="0.2">
      <c r="A9" s="27" t="s">
        <v>10</v>
      </c>
      <c r="B9" s="66" t="s">
        <v>6</v>
      </c>
      <c r="C9" s="242" t="s">
        <v>170</v>
      </c>
      <c r="D9" s="242" t="s">
        <v>11</v>
      </c>
      <c r="E9" s="242" t="s">
        <v>12</v>
      </c>
      <c r="F9" s="66" t="s">
        <v>33</v>
      </c>
      <c r="G9" s="242" t="s">
        <v>13</v>
      </c>
      <c r="H9" s="242" t="s">
        <v>173</v>
      </c>
      <c r="I9" s="68" t="s">
        <v>77</v>
      </c>
    </row>
    <row r="10" spans="1:9" x14ac:dyDescent="0.2">
      <c r="A10" s="71"/>
      <c r="B10" s="65"/>
      <c r="C10" s="243"/>
      <c r="D10" s="243"/>
      <c r="E10" s="243"/>
      <c r="F10" s="67" t="s">
        <v>34</v>
      </c>
      <c r="G10" s="243"/>
      <c r="H10" s="243"/>
      <c r="I10" s="69" t="s">
        <v>35</v>
      </c>
    </row>
    <row r="11" spans="1:9" ht="8.1" customHeight="1" x14ac:dyDescent="0.2"/>
    <row r="12" spans="1:9" x14ac:dyDescent="0.2">
      <c r="A12" s="241" t="s">
        <v>197</v>
      </c>
      <c r="B12" s="241"/>
      <c r="C12" s="241"/>
      <c r="D12" s="241"/>
      <c r="E12" s="241"/>
      <c r="F12" s="241"/>
      <c r="G12" s="241"/>
      <c r="H12" s="241"/>
      <c r="I12" s="241"/>
    </row>
    <row r="13" spans="1:9" ht="8.1" customHeight="1" x14ac:dyDescent="0.2">
      <c r="A13" s="188"/>
      <c r="B13" s="188"/>
      <c r="C13" s="188"/>
      <c r="D13" s="188"/>
      <c r="E13" s="188"/>
      <c r="F13" s="188"/>
      <c r="G13" s="188"/>
      <c r="H13" s="188"/>
      <c r="I13" s="188"/>
    </row>
    <row r="14" spans="1:9" x14ac:dyDescent="0.2">
      <c r="A14" s="27">
        <v>2003</v>
      </c>
      <c r="B14" s="91">
        <v>53460782.18</v>
      </c>
      <c r="C14" s="91">
        <v>3303337</v>
      </c>
      <c r="D14" s="91">
        <v>2862257</v>
      </c>
      <c r="E14" s="91">
        <v>16735711.09</v>
      </c>
      <c r="F14" s="91">
        <v>11646097</v>
      </c>
      <c r="G14" s="91">
        <v>16263756</v>
      </c>
      <c r="H14" s="91">
        <v>1591813</v>
      </c>
      <c r="I14" s="91">
        <v>1057811</v>
      </c>
    </row>
    <row r="15" spans="1:9" ht="8.1" customHeight="1" x14ac:dyDescent="0.2">
      <c r="A15" s="27"/>
      <c r="B15" s="91"/>
      <c r="C15" s="91"/>
      <c r="D15" s="91"/>
      <c r="E15" s="91"/>
      <c r="F15" s="61"/>
      <c r="G15" s="91"/>
      <c r="H15" s="93"/>
      <c r="I15" s="93"/>
    </row>
    <row r="16" spans="1:9" ht="12.75" customHeight="1" x14ac:dyDescent="0.2">
      <c r="A16" s="27">
        <v>2005</v>
      </c>
      <c r="B16" s="182">
        <v>59583047.270000003</v>
      </c>
      <c r="C16" s="182">
        <v>3418677.3173200004</v>
      </c>
      <c r="D16" s="182">
        <v>2575007.7000000002</v>
      </c>
      <c r="E16" s="182">
        <v>18170205.899999999</v>
      </c>
      <c r="F16" s="182">
        <v>14608798.624459999</v>
      </c>
      <c r="G16" s="182">
        <v>18452066.32</v>
      </c>
      <c r="H16" s="182">
        <v>1512150.7427999999</v>
      </c>
      <c r="I16" s="182">
        <v>846140.66399999999</v>
      </c>
    </row>
    <row r="17" spans="1:10" ht="8.1" customHeight="1" x14ac:dyDescent="0.2">
      <c r="A17" s="27"/>
      <c r="B17" s="91"/>
      <c r="C17" s="91"/>
      <c r="D17" s="91"/>
      <c r="E17" s="91"/>
      <c r="F17" s="61"/>
      <c r="G17" s="91"/>
      <c r="H17" s="93"/>
      <c r="I17" s="93"/>
    </row>
    <row r="18" spans="1:10" x14ac:dyDescent="0.2">
      <c r="A18" s="27" t="s">
        <v>174</v>
      </c>
      <c r="B18" s="91">
        <v>64781937.469999999</v>
      </c>
      <c r="C18" s="91">
        <v>3928368.26</v>
      </c>
      <c r="D18" s="91">
        <v>2161976.54</v>
      </c>
      <c r="E18" s="91">
        <v>18895864.710000001</v>
      </c>
      <c r="F18" s="91">
        <v>12034878.949999999</v>
      </c>
      <c r="G18" s="91">
        <v>20969283.149999999</v>
      </c>
      <c r="H18" s="91">
        <v>3357427.81</v>
      </c>
      <c r="I18" s="91">
        <v>3434138.03</v>
      </c>
    </row>
    <row r="19" spans="1:10" ht="9" customHeight="1" x14ac:dyDescent="0.2">
      <c r="A19" s="27"/>
      <c r="B19" s="91"/>
      <c r="C19" s="91"/>
      <c r="D19" s="91"/>
      <c r="E19" s="91"/>
      <c r="F19" s="93"/>
      <c r="G19" s="91"/>
      <c r="H19" s="93"/>
      <c r="I19" s="93"/>
    </row>
    <row r="20" spans="1:10" x14ac:dyDescent="0.2">
      <c r="A20" s="27">
        <v>2010</v>
      </c>
      <c r="B20" s="91">
        <v>64674673</v>
      </c>
      <c r="C20" s="182">
        <v>4198811.67</v>
      </c>
      <c r="D20" s="182">
        <v>1766289.62</v>
      </c>
      <c r="E20" s="182">
        <v>19990734.780000001</v>
      </c>
      <c r="F20" s="91">
        <v>11274083</v>
      </c>
      <c r="G20" s="182">
        <v>21299487.489999998</v>
      </c>
      <c r="H20" s="182">
        <v>3731877.58</v>
      </c>
      <c r="I20" s="182">
        <v>2413389.1</v>
      </c>
    </row>
    <row r="21" spans="1:10" ht="8.1" customHeight="1" x14ac:dyDescent="0.2">
      <c r="A21" s="87"/>
      <c r="B21" s="91"/>
      <c r="C21" s="91"/>
      <c r="D21" s="91"/>
      <c r="E21" s="91"/>
      <c r="F21" s="91"/>
      <c r="G21" s="91"/>
      <c r="H21" s="185"/>
      <c r="I21" s="93"/>
    </row>
    <row r="22" spans="1:10" x14ac:dyDescent="0.2">
      <c r="A22" s="27">
        <v>2015</v>
      </c>
      <c r="B22" s="91">
        <f>[1]XML060_02_2015_JJ!$G$55</f>
        <v>64222467.020000003</v>
      </c>
      <c r="C22" s="91">
        <f>[1]XML060_02_2015_JJ!$G$27+[1]XML060_02_2015_JJ!$G$20</f>
        <v>3174461.98</v>
      </c>
      <c r="D22" s="91">
        <f>[1]XML060_02_2015_JJ!$G$29+[1]XML060_02_2015_JJ!$G$30</f>
        <v>1116128.81</v>
      </c>
      <c r="E22" s="91">
        <f>[1]XML060_02_2015_JJ!$G$41</f>
        <v>20647106.379999999</v>
      </c>
      <c r="F22" s="91">
        <f>[1]XML060_02_2015_JJ!$G$48</f>
        <v>11936391.33</v>
      </c>
      <c r="G22" s="91">
        <f>[1]XML060_02_2015_JJ!$G$54</f>
        <v>21622996.27</v>
      </c>
      <c r="H22" s="91">
        <f>[1]XML060_02_2015_JJ!$G$52</f>
        <v>3267736.31</v>
      </c>
      <c r="I22" s="91">
        <f>[1]XML060_02_2015_JJ!$G$28+[1]XML060_02_2015_JJ!$G$31+[1]XML060_02_2015_JJ!$G$34+[1]XML060_02_2015_JJ!$G$50+[1]XML060_02_2015_JJ!$G$53</f>
        <v>2457645.9400000004</v>
      </c>
    </row>
    <row r="23" spans="1:10" ht="8.1" customHeight="1" x14ac:dyDescent="0.2">
      <c r="A23" s="86"/>
      <c r="B23" s="91"/>
      <c r="C23" s="91"/>
      <c r="D23" s="91"/>
      <c r="E23" s="91"/>
      <c r="F23" s="91"/>
      <c r="G23" s="91"/>
      <c r="H23" s="91"/>
      <c r="I23" s="91"/>
    </row>
    <row r="24" spans="1:10" x14ac:dyDescent="0.2">
      <c r="A24" s="27">
        <v>2017</v>
      </c>
      <c r="B24" s="91">
        <f>'[2]XML060_04_MVP-WZ_2017_JJ'!$D$11</f>
        <v>67207525.859999999</v>
      </c>
      <c r="C24" s="91">
        <f>'[2]XML060_04_MVP-WZ_2017_JJ'!$G$11</f>
        <v>3434673.28</v>
      </c>
      <c r="D24" s="91">
        <f>'[2]XML060_04_MVP-WZ_2017_JJ'!$J$11</f>
        <v>1019859.32</v>
      </c>
      <c r="E24" s="91">
        <f>'[2]XML060_04_MVP-WZ_2017_JJ'!$M$11</f>
        <v>22632809.800000001</v>
      </c>
      <c r="F24" s="91">
        <f>'[2]XML060_04_MVP-WZ_2017_JJ'!$P$11</f>
        <v>12208245.789999999</v>
      </c>
      <c r="G24" s="91">
        <f>'[2]XML060_04_MVP-WZ_2017_JJ'!$S$11</f>
        <v>21664147.190000001</v>
      </c>
      <c r="H24" s="91">
        <f>'[2]XML060_04_MVP-WZ_2017_JJ'!$V$11</f>
        <v>3288216.35</v>
      </c>
      <c r="I24" s="91">
        <f>'[2]XML060_04_MVP-WZ_2017_JJ'!$Y$11</f>
        <v>2959574.13</v>
      </c>
    </row>
    <row r="25" spans="1:10" ht="8.1" customHeight="1" x14ac:dyDescent="0.2">
      <c r="A25" s="72"/>
      <c r="B25" s="91"/>
      <c r="C25" s="91"/>
      <c r="D25" s="91"/>
      <c r="E25" s="91"/>
      <c r="F25" s="91"/>
      <c r="G25" s="91"/>
      <c r="H25" s="91"/>
      <c r="I25" s="91"/>
    </row>
    <row r="26" spans="1:10" x14ac:dyDescent="0.2">
      <c r="A26" s="27">
        <v>2018</v>
      </c>
      <c r="B26" s="91">
        <f>[3]XML060_05_MVP_WZ_2018_JJ!$D$11</f>
        <v>65402627.950000003</v>
      </c>
      <c r="C26" s="91">
        <f>[3]XML060_05_MVP_WZ_2018_JJ!$G$11</f>
        <v>2883217.18</v>
      </c>
      <c r="D26" s="91">
        <f>[3]XML060_05_MVP_WZ_2018_JJ!$J$11</f>
        <v>961800.23</v>
      </c>
      <c r="E26" s="91">
        <f>[3]XML060_05_MVP_WZ_2018_JJ!$M$11</f>
        <v>21951903.59</v>
      </c>
      <c r="F26" s="91">
        <f>[3]XML060_05_MVP_WZ_2018_JJ!$P$11</f>
        <v>11490562.77</v>
      </c>
      <c r="G26" s="91">
        <f>[3]XML060_05_MVP_WZ_2018_JJ!$S$11</f>
        <v>21590642.300000001</v>
      </c>
      <c r="H26" s="91">
        <f>[3]XML060_05_MVP_WZ_2018_JJ!$V$11</f>
        <v>3321942.86</v>
      </c>
      <c r="I26" s="91">
        <f>[3]XML060_05_MVP_WZ_2018_JJ!$Y$11</f>
        <v>3202559.02</v>
      </c>
    </row>
    <row r="27" spans="1:10" ht="8.1" customHeight="1" x14ac:dyDescent="0.2">
      <c r="A27" s="72"/>
      <c r="B27" s="91"/>
      <c r="C27" s="91"/>
      <c r="D27" s="91"/>
      <c r="E27" s="91"/>
      <c r="F27" s="91"/>
      <c r="G27" s="91"/>
      <c r="H27" s="91"/>
      <c r="I27" s="91"/>
      <c r="J27" s="90"/>
    </row>
    <row r="28" spans="1:10" x14ac:dyDescent="0.2">
      <c r="A28" s="27">
        <v>2019</v>
      </c>
      <c r="B28" s="91">
        <f>[4]XML060_05_MVP_WZ_2019_JJ!$D$11</f>
        <v>64423824.509999998</v>
      </c>
      <c r="C28" s="91">
        <f>[4]XML060_05_MVP_WZ_2019_JJ!$G$11</f>
        <v>2543063.71</v>
      </c>
      <c r="D28" s="91">
        <f>[4]XML060_05_MVP_WZ_2019_JJ!$J$11</f>
        <v>863824.85</v>
      </c>
      <c r="E28" s="91">
        <f>[4]XML060_05_MVP_WZ_2019_JJ!$M$11</f>
        <v>21849692</v>
      </c>
      <c r="F28" s="91">
        <f>[4]XML060_05_MVP_WZ_2019_JJ!$P$11</f>
        <v>11052739.26</v>
      </c>
      <c r="G28" s="91">
        <f>[4]XML060_05_MVP_WZ_2019_JJ!$S$11</f>
        <v>21041441.039999999</v>
      </c>
      <c r="H28" s="91">
        <f>[4]XML060_05_MVP_WZ_2019_JJ!$V$11</f>
        <v>3286053.63</v>
      </c>
      <c r="I28" s="91">
        <f>[4]XML060_05_MVP_WZ_2019_JJ!$Y$11</f>
        <v>3787010.02</v>
      </c>
    </row>
    <row r="29" spans="1:10" ht="8.1" customHeight="1" x14ac:dyDescent="0.2">
      <c r="A29" s="27"/>
      <c r="B29" s="91"/>
      <c r="C29" s="91"/>
      <c r="D29" s="91"/>
      <c r="E29" s="91"/>
      <c r="F29" s="91"/>
      <c r="G29" s="91"/>
      <c r="H29" s="91"/>
      <c r="I29" s="91"/>
    </row>
    <row r="30" spans="1:10" x14ac:dyDescent="0.2">
      <c r="A30" s="27">
        <v>2020</v>
      </c>
      <c r="B30" s="182">
        <v>62236969.5</v>
      </c>
      <c r="C30" s="182">
        <v>2604354.75</v>
      </c>
      <c r="D30" s="182">
        <v>611183.26</v>
      </c>
      <c r="E30" s="182">
        <v>21117100.84</v>
      </c>
      <c r="F30" s="182">
        <v>11270770.84</v>
      </c>
      <c r="G30" s="182">
        <v>19650337.82</v>
      </c>
      <c r="H30" s="182">
        <v>3163889.08</v>
      </c>
      <c r="I30" s="182">
        <v>3819332.91</v>
      </c>
    </row>
    <row r="31" spans="1:10" ht="8.1" customHeight="1" x14ac:dyDescent="0.2">
      <c r="A31" s="73"/>
      <c r="B31" s="186"/>
      <c r="C31" s="186"/>
      <c r="D31" s="186"/>
      <c r="E31" s="186"/>
      <c r="F31" s="186"/>
      <c r="G31" s="186"/>
      <c r="H31" s="186"/>
      <c r="I31" s="186"/>
    </row>
    <row r="32" spans="1:10" x14ac:dyDescent="0.2">
      <c r="A32" s="27">
        <v>2021</v>
      </c>
      <c r="B32" s="182">
        <v>61244539.390000001</v>
      </c>
      <c r="C32" s="182">
        <v>2803472.51</v>
      </c>
      <c r="D32" s="182">
        <v>592276.49</v>
      </c>
      <c r="E32" s="182">
        <v>22267711.829999998</v>
      </c>
      <c r="F32" s="182">
        <v>8250502.5199999996</v>
      </c>
      <c r="G32" s="182">
        <v>20407522.120000001</v>
      </c>
      <c r="H32" s="182">
        <v>3282207.1</v>
      </c>
      <c r="I32" s="182">
        <v>3640846.82</v>
      </c>
    </row>
    <row r="33" spans="1:9" ht="8.1" customHeight="1" x14ac:dyDescent="0.2">
      <c r="A33" s="73"/>
      <c r="B33" s="186"/>
      <c r="C33" s="186"/>
      <c r="D33" s="186"/>
      <c r="E33" s="186"/>
      <c r="F33" s="186"/>
      <c r="G33" s="186"/>
      <c r="H33" s="186"/>
      <c r="I33" s="186"/>
    </row>
    <row r="34" spans="1:9" x14ac:dyDescent="0.2">
      <c r="A34" s="73">
        <v>2022</v>
      </c>
      <c r="B34" s="186">
        <v>64188650.530000001</v>
      </c>
      <c r="C34" s="186">
        <v>2767770.42</v>
      </c>
      <c r="D34" s="186">
        <v>1021364.1</v>
      </c>
      <c r="E34" s="186">
        <v>20425275.73</v>
      </c>
      <c r="F34" s="186">
        <v>13154067.029999999</v>
      </c>
      <c r="G34" s="186">
        <v>20079948.199999999</v>
      </c>
      <c r="H34" s="186">
        <v>3026137.7</v>
      </c>
      <c r="I34" s="186">
        <v>3714087.35</v>
      </c>
    </row>
    <row r="35" spans="1:9" ht="8.1" customHeight="1" x14ac:dyDescent="0.2">
      <c r="A35" s="88"/>
      <c r="B35" s="91"/>
      <c r="C35" s="91"/>
      <c r="D35" s="91"/>
      <c r="E35" s="91"/>
      <c r="F35" s="91"/>
      <c r="G35" s="91"/>
      <c r="H35" s="91"/>
      <c r="I35" s="91"/>
    </row>
    <row r="36" spans="1:9" x14ac:dyDescent="0.2">
      <c r="A36" s="241" t="s">
        <v>185</v>
      </c>
      <c r="B36" s="241"/>
      <c r="C36" s="241"/>
      <c r="D36" s="241"/>
      <c r="E36" s="241"/>
      <c r="F36" s="241"/>
      <c r="G36" s="241"/>
      <c r="H36" s="241"/>
      <c r="I36" s="241"/>
    </row>
    <row r="37" spans="1:9" ht="8.1" customHeight="1" x14ac:dyDescent="0.2">
      <c r="A37" s="188"/>
      <c r="B37" s="188"/>
      <c r="C37" s="188"/>
      <c r="D37" s="188"/>
      <c r="E37" s="188"/>
      <c r="F37" s="188"/>
      <c r="G37" s="188"/>
      <c r="H37" s="188"/>
      <c r="I37" s="188"/>
    </row>
    <row r="38" spans="1:9" x14ac:dyDescent="0.2">
      <c r="A38" s="27">
        <v>2003</v>
      </c>
      <c r="B38" s="95">
        <v>100</v>
      </c>
      <c r="C38" s="95">
        <v>6.1789911507052331</v>
      </c>
      <c r="D38" s="95">
        <v>5.3539377526556047</v>
      </c>
      <c r="E38" s="95">
        <v>31.30465063839064</v>
      </c>
      <c r="F38" s="95">
        <v>21.784374498652351</v>
      </c>
      <c r="G38" s="95">
        <v>30.421844456447868</v>
      </c>
      <c r="H38" s="95">
        <v>2.9775340634569067</v>
      </c>
      <c r="I38" s="95">
        <v>1.9786672713436906</v>
      </c>
    </row>
    <row r="39" spans="1:9" ht="8.1" customHeight="1" x14ac:dyDescent="0.2">
      <c r="A39" s="27"/>
      <c r="B39" s="95"/>
      <c r="C39" s="95"/>
      <c r="D39" s="95"/>
      <c r="E39" s="95"/>
      <c r="F39" s="95"/>
      <c r="G39" s="95"/>
      <c r="H39" s="95"/>
      <c r="I39" s="95"/>
    </row>
    <row r="40" spans="1:9" x14ac:dyDescent="0.2">
      <c r="A40" s="87">
        <v>2005</v>
      </c>
      <c r="B40" s="95">
        <v>100</v>
      </c>
      <c r="C40" s="95">
        <v>5.7376677997489747</v>
      </c>
      <c r="D40" s="95">
        <v>4.321711993566522</v>
      </c>
      <c r="E40" s="95">
        <v>30.495596872818346</v>
      </c>
      <c r="F40" s="95">
        <v>24.518381139958098</v>
      </c>
      <c r="G40" s="95">
        <v>30.968651597130705</v>
      </c>
      <c r="H40" s="95">
        <v>2.5378875570893573</v>
      </c>
      <c r="I40" s="95">
        <v>1.4201030373047585</v>
      </c>
    </row>
    <row r="41" spans="1:9" ht="8.1" customHeight="1" x14ac:dyDescent="0.2">
      <c r="A41" s="27"/>
      <c r="B41" s="95"/>
      <c r="C41" s="95"/>
      <c r="D41" s="95"/>
      <c r="E41" s="95"/>
      <c r="F41" s="95"/>
      <c r="G41" s="95"/>
      <c r="H41" s="93"/>
      <c r="I41" s="93"/>
    </row>
    <row r="42" spans="1:9" x14ac:dyDescent="0.2">
      <c r="A42" s="27" t="s">
        <v>175</v>
      </c>
      <c r="B42" s="95">
        <v>100</v>
      </c>
      <c r="C42" s="95">
        <v>6.0639869899216832</v>
      </c>
      <c r="D42" s="95">
        <v>3.3373138013990307</v>
      </c>
      <c r="E42" s="95">
        <v>29.168415530564403</v>
      </c>
      <c r="F42" s="95">
        <v>18.577522408268905</v>
      </c>
      <c r="G42" s="95">
        <v>32.36902749274936</v>
      </c>
      <c r="H42" s="95">
        <v>5.1826603851649207</v>
      </c>
      <c r="I42" s="95">
        <v>5.3010733610588936</v>
      </c>
    </row>
    <row r="43" spans="1:9" ht="8.1" customHeight="1" x14ac:dyDescent="0.2">
      <c r="A43" s="27"/>
      <c r="B43" s="95"/>
      <c r="C43" s="95"/>
      <c r="E43" s="95"/>
      <c r="F43" s="95"/>
      <c r="G43" s="95"/>
      <c r="H43" s="93"/>
      <c r="I43" s="93"/>
    </row>
    <row r="44" spans="1:9" x14ac:dyDescent="0.2">
      <c r="A44" s="27">
        <v>2010</v>
      </c>
      <c r="B44" s="183">
        <v>100</v>
      </c>
      <c r="C44" s="183">
        <v>6.4922039420284348</v>
      </c>
      <c r="D44" s="183">
        <v>2.7310375732398366</v>
      </c>
      <c r="E44" s="183">
        <v>30.909680486517498</v>
      </c>
      <c r="F44" s="183">
        <v>17.431990726880056</v>
      </c>
      <c r="G44" s="183">
        <v>32.933274343729572</v>
      </c>
      <c r="H44" s="183">
        <v>5.7702303032904396</v>
      </c>
      <c r="I44" s="183">
        <v>3.7315829954022344</v>
      </c>
    </row>
    <row r="45" spans="1:9" ht="8.1" customHeight="1" x14ac:dyDescent="0.2">
      <c r="A45" s="27"/>
      <c r="B45" s="95"/>
      <c r="C45" s="95"/>
      <c r="D45" s="95"/>
      <c r="E45" s="95"/>
      <c r="F45" s="93"/>
      <c r="G45" s="95"/>
      <c r="H45" s="93"/>
      <c r="I45" s="93"/>
    </row>
    <row r="46" spans="1:9" x14ac:dyDescent="0.2">
      <c r="A46" s="27">
        <v>2015</v>
      </c>
      <c r="B46" s="183">
        <v>100</v>
      </c>
      <c r="C46" s="183">
        <v>4.9429150378346831</v>
      </c>
      <c r="D46" s="183">
        <v>1.7379102077352742</v>
      </c>
      <c r="E46" s="183">
        <v>32.149351057426877</v>
      </c>
      <c r="F46" s="183">
        <v>18.58600562056079</v>
      </c>
      <c r="G46" s="183">
        <v>33.668896997161788</v>
      </c>
      <c r="H46" s="183">
        <v>5.0881513302538961</v>
      </c>
      <c r="I46" s="183">
        <v>3.8267697490266861</v>
      </c>
    </row>
    <row r="47" spans="1:9" ht="8.1" customHeight="1" x14ac:dyDescent="0.2">
      <c r="A47" s="73"/>
      <c r="B47" s="95"/>
      <c r="C47" s="95"/>
      <c r="D47" s="95"/>
      <c r="E47" s="95"/>
      <c r="F47" s="93"/>
      <c r="G47" s="95"/>
      <c r="H47" s="93"/>
      <c r="I47" s="93"/>
    </row>
    <row r="48" spans="1:9" x14ac:dyDescent="0.2">
      <c r="A48" s="27">
        <v>2017</v>
      </c>
      <c r="B48" s="183">
        <v>100</v>
      </c>
      <c r="C48" s="183">
        <v>5.1105486120033161</v>
      </c>
      <c r="D48" s="183">
        <v>1.5174778522936092</v>
      </c>
      <c r="E48" s="183">
        <v>33.676005046140823</v>
      </c>
      <c r="F48" s="183">
        <v>18.164998091777694</v>
      </c>
      <c r="G48" s="183">
        <v>32.234704242986993</v>
      </c>
      <c r="H48" s="183">
        <v>4.8926311568881191</v>
      </c>
      <c r="I48" s="183">
        <v>4.4036349979094442</v>
      </c>
    </row>
    <row r="49" spans="1:9" ht="8.1" customHeight="1" x14ac:dyDescent="0.2">
      <c r="A49" s="73"/>
      <c r="B49" s="95"/>
      <c r="C49" s="95"/>
      <c r="D49" s="95"/>
      <c r="E49" s="95"/>
      <c r="F49" s="93"/>
      <c r="G49" s="95"/>
      <c r="H49" s="93"/>
      <c r="I49" s="93"/>
    </row>
    <row r="50" spans="1:9" x14ac:dyDescent="0.2">
      <c r="A50" s="27">
        <v>2018</v>
      </c>
      <c r="B50" s="183">
        <v>100</v>
      </c>
      <c r="C50" s="183">
        <v>4.4084118182593608</v>
      </c>
      <c r="D50" s="183">
        <v>1.4705834614708322</v>
      </c>
      <c r="E50" s="183">
        <v>33.564253116529393</v>
      </c>
      <c r="F50" s="183">
        <v>17.568961875330881</v>
      </c>
      <c r="G50" s="183">
        <v>33.011888018484427</v>
      </c>
      <c r="H50" s="183">
        <v>5.0792192364802364</v>
      </c>
      <c r="I50" s="183">
        <v>4.8966824734448604</v>
      </c>
    </row>
    <row r="51" spans="1:9" ht="8.1" customHeight="1" x14ac:dyDescent="0.2">
      <c r="A51" s="73"/>
      <c r="B51" s="95"/>
      <c r="C51" s="95"/>
      <c r="D51" s="95"/>
      <c r="E51" s="95"/>
      <c r="F51" s="93"/>
      <c r="G51" s="95"/>
      <c r="H51" s="93"/>
      <c r="I51" s="93"/>
    </row>
    <row r="52" spans="1:9" x14ac:dyDescent="0.2">
      <c r="A52" s="27">
        <v>2019</v>
      </c>
      <c r="B52" s="183">
        <v>100</v>
      </c>
      <c r="C52" s="183">
        <v>3.947396369809216</v>
      </c>
      <c r="D52" s="183">
        <v>1.340846894095701</v>
      </c>
      <c r="E52" s="183">
        <v>33.915546253557871</v>
      </c>
      <c r="F52" s="183">
        <v>17.156291704297018</v>
      </c>
      <c r="G52" s="183">
        <v>32.660962307094799</v>
      </c>
      <c r="H52" s="183">
        <v>5.1006807729800832</v>
      </c>
      <c r="I52" s="183">
        <v>5.8782756981653153</v>
      </c>
    </row>
    <row r="53" spans="1:9" ht="8.1" customHeight="1" x14ac:dyDescent="0.2">
      <c r="A53" s="73"/>
      <c r="B53" s="95"/>
      <c r="C53" s="95"/>
      <c r="D53" s="95"/>
      <c r="E53" s="95"/>
      <c r="F53" s="93"/>
      <c r="G53" s="183"/>
      <c r="H53" s="93"/>
      <c r="I53" s="93"/>
    </row>
    <row r="54" spans="1:9" x14ac:dyDescent="0.2">
      <c r="A54" s="27">
        <v>2020</v>
      </c>
      <c r="B54" s="183">
        <v>100</v>
      </c>
      <c r="C54" s="183">
        <v>4.1845783477616143</v>
      </c>
      <c r="D54" s="183">
        <v>0.9820260608929553</v>
      </c>
      <c r="E54" s="183">
        <v>33.930155998357215</v>
      </c>
      <c r="F54" s="183">
        <v>18.109446733263578</v>
      </c>
      <c r="G54" s="183">
        <v>31.573416857965746</v>
      </c>
      <c r="H54" s="183">
        <v>5.0836168685880505</v>
      </c>
      <c r="I54" s="183">
        <v>6.1367591331708402</v>
      </c>
    </row>
    <row r="55" spans="1:9" ht="8.1" customHeight="1" x14ac:dyDescent="0.2">
      <c r="A55" s="73"/>
      <c r="B55" s="95"/>
      <c r="C55" s="96"/>
      <c r="D55" s="96"/>
      <c r="E55" s="96"/>
      <c r="F55" s="96"/>
      <c r="G55" s="96"/>
      <c r="H55" s="96"/>
      <c r="I55" s="96"/>
    </row>
    <row r="56" spans="1:9" x14ac:dyDescent="0.2">
      <c r="A56" s="27">
        <v>2021</v>
      </c>
      <c r="B56" s="183">
        <v>100</v>
      </c>
      <c r="C56" s="183">
        <v>4.5775060730683697</v>
      </c>
      <c r="D56" s="183">
        <v>0.96706824134709191</v>
      </c>
      <c r="E56" s="183">
        <v>36.358689365269143</v>
      </c>
      <c r="F56" s="183">
        <v>13.471409209989325</v>
      </c>
      <c r="G56" s="183">
        <v>33.321374155574325</v>
      </c>
      <c r="H56" s="183">
        <v>5.3591832556682082</v>
      </c>
      <c r="I56" s="183">
        <v>5.944769699083535</v>
      </c>
    </row>
    <row r="57" spans="1:9" ht="8.1" customHeight="1" x14ac:dyDescent="0.2">
      <c r="A57" s="73"/>
      <c r="B57" s="183"/>
      <c r="C57" s="183"/>
      <c r="D57" s="183"/>
      <c r="E57" s="183"/>
      <c r="F57" s="183"/>
      <c r="G57" s="183"/>
      <c r="H57" s="183"/>
      <c r="I57" s="183"/>
    </row>
    <row r="58" spans="1:9" x14ac:dyDescent="0.2">
      <c r="A58" s="73">
        <v>2022</v>
      </c>
      <c r="B58" s="96">
        <v>100</v>
      </c>
      <c r="C58" s="96">
        <v>4.3119311547240278</v>
      </c>
      <c r="D58" s="96">
        <v>1.5911911086565727</v>
      </c>
      <c r="E58" s="96">
        <v>31.820696589428671</v>
      </c>
      <c r="F58" s="96">
        <v>20.492823764618876</v>
      </c>
      <c r="G58" s="96">
        <v>31.282708133294044</v>
      </c>
      <c r="H58" s="96">
        <v>4.7144435581889459</v>
      </c>
      <c r="I58" s="96">
        <v>5.7862056910888606</v>
      </c>
    </row>
    <row r="59" spans="1:9" ht="8.1" customHeight="1" x14ac:dyDescent="0.2">
      <c r="A59" s="89"/>
    </row>
    <row r="60" spans="1:9" x14ac:dyDescent="0.2">
      <c r="A60" s="241" t="s">
        <v>78</v>
      </c>
      <c r="B60" s="241"/>
      <c r="C60" s="241"/>
      <c r="D60" s="241"/>
      <c r="E60" s="241"/>
      <c r="F60" s="241"/>
      <c r="G60" s="241"/>
      <c r="H60" s="241"/>
      <c r="I60" s="241"/>
    </row>
    <row r="61" spans="1:9" ht="8.1" customHeight="1" x14ac:dyDescent="0.2">
      <c r="A61" s="188"/>
      <c r="B61" s="188"/>
      <c r="C61" s="188"/>
      <c r="D61" s="188"/>
      <c r="E61" s="188"/>
      <c r="F61" s="188"/>
      <c r="G61" s="188"/>
      <c r="H61" s="188"/>
      <c r="I61" s="188"/>
    </row>
    <row r="62" spans="1:9" x14ac:dyDescent="0.2">
      <c r="A62" s="27">
        <v>2003</v>
      </c>
      <c r="B62" s="189" t="s">
        <v>18</v>
      </c>
      <c r="C62" s="189" t="s">
        <v>18</v>
      </c>
      <c r="D62" s="189" t="s">
        <v>18</v>
      </c>
      <c r="E62" s="189" t="s">
        <v>18</v>
      </c>
      <c r="F62" s="189" t="s">
        <v>18</v>
      </c>
      <c r="G62" s="189" t="s">
        <v>18</v>
      </c>
      <c r="H62" s="189" t="s">
        <v>18</v>
      </c>
      <c r="I62" s="189" t="s">
        <v>18</v>
      </c>
    </row>
    <row r="63" spans="1:9" ht="8.1" customHeight="1" x14ac:dyDescent="0.2">
      <c r="A63" s="27"/>
      <c r="B63" s="190"/>
      <c r="C63" s="190"/>
      <c r="D63" s="190"/>
      <c r="E63" s="190"/>
      <c r="F63" s="189"/>
      <c r="G63" s="190"/>
      <c r="H63" s="189"/>
      <c r="I63" s="189"/>
    </row>
    <row r="64" spans="1:9" x14ac:dyDescent="0.2">
      <c r="A64" s="87">
        <v>2005</v>
      </c>
      <c r="B64" s="95">
        <v>3.9016355349191798</v>
      </c>
      <c r="C64" s="95">
        <v>-0.1822817730509172</v>
      </c>
      <c r="D64" s="95">
        <v>-19.969745235401362</v>
      </c>
      <c r="E64" s="95">
        <v>5.0851026831695663</v>
      </c>
      <c r="F64" s="95">
        <v>5.6201999639379494</v>
      </c>
      <c r="G64" s="95">
        <v>6.4336482595838618</v>
      </c>
      <c r="H64" s="95">
        <v>1.0890656928325342</v>
      </c>
      <c r="I64" s="95">
        <v>13.084977367356529</v>
      </c>
    </row>
    <row r="65" spans="1:9" ht="8.1" customHeight="1" x14ac:dyDescent="0.2">
      <c r="A65" s="27"/>
      <c r="B65" s="92"/>
      <c r="C65" s="92"/>
      <c r="D65" s="92"/>
      <c r="E65" s="92"/>
      <c r="F65" s="92"/>
      <c r="G65" s="95"/>
      <c r="H65" s="92"/>
      <c r="I65" s="92"/>
    </row>
    <row r="66" spans="1:9" x14ac:dyDescent="0.2">
      <c r="A66" s="27" t="s">
        <v>175</v>
      </c>
      <c r="B66" s="95">
        <v>-2.5</v>
      </c>
      <c r="C66" s="95">
        <v>-3.4</v>
      </c>
      <c r="D66" s="95">
        <v>-2.9</v>
      </c>
      <c r="E66" s="95">
        <v>-1.9</v>
      </c>
      <c r="F66" s="95">
        <v>-13.9</v>
      </c>
      <c r="G66" s="95">
        <v>0</v>
      </c>
      <c r="H66" s="95">
        <v>6.7</v>
      </c>
      <c r="I66" s="95">
        <v>24.6</v>
      </c>
    </row>
    <row r="67" spans="1:9" ht="8.1" customHeight="1" x14ac:dyDescent="0.2">
      <c r="A67" s="27"/>
      <c r="B67" s="92"/>
      <c r="C67" s="95"/>
      <c r="D67" s="95"/>
      <c r="E67" s="95"/>
      <c r="F67" s="93"/>
      <c r="G67" s="95"/>
      <c r="H67" s="93"/>
      <c r="I67" s="93"/>
    </row>
    <row r="68" spans="1:9" x14ac:dyDescent="0.2">
      <c r="A68" s="27">
        <v>2010</v>
      </c>
      <c r="B68" s="183">
        <v>12.767895941461603</v>
      </c>
      <c r="C68" s="183">
        <v>4.4410162729361815</v>
      </c>
      <c r="D68" s="183">
        <v>3.3069973124523528</v>
      </c>
      <c r="E68" s="183">
        <v>19.46120718683018</v>
      </c>
      <c r="F68" s="183">
        <v>6.9186599095532131</v>
      </c>
      <c r="G68" s="183">
        <v>12.944063866316512</v>
      </c>
      <c r="H68" s="183">
        <v>15.349286996857842</v>
      </c>
      <c r="I68" s="183">
        <v>7.2779429454436837</v>
      </c>
    </row>
    <row r="69" spans="1:9" ht="8.1" customHeight="1" x14ac:dyDescent="0.2">
      <c r="A69" s="27"/>
      <c r="B69" s="92"/>
      <c r="C69" s="95"/>
      <c r="D69" s="95"/>
      <c r="E69" s="95"/>
      <c r="F69" s="93"/>
      <c r="G69" s="95"/>
      <c r="H69" s="93"/>
      <c r="I69" s="93"/>
    </row>
    <row r="70" spans="1:9" x14ac:dyDescent="0.2">
      <c r="A70" s="27">
        <v>2015</v>
      </c>
      <c r="B70" s="183">
        <v>0.31158143489879819</v>
      </c>
      <c r="C70" s="183">
        <v>-10.521701175647024</v>
      </c>
      <c r="D70" s="183">
        <v>-2.3215838768139463</v>
      </c>
      <c r="E70" s="183">
        <v>0.72916941693196691</v>
      </c>
      <c r="F70" s="183">
        <v>0.48603643755600956</v>
      </c>
      <c r="G70" s="183">
        <v>1.7592226676442095</v>
      </c>
      <c r="H70" s="183">
        <v>2.9259149845861714</v>
      </c>
      <c r="I70" s="183">
        <v>-2.946617664786487</v>
      </c>
    </row>
    <row r="71" spans="1:9" ht="8.1" customHeight="1" x14ac:dyDescent="0.2">
      <c r="A71" s="73"/>
      <c r="B71" s="95"/>
      <c r="C71" s="95"/>
      <c r="D71" s="95"/>
      <c r="E71" s="95"/>
      <c r="F71" s="95"/>
      <c r="G71" s="95"/>
      <c r="H71" s="95"/>
      <c r="I71" s="95"/>
    </row>
    <row r="72" spans="1:9" x14ac:dyDescent="0.2">
      <c r="A72" s="27">
        <v>2017</v>
      </c>
      <c r="B72" s="183">
        <v>-0.73046565305565991</v>
      </c>
      <c r="C72" s="183">
        <v>7.9696404373959098</v>
      </c>
      <c r="D72" s="183">
        <v>-2.2806548681812302</v>
      </c>
      <c r="E72" s="183">
        <v>2.1779226889868966</v>
      </c>
      <c r="F72" s="207">
        <v>-7.5759262447362374</v>
      </c>
      <c r="G72" s="207">
        <v>-1.2343240375876974</v>
      </c>
      <c r="H72" s="207">
        <v>-7.2515594446372234E-2</v>
      </c>
      <c r="I72" s="207">
        <v>2.3216333651484149</v>
      </c>
    </row>
    <row r="73" spans="1:9" ht="8.1" customHeight="1" x14ac:dyDescent="0.2">
      <c r="A73" s="86"/>
      <c r="B73" s="95"/>
      <c r="C73" s="95"/>
      <c r="D73" s="95"/>
      <c r="E73" s="95"/>
      <c r="F73" s="95"/>
      <c r="G73" s="95"/>
      <c r="H73" s="95"/>
      <c r="I73" s="95"/>
    </row>
    <row r="74" spans="1:9" x14ac:dyDescent="0.2">
      <c r="A74" s="27">
        <v>2018</v>
      </c>
      <c r="B74" s="183">
        <v>-2.6855592240663384</v>
      </c>
      <c r="C74" s="183">
        <v>-16.05556205916622</v>
      </c>
      <c r="D74" s="183">
        <v>-5.6928528142489228</v>
      </c>
      <c r="E74" s="183">
        <v>-3.0084917251414396</v>
      </c>
      <c r="F74" s="183">
        <v>-5.8786744004438987</v>
      </c>
      <c r="G74" s="183">
        <v>-0.33929279262804357</v>
      </c>
      <c r="H74" s="183">
        <v>1.0256779484719658</v>
      </c>
      <c r="I74" s="183">
        <v>8.2101302189717416</v>
      </c>
    </row>
    <row r="75" spans="1:9" ht="8.1" customHeight="1" x14ac:dyDescent="0.2">
      <c r="A75" s="73"/>
      <c r="B75" s="95"/>
      <c r="C75" s="95"/>
      <c r="D75" s="95"/>
      <c r="E75" s="95"/>
      <c r="F75" s="95"/>
      <c r="G75" s="95"/>
      <c r="H75" s="95"/>
      <c r="I75" s="95"/>
    </row>
    <row r="76" spans="1:9" x14ac:dyDescent="0.2">
      <c r="A76" s="27">
        <v>2019</v>
      </c>
      <c r="B76" s="183">
        <v>-1.4965812088595243</v>
      </c>
      <c r="C76" s="183">
        <v>-11.797705436813473</v>
      </c>
      <c r="D76" s="183">
        <v>-10.186666310113068</v>
      </c>
      <c r="E76" s="183">
        <v>-0.46561606641968467</v>
      </c>
      <c r="F76" s="183">
        <v>-3.8102877880192807</v>
      </c>
      <c r="G76" s="183">
        <v>-2.5437004252532205</v>
      </c>
      <c r="H76" s="183">
        <v>-1.0803686731685644</v>
      </c>
      <c r="I76" s="183">
        <v>18.249499739117994</v>
      </c>
    </row>
    <row r="77" spans="1:9" ht="8.1" customHeight="1" x14ac:dyDescent="0.2">
      <c r="A77" s="73"/>
      <c r="B77" s="183"/>
      <c r="C77" s="95"/>
      <c r="D77" s="95"/>
      <c r="E77" s="95"/>
      <c r="F77" s="95"/>
      <c r="G77" s="95"/>
      <c r="H77" s="95"/>
      <c r="I77" s="95"/>
    </row>
    <row r="78" spans="1:9" x14ac:dyDescent="0.2">
      <c r="A78" s="27">
        <v>2020</v>
      </c>
      <c r="B78" s="183">
        <v>-3.3944818188503376</v>
      </c>
      <c r="C78" s="183">
        <v>2.4101260129263551</v>
      </c>
      <c r="D78" s="183">
        <v>-29.246853687990111</v>
      </c>
      <c r="E78" s="183">
        <v>-3.3528672166179803</v>
      </c>
      <c r="F78" s="183">
        <v>1.9726474575317212</v>
      </c>
      <c r="G78" s="183">
        <v>-6.611254511302235</v>
      </c>
      <c r="H78" s="183">
        <v>-3.7176675658820528</v>
      </c>
      <c r="I78" s="183">
        <v>0.85352005485319182</v>
      </c>
    </row>
    <row r="79" spans="1:9" ht="8.1" customHeight="1" x14ac:dyDescent="0.2">
      <c r="A79" s="73"/>
      <c r="B79" s="96"/>
      <c r="C79" s="96"/>
      <c r="D79" s="96"/>
      <c r="E79" s="96"/>
      <c r="F79" s="96"/>
      <c r="G79" s="96"/>
      <c r="H79" s="96"/>
      <c r="I79" s="96"/>
    </row>
    <row r="80" spans="1:9" x14ac:dyDescent="0.2">
      <c r="A80" s="27">
        <v>2021</v>
      </c>
      <c r="B80" s="183">
        <v>-1.594599026869389</v>
      </c>
      <c r="C80" s="183">
        <v>7.6455697903674604</v>
      </c>
      <c r="D80" s="183">
        <v>-3.0934698702317291</v>
      </c>
      <c r="E80" s="183">
        <v>5.4487166525270112</v>
      </c>
      <c r="F80" s="183">
        <v>-26.79735364045429</v>
      </c>
      <c r="G80" s="183">
        <v>3.8532889710900662</v>
      </c>
      <c r="H80" s="183">
        <v>3.7396386854371002</v>
      </c>
      <c r="I80" s="183">
        <v>-4.6732268227437714</v>
      </c>
    </row>
    <row r="81" spans="1:9" ht="8.1" customHeight="1" x14ac:dyDescent="0.2">
      <c r="A81" s="73"/>
      <c r="B81" s="183"/>
      <c r="C81" s="183"/>
      <c r="D81" s="183"/>
      <c r="E81" s="183"/>
      <c r="F81" s="183"/>
      <c r="G81" s="183"/>
      <c r="H81" s="183"/>
      <c r="I81" s="183"/>
    </row>
    <row r="82" spans="1:9" x14ac:dyDescent="0.2">
      <c r="A82" s="73">
        <v>2022</v>
      </c>
      <c r="B82" s="96">
        <v>4.8071406354322477</v>
      </c>
      <c r="C82" s="96">
        <v>-1.2734952767558951</v>
      </c>
      <c r="D82" s="96">
        <v>72.447179188220019</v>
      </c>
      <c r="E82" s="96">
        <v>-8.2740252526431135</v>
      </c>
      <c r="F82" s="96">
        <v>59.43352538967531</v>
      </c>
      <c r="G82" s="96">
        <v>-1.6051626359819977</v>
      </c>
      <c r="H82" s="96">
        <v>-7.8017441373519745</v>
      </c>
      <c r="I82" s="96">
        <v>2.0116344801344894</v>
      </c>
    </row>
    <row r="83" spans="1:9" ht="9.6" customHeight="1" x14ac:dyDescent="0.2"/>
    <row r="84" spans="1:9" ht="9.9499999999999993" customHeight="1" x14ac:dyDescent="0.2"/>
    <row r="85" spans="1:9" x14ac:dyDescent="0.2">
      <c r="A85" s="14" t="s">
        <v>172</v>
      </c>
    </row>
  </sheetData>
  <mergeCells count="12">
    <mergeCell ref="A4:I4"/>
    <mergeCell ref="A5:I5"/>
    <mergeCell ref="C8:I8"/>
    <mergeCell ref="A1:I1"/>
    <mergeCell ref="H9:H10"/>
    <mergeCell ref="A36:I36"/>
    <mergeCell ref="A60:I60"/>
    <mergeCell ref="C9:C10"/>
    <mergeCell ref="D9:D10"/>
    <mergeCell ref="E9:E10"/>
    <mergeCell ref="G9:G10"/>
    <mergeCell ref="A12:I12"/>
  </mergeCells>
  <phoneticPr fontId="3" type="noConversion"/>
  <printOptions horizontalCentered="1"/>
  <pageMargins left="0.23622047244094491" right="0.23622047244094491" top="0.35433070866141736" bottom="0.15748031496062992" header="0.31496062992125984" footer="0.11811023622047245"/>
  <pageSetup paperSize="9" scale="9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K74"/>
  <sheetViews>
    <sheetView workbookViewId="0">
      <pane xSplit="1" topLeftCell="B1" activePane="topRight" state="frozen"/>
      <selection activeCell="A25" sqref="A25"/>
      <selection pane="topRight" sqref="A1:E1"/>
    </sheetView>
  </sheetViews>
  <sheetFormatPr baseColWidth="10" defaultColWidth="11.42578125" defaultRowHeight="12.75" x14ac:dyDescent="0.2"/>
  <cols>
    <col min="1" max="1" width="7.7109375" style="14" customWidth="1"/>
    <col min="2" max="2" width="36" style="12" customWidth="1"/>
    <col min="3" max="3" width="16.7109375" style="12" customWidth="1"/>
    <col min="4" max="4" width="17.28515625" style="12" customWidth="1"/>
    <col min="5" max="10" width="18" style="12" customWidth="1"/>
    <col min="11" max="11" width="7.7109375" style="14" customWidth="1"/>
    <col min="12" max="16384" width="11.42578125" style="12"/>
  </cols>
  <sheetData>
    <row r="1" spans="1:11" ht="12.75" customHeight="1" x14ac:dyDescent="0.2">
      <c r="A1" s="256" t="s">
        <v>32</v>
      </c>
      <c r="B1" s="256"/>
      <c r="C1" s="256"/>
      <c r="D1" s="256"/>
      <c r="E1" s="256"/>
      <c r="F1" s="256" t="s">
        <v>14</v>
      </c>
      <c r="G1" s="256"/>
      <c r="H1" s="256"/>
      <c r="I1" s="256"/>
      <c r="J1" s="256"/>
    </row>
    <row r="2" spans="1:11" ht="12.75" customHeight="1" x14ac:dyDescent="0.2">
      <c r="B2" s="31"/>
      <c r="C2" s="33"/>
      <c r="D2" s="33"/>
      <c r="E2" s="33"/>
      <c r="F2" s="33"/>
      <c r="G2" s="33"/>
      <c r="H2" s="33"/>
      <c r="I2" s="33"/>
      <c r="J2" s="33"/>
    </row>
    <row r="3" spans="1:11" ht="9.75" customHeight="1" x14ac:dyDescent="0.2"/>
    <row r="4" spans="1:11" s="14" customFormat="1" ht="12" customHeight="1" x14ac:dyDescent="0.2">
      <c r="A4" s="2"/>
      <c r="B4" s="260" t="s">
        <v>151</v>
      </c>
      <c r="C4" s="260"/>
      <c r="D4" s="260"/>
      <c r="E4" s="260"/>
      <c r="F4" s="46" t="s">
        <v>231</v>
      </c>
      <c r="G4" s="46"/>
      <c r="H4" s="13"/>
      <c r="I4" s="13"/>
      <c r="J4" s="13"/>
    </row>
    <row r="5" spans="1:11" s="14" customFormat="1" ht="12.75" customHeight="1" x14ac:dyDescent="0.2">
      <c r="B5" s="260" t="s">
        <v>74</v>
      </c>
      <c r="C5" s="260"/>
      <c r="D5" s="260"/>
      <c r="E5" s="260"/>
      <c r="F5" s="46" t="s">
        <v>20</v>
      </c>
      <c r="G5" s="46"/>
      <c r="H5" s="13"/>
      <c r="I5" s="13"/>
      <c r="J5" s="13"/>
    </row>
    <row r="6" spans="1:11" ht="11.25" customHeight="1" x14ac:dyDescent="0.25">
      <c r="E6" s="35"/>
      <c r="F6" s="35"/>
      <c r="G6" s="35"/>
      <c r="H6" s="35"/>
      <c r="I6" s="35"/>
      <c r="J6" s="35"/>
    </row>
    <row r="7" spans="1:11" ht="12.75" customHeight="1" x14ac:dyDescent="0.2"/>
    <row r="8" spans="1:11" ht="15.75" customHeight="1" x14ac:dyDescent="0.2">
      <c r="A8" s="249" t="s">
        <v>15</v>
      </c>
      <c r="B8" s="252" t="s">
        <v>40</v>
      </c>
      <c r="C8" s="255" t="s">
        <v>6</v>
      </c>
      <c r="D8" s="79"/>
      <c r="E8" s="80"/>
      <c r="F8" s="167" t="s">
        <v>76</v>
      </c>
      <c r="G8" s="80"/>
      <c r="H8" s="80"/>
      <c r="I8" s="80"/>
      <c r="J8" s="81"/>
      <c r="K8" s="257" t="s">
        <v>15</v>
      </c>
    </row>
    <row r="9" spans="1:11" ht="14.25" customHeight="1" x14ac:dyDescent="0.2">
      <c r="A9" s="250"/>
      <c r="B9" s="253"/>
      <c r="C9" s="253"/>
      <c r="D9" s="242" t="s">
        <v>170</v>
      </c>
      <c r="E9" s="263" t="s">
        <v>11</v>
      </c>
      <c r="F9" s="261" t="s">
        <v>12</v>
      </c>
      <c r="G9" s="255" t="s">
        <v>36</v>
      </c>
      <c r="H9" s="255" t="s">
        <v>13</v>
      </c>
      <c r="I9" s="242" t="s">
        <v>173</v>
      </c>
      <c r="J9" s="255" t="s">
        <v>80</v>
      </c>
      <c r="K9" s="258"/>
    </row>
    <row r="10" spans="1:11" ht="15" customHeight="1" x14ac:dyDescent="0.2">
      <c r="A10" s="250"/>
      <c r="B10" s="253"/>
      <c r="C10" s="254"/>
      <c r="D10" s="254"/>
      <c r="E10" s="264"/>
      <c r="F10" s="262"/>
      <c r="G10" s="254"/>
      <c r="H10" s="254"/>
      <c r="I10" s="254"/>
      <c r="J10" s="254"/>
      <c r="K10" s="258"/>
    </row>
    <row r="11" spans="1:11" ht="15.75" customHeight="1" x14ac:dyDescent="0.2">
      <c r="A11" s="251"/>
      <c r="B11" s="254"/>
      <c r="C11" s="79"/>
      <c r="D11" s="80"/>
      <c r="E11" s="80"/>
      <c r="F11" s="80" t="s">
        <v>197</v>
      </c>
      <c r="G11" s="80"/>
      <c r="H11" s="80"/>
      <c r="I11" s="80"/>
      <c r="J11" s="81"/>
      <c r="K11" s="259"/>
    </row>
    <row r="12" spans="1:11" ht="15.75" customHeight="1" x14ac:dyDescent="0.2">
      <c r="A12" s="36"/>
      <c r="B12" s="15"/>
      <c r="C12" s="17"/>
      <c r="D12" s="18"/>
      <c r="E12" s="19"/>
      <c r="F12" s="19"/>
      <c r="G12" s="19"/>
      <c r="H12" s="19"/>
      <c r="I12" s="19"/>
      <c r="J12" s="19"/>
      <c r="K12" s="47"/>
    </row>
    <row r="13" spans="1:11" ht="12.75" customHeight="1" x14ac:dyDescent="0.2">
      <c r="A13" s="154" t="s">
        <v>86</v>
      </c>
      <c r="B13" s="40" t="s">
        <v>37</v>
      </c>
      <c r="C13" s="78">
        <v>64188650.530000001</v>
      </c>
      <c r="D13" s="78">
        <v>2767770.42</v>
      </c>
      <c r="E13" s="78">
        <v>1021364.1</v>
      </c>
      <c r="F13" s="78">
        <v>20425275.73</v>
      </c>
      <c r="G13" s="78">
        <v>13154067.029999999</v>
      </c>
      <c r="H13" s="78">
        <v>20079948.199999999</v>
      </c>
      <c r="I13" s="78">
        <v>3026137.7</v>
      </c>
      <c r="J13" s="78">
        <v>3714087.35</v>
      </c>
      <c r="K13" s="155" t="s">
        <v>86</v>
      </c>
    </row>
    <row r="14" spans="1:11" ht="12.75" customHeight="1" x14ac:dyDescent="0.2">
      <c r="A14" s="41"/>
      <c r="B14" s="42" t="s">
        <v>22</v>
      </c>
      <c r="C14" s="16"/>
      <c r="D14" s="19"/>
      <c r="E14" s="19"/>
      <c r="F14" s="19"/>
      <c r="G14" s="19"/>
      <c r="H14" s="19"/>
      <c r="I14" s="19"/>
      <c r="J14" s="19"/>
      <c r="K14" s="49"/>
    </row>
    <row r="15" spans="1:11" ht="14.45" customHeight="1" x14ac:dyDescent="0.2">
      <c r="A15" s="39"/>
      <c r="B15" s="113" t="s">
        <v>0</v>
      </c>
      <c r="C15" s="61">
        <v>53915494.07</v>
      </c>
      <c r="D15" s="178" t="s">
        <v>18</v>
      </c>
      <c r="E15" s="61">
        <v>796112.69</v>
      </c>
      <c r="F15" s="61">
        <v>16309165.18</v>
      </c>
      <c r="G15" s="61">
        <v>13030335.710000001</v>
      </c>
      <c r="H15" s="61">
        <v>15286613.91</v>
      </c>
      <c r="I15" s="61">
        <v>2236080.2600000002</v>
      </c>
      <c r="J15" s="181" t="s">
        <v>18</v>
      </c>
      <c r="K15" s="48" t="s">
        <v>18</v>
      </c>
    </row>
    <row r="16" spans="1:11" ht="14.45" customHeight="1" x14ac:dyDescent="0.2">
      <c r="A16" s="39"/>
      <c r="B16" s="113" t="s">
        <v>41</v>
      </c>
      <c r="C16" s="61">
        <v>4608766.13</v>
      </c>
      <c r="D16" s="178" t="s">
        <v>18</v>
      </c>
      <c r="E16" s="178" t="s">
        <v>18</v>
      </c>
      <c r="F16" s="61">
        <v>1592060.51</v>
      </c>
      <c r="G16" s="61">
        <v>42953.89</v>
      </c>
      <c r="H16" s="61">
        <v>2461890.75</v>
      </c>
      <c r="I16" s="61">
        <v>188685.75</v>
      </c>
      <c r="J16" s="178" t="s">
        <v>18</v>
      </c>
      <c r="K16" s="48" t="s">
        <v>18</v>
      </c>
    </row>
    <row r="17" spans="1:11" ht="14.45" customHeight="1" x14ac:dyDescent="0.2">
      <c r="A17" s="39"/>
      <c r="B17" s="113" t="s">
        <v>42</v>
      </c>
      <c r="C17" s="61">
        <v>643298.93999999994</v>
      </c>
      <c r="D17" s="178" t="s">
        <v>73</v>
      </c>
      <c r="E17" s="178" t="s">
        <v>18</v>
      </c>
      <c r="F17" s="61">
        <v>171623.74</v>
      </c>
      <c r="G17" s="61">
        <v>67844.55</v>
      </c>
      <c r="H17" s="61">
        <v>326715.49</v>
      </c>
      <c r="I17" s="61">
        <v>69159.960000000006</v>
      </c>
      <c r="J17" s="178" t="s">
        <v>18</v>
      </c>
      <c r="K17" s="48" t="s">
        <v>18</v>
      </c>
    </row>
    <row r="18" spans="1:11" ht="14.45" customHeight="1" x14ac:dyDescent="0.2">
      <c r="A18" s="39"/>
      <c r="B18" s="206" t="s">
        <v>43</v>
      </c>
      <c r="C18" s="61">
        <v>5021091.3899999997</v>
      </c>
      <c r="D18" s="178" t="s">
        <v>73</v>
      </c>
      <c r="E18" s="178">
        <v>113885.64</v>
      </c>
      <c r="F18" s="61">
        <v>2352426.2999999998</v>
      </c>
      <c r="G18" s="61">
        <v>12932.88</v>
      </c>
      <c r="H18" s="61">
        <v>2004728.05</v>
      </c>
      <c r="I18" s="61">
        <v>532211.73</v>
      </c>
      <c r="J18" s="178">
        <v>4906.79</v>
      </c>
      <c r="K18" s="48" t="s">
        <v>18</v>
      </c>
    </row>
    <row r="19" spans="1:11" ht="14.45" customHeight="1" x14ac:dyDescent="0.2">
      <c r="A19" s="39"/>
      <c r="B19" s="43"/>
      <c r="C19" s="115"/>
      <c r="D19" s="115"/>
      <c r="E19" s="115"/>
      <c r="F19" s="115"/>
      <c r="G19" s="115"/>
      <c r="H19" s="115"/>
      <c r="I19" s="115"/>
      <c r="J19" s="115"/>
      <c r="K19" s="48"/>
    </row>
    <row r="20" spans="1:11" ht="14.45" customHeight="1" x14ac:dyDescent="0.2">
      <c r="A20" s="154" t="s">
        <v>87</v>
      </c>
      <c r="B20" s="168" t="s">
        <v>88</v>
      </c>
      <c r="C20" s="78">
        <v>233484.61</v>
      </c>
      <c r="D20" s="78" t="s">
        <v>73</v>
      </c>
      <c r="E20" s="78" t="s">
        <v>18</v>
      </c>
      <c r="F20" s="205">
        <v>6509.34</v>
      </c>
      <c r="G20" s="78" t="s">
        <v>73</v>
      </c>
      <c r="H20" s="78">
        <v>184065.58</v>
      </c>
      <c r="I20" s="78" t="s">
        <v>18</v>
      </c>
      <c r="J20" s="205">
        <v>17447.72</v>
      </c>
      <c r="K20" s="155" t="s">
        <v>87</v>
      </c>
    </row>
    <row r="21" spans="1:11" x14ac:dyDescent="0.2">
      <c r="A21" s="41"/>
      <c r="B21" s="97"/>
      <c r="C21" s="76"/>
      <c r="D21" s="76"/>
      <c r="E21" s="76"/>
      <c r="F21" s="76"/>
      <c r="G21" s="76"/>
      <c r="H21" s="76"/>
      <c r="I21" s="76"/>
      <c r="J21" s="100"/>
    </row>
    <row r="22" spans="1:11" ht="14.45" customHeight="1" x14ac:dyDescent="0.2">
      <c r="A22" s="44">
        <v>10</v>
      </c>
      <c r="B22" s="113" t="s">
        <v>89</v>
      </c>
      <c r="C22" s="61">
        <v>3538142.11</v>
      </c>
      <c r="D22" s="178" t="s">
        <v>73</v>
      </c>
      <c r="E22" s="61">
        <v>79546.460000000006</v>
      </c>
      <c r="F22" s="61">
        <v>1716565.19</v>
      </c>
      <c r="G22" s="178" t="s">
        <v>18</v>
      </c>
      <c r="H22" s="61">
        <v>1458354.81</v>
      </c>
      <c r="I22" s="181">
        <v>277852.5</v>
      </c>
      <c r="J22" s="178" t="s">
        <v>18</v>
      </c>
      <c r="K22" s="49">
        <v>10</v>
      </c>
    </row>
    <row r="23" spans="1:11" ht="14.45" customHeight="1" x14ac:dyDescent="0.2">
      <c r="A23" s="41">
        <v>11</v>
      </c>
      <c r="B23" s="113" t="s">
        <v>90</v>
      </c>
      <c r="C23" s="61">
        <v>679224.95</v>
      </c>
      <c r="D23" s="178" t="s">
        <v>73</v>
      </c>
      <c r="E23" s="61">
        <v>17658.439999999999</v>
      </c>
      <c r="F23" s="178">
        <v>324046.63</v>
      </c>
      <c r="G23" s="178" t="s">
        <v>73</v>
      </c>
      <c r="H23" s="61">
        <v>136337.21</v>
      </c>
      <c r="I23" s="178" t="s">
        <v>18</v>
      </c>
      <c r="J23" s="178" t="s">
        <v>18</v>
      </c>
      <c r="K23" s="49">
        <v>11</v>
      </c>
    </row>
    <row r="24" spans="1:11" ht="14.45" customHeight="1" x14ac:dyDescent="0.2">
      <c r="A24" s="41">
        <v>12</v>
      </c>
      <c r="B24" s="113" t="s">
        <v>91</v>
      </c>
      <c r="C24" s="178" t="s">
        <v>18</v>
      </c>
      <c r="D24" s="178" t="s">
        <v>18</v>
      </c>
      <c r="E24" s="178" t="s">
        <v>18</v>
      </c>
      <c r="F24" s="178" t="s">
        <v>18</v>
      </c>
      <c r="G24" s="178" t="s">
        <v>18</v>
      </c>
      <c r="H24" s="178" t="s">
        <v>18</v>
      </c>
      <c r="I24" s="178" t="s">
        <v>18</v>
      </c>
      <c r="J24" s="178" t="s">
        <v>18</v>
      </c>
      <c r="K24" s="49">
        <v>12</v>
      </c>
    </row>
    <row r="25" spans="1:11" ht="14.45" customHeight="1" x14ac:dyDescent="0.2">
      <c r="A25" s="41">
        <v>13</v>
      </c>
      <c r="B25" s="113" t="s">
        <v>92</v>
      </c>
      <c r="C25" s="61">
        <v>413894.37</v>
      </c>
      <c r="D25" s="178" t="s">
        <v>73</v>
      </c>
      <c r="E25" s="178" t="s">
        <v>18</v>
      </c>
      <c r="F25" s="178">
        <v>158649.54</v>
      </c>
      <c r="G25" s="178" t="s">
        <v>73</v>
      </c>
      <c r="H25" s="178">
        <v>237376.3</v>
      </c>
      <c r="I25" s="181" t="s">
        <v>18</v>
      </c>
      <c r="J25" s="178" t="s">
        <v>73</v>
      </c>
      <c r="K25" s="49">
        <v>13</v>
      </c>
    </row>
    <row r="26" spans="1:11" s="94" customFormat="1" ht="14.45" customHeight="1" x14ac:dyDescent="0.2">
      <c r="A26" s="113">
        <v>14</v>
      </c>
      <c r="B26" s="113" t="s">
        <v>93</v>
      </c>
      <c r="C26" s="115" t="s">
        <v>18</v>
      </c>
      <c r="D26" s="178" t="s">
        <v>18</v>
      </c>
      <c r="E26" s="178" t="s">
        <v>18</v>
      </c>
      <c r="F26" s="178" t="s">
        <v>18</v>
      </c>
      <c r="G26" s="178" t="s">
        <v>18</v>
      </c>
      <c r="H26" s="178" t="s">
        <v>18</v>
      </c>
      <c r="I26" s="178" t="s">
        <v>18</v>
      </c>
      <c r="J26" s="178" t="s">
        <v>18</v>
      </c>
      <c r="K26" s="114">
        <v>14</v>
      </c>
    </row>
    <row r="27" spans="1:11" ht="14.45" customHeight="1" x14ac:dyDescent="0.2">
      <c r="A27" s="41">
        <v>15</v>
      </c>
      <c r="B27" s="113" t="s">
        <v>102</v>
      </c>
      <c r="C27" s="61">
        <v>6323.05</v>
      </c>
      <c r="D27" s="178" t="s">
        <v>73</v>
      </c>
      <c r="E27" s="178" t="s">
        <v>18</v>
      </c>
      <c r="F27" s="178" t="s">
        <v>73</v>
      </c>
      <c r="G27" s="178" t="s">
        <v>73</v>
      </c>
      <c r="H27" s="178">
        <v>3644.93</v>
      </c>
      <c r="I27" s="178" t="s">
        <v>18</v>
      </c>
      <c r="J27" s="178" t="s">
        <v>73</v>
      </c>
      <c r="K27" s="49">
        <v>15</v>
      </c>
    </row>
    <row r="28" spans="1:11" ht="14.45" customHeight="1" x14ac:dyDescent="0.25">
      <c r="A28" s="41">
        <v>16</v>
      </c>
      <c r="B28" s="113" t="s">
        <v>94</v>
      </c>
      <c r="C28" s="195"/>
      <c r="D28" s="22"/>
      <c r="E28" s="22"/>
      <c r="F28" s="22"/>
      <c r="G28" s="238"/>
      <c r="H28" s="22"/>
      <c r="I28" s="238"/>
      <c r="J28" s="239"/>
    </row>
    <row r="29" spans="1:11" ht="14.45" customHeight="1" x14ac:dyDescent="0.2">
      <c r="A29" s="97"/>
      <c r="B29" s="113" t="s">
        <v>95</v>
      </c>
      <c r="C29" s="61">
        <v>4566053.63</v>
      </c>
      <c r="D29" s="178" t="s">
        <v>73</v>
      </c>
      <c r="E29" s="178">
        <v>28564.93</v>
      </c>
      <c r="F29" s="178">
        <v>8629.73</v>
      </c>
      <c r="G29" s="178">
        <v>3888150.89</v>
      </c>
      <c r="H29" s="178">
        <v>620499.75</v>
      </c>
      <c r="I29" s="178" t="s">
        <v>18</v>
      </c>
      <c r="J29" s="178" t="s">
        <v>18</v>
      </c>
      <c r="K29" s="49">
        <v>16</v>
      </c>
    </row>
    <row r="30" spans="1:11" ht="14.45" customHeight="1" x14ac:dyDescent="0.2">
      <c r="A30" s="41">
        <v>17</v>
      </c>
      <c r="B30" s="113" t="s">
        <v>103</v>
      </c>
      <c r="C30" s="61">
        <v>14326045.800000001</v>
      </c>
      <c r="D30" s="178" t="s">
        <v>18</v>
      </c>
      <c r="E30" s="178">
        <v>194651.18</v>
      </c>
      <c r="F30" s="178">
        <v>1715594.92</v>
      </c>
      <c r="G30" s="178" t="s">
        <v>18</v>
      </c>
      <c r="H30" s="178">
        <v>2130953.63</v>
      </c>
      <c r="I30" s="181" t="s">
        <v>18</v>
      </c>
      <c r="J30" s="178" t="s">
        <v>18</v>
      </c>
      <c r="K30" s="49">
        <v>17</v>
      </c>
    </row>
    <row r="31" spans="1:11" ht="14.45" customHeight="1" x14ac:dyDescent="0.25">
      <c r="A31" s="41">
        <v>18</v>
      </c>
      <c r="B31" s="113" t="s">
        <v>152</v>
      </c>
      <c r="C31" s="195"/>
      <c r="D31" s="178"/>
      <c r="E31" s="178"/>
      <c r="F31" s="178"/>
      <c r="G31" s="178"/>
      <c r="H31" s="178"/>
      <c r="I31" s="178"/>
      <c r="J31" s="178"/>
      <c r="K31" s="49"/>
    </row>
    <row r="32" spans="1:11" ht="12.75" customHeight="1" x14ac:dyDescent="0.2">
      <c r="A32" s="41"/>
      <c r="B32" s="113" t="s">
        <v>144</v>
      </c>
      <c r="C32" s="61">
        <v>494060.54</v>
      </c>
      <c r="D32" s="178" t="s">
        <v>73</v>
      </c>
      <c r="E32" s="181">
        <v>10646.41</v>
      </c>
      <c r="F32" s="178">
        <v>163231.67999999999</v>
      </c>
      <c r="G32" s="178" t="s">
        <v>73</v>
      </c>
      <c r="H32" s="178">
        <v>308651.77</v>
      </c>
      <c r="I32" s="178" t="s">
        <v>18</v>
      </c>
      <c r="J32" s="178" t="s">
        <v>18</v>
      </c>
      <c r="K32" s="49">
        <v>18</v>
      </c>
    </row>
    <row r="33" spans="1:11" x14ac:dyDescent="0.2">
      <c r="A33" s="41">
        <v>19</v>
      </c>
      <c r="B33" s="113" t="s">
        <v>96</v>
      </c>
      <c r="C33" s="178" t="s">
        <v>73</v>
      </c>
      <c r="D33" s="178" t="s">
        <v>73</v>
      </c>
      <c r="E33" s="178" t="s">
        <v>73</v>
      </c>
      <c r="F33" s="178" t="s">
        <v>73</v>
      </c>
      <c r="G33" s="178" t="s">
        <v>73</v>
      </c>
      <c r="H33" s="178" t="s">
        <v>73</v>
      </c>
      <c r="I33" s="178" t="s">
        <v>73</v>
      </c>
      <c r="J33" s="179" t="s">
        <v>73</v>
      </c>
      <c r="K33" s="49">
        <v>19</v>
      </c>
    </row>
    <row r="34" spans="1:11" x14ac:dyDescent="0.2">
      <c r="A34" s="41">
        <v>20</v>
      </c>
      <c r="B34" s="113" t="s">
        <v>97</v>
      </c>
      <c r="C34" s="61">
        <v>5202794.05</v>
      </c>
      <c r="D34" s="178" t="s">
        <v>73</v>
      </c>
      <c r="E34" s="178">
        <v>74955.899999999994</v>
      </c>
      <c r="F34" s="178">
        <v>3355728.97</v>
      </c>
      <c r="G34" s="178">
        <v>352663.06</v>
      </c>
      <c r="H34" s="178">
        <v>1360017.79</v>
      </c>
      <c r="I34" s="178" t="s">
        <v>18</v>
      </c>
      <c r="J34" s="181" t="s">
        <v>18</v>
      </c>
      <c r="K34" s="49">
        <v>20</v>
      </c>
    </row>
    <row r="35" spans="1:11" x14ac:dyDescent="0.2">
      <c r="A35" s="41">
        <v>21</v>
      </c>
      <c r="B35" s="113" t="s">
        <v>145</v>
      </c>
      <c r="C35" s="61">
        <v>274297.82</v>
      </c>
      <c r="D35" s="178" t="s">
        <v>73</v>
      </c>
      <c r="E35" s="178" t="s">
        <v>73</v>
      </c>
      <c r="F35" s="178">
        <v>125603.91</v>
      </c>
      <c r="G35" s="180" t="s">
        <v>73</v>
      </c>
      <c r="H35" s="178">
        <v>112938.36</v>
      </c>
      <c r="I35" s="178" t="s">
        <v>18</v>
      </c>
      <c r="J35" s="181" t="s">
        <v>18</v>
      </c>
      <c r="K35" s="49">
        <v>21</v>
      </c>
    </row>
    <row r="36" spans="1:11" x14ac:dyDescent="0.2">
      <c r="A36" s="41">
        <v>22</v>
      </c>
      <c r="B36" s="113" t="s">
        <v>146</v>
      </c>
      <c r="C36" s="61">
        <v>3864789.54</v>
      </c>
      <c r="D36" s="178" t="s">
        <v>73</v>
      </c>
      <c r="E36" s="178">
        <v>57811.8</v>
      </c>
      <c r="F36" s="178">
        <v>1004807.31</v>
      </c>
      <c r="G36" s="178">
        <v>39275.69</v>
      </c>
      <c r="H36" s="178">
        <v>2617833.35</v>
      </c>
      <c r="I36" s="178">
        <v>137502.76</v>
      </c>
      <c r="J36" s="178">
        <v>7558.63</v>
      </c>
      <c r="K36" s="49">
        <v>22</v>
      </c>
    </row>
    <row r="37" spans="1:11" ht="15" x14ac:dyDescent="0.25">
      <c r="A37" s="41">
        <v>23</v>
      </c>
      <c r="B37" s="113" t="s">
        <v>147</v>
      </c>
      <c r="C37" s="195"/>
      <c r="D37" s="178"/>
      <c r="E37" s="178"/>
      <c r="F37" s="178"/>
      <c r="G37" s="178"/>
      <c r="H37" s="178"/>
      <c r="I37" s="178"/>
      <c r="J37" s="97"/>
    </row>
    <row r="38" spans="1:11" x14ac:dyDescent="0.2">
      <c r="A38" s="41"/>
      <c r="B38" s="113" t="s">
        <v>149</v>
      </c>
      <c r="C38" s="61">
        <v>15169308.289999999</v>
      </c>
      <c r="D38" s="178" t="s">
        <v>18</v>
      </c>
      <c r="E38" s="178">
        <v>345714.77</v>
      </c>
      <c r="F38" s="178">
        <v>5942020.25</v>
      </c>
      <c r="G38" s="178">
        <v>382844.14</v>
      </c>
      <c r="H38" s="178">
        <v>2683781.67</v>
      </c>
      <c r="I38" s="178">
        <v>28458.01</v>
      </c>
      <c r="J38" s="181" t="s">
        <v>18</v>
      </c>
      <c r="K38" s="49">
        <v>23</v>
      </c>
    </row>
    <row r="39" spans="1:11" x14ac:dyDescent="0.2">
      <c r="A39" s="41">
        <v>24</v>
      </c>
      <c r="B39" s="113" t="s">
        <v>98</v>
      </c>
      <c r="C39" s="61">
        <v>5595359.3499999996</v>
      </c>
      <c r="D39" s="181" t="s">
        <v>18</v>
      </c>
      <c r="E39" s="178">
        <v>1563.86</v>
      </c>
      <c r="F39" s="178">
        <v>2572038.13</v>
      </c>
      <c r="G39" s="178" t="s">
        <v>73</v>
      </c>
      <c r="H39" s="178">
        <v>2855687.44</v>
      </c>
      <c r="I39" s="178" t="s">
        <v>18</v>
      </c>
      <c r="J39" s="178">
        <v>11555.01</v>
      </c>
      <c r="K39" s="49">
        <v>24</v>
      </c>
    </row>
    <row r="40" spans="1:11" x14ac:dyDescent="0.2">
      <c r="A40" s="41">
        <v>25</v>
      </c>
      <c r="B40" s="113" t="s">
        <v>99</v>
      </c>
      <c r="C40" s="61">
        <v>3614863.77</v>
      </c>
      <c r="D40" s="178" t="s">
        <v>18</v>
      </c>
      <c r="E40" s="178">
        <v>70323.789999999994</v>
      </c>
      <c r="F40" s="178">
        <v>1430029</v>
      </c>
      <c r="G40" s="178">
        <v>20325.830000000002</v>
      </c>
      <c r="H40" s="178">
        <v>2003410.39</v>
      </c>
      <c r="I40" s="178">
        <v>68231.990000000005</v>
      </c>
      <c r="J40" s="178" t="s">
        <v>18</v>
      </c>
      <c r="K40" s="49">
        <v>25</v>
      </c>
    </row>
    <row r="41" spans="1:11" ht="15" x14ac:dyDescent="0.25">
      <c r="A41" s="41">
        <v>26</v>
      </c>
      <c r="B41" s="113" t="s">
        <v>148</v>
      </c>
      <c r="C41" s="195"/>
      <c r="D41" s="178"/>
      <c r="E41" s="178"/>
      <c r="F41" s="178"/>
      <c r="G41" s="178"/>
      <c r="H41" s="178"/>
      <c r="I41" s="178"/>
      <c r="J41" s="179"/>
    </row>
    <row r="42" spans="1:11" x14ac:dyDescent="0.2">
      <c r="A42" s="97"/>
      <c r="B42" s="113" t="s">
        <v>100</v>
      </c>
      <c r="C42" s="61">
        <v>1102075.93</v>
      </c>
      <c r="D42" s="178" t="s">
        <v>73</v>
      </c>
      <c r="E42" s="178">
        <v>3615.9</v>
      </c>
      <c r="F42" s="178">
        <v>184721.42</v>
      </c>
      <c r="G42" s="181">
        <v>160730.63</v>
      </c>
      <c r="H42" s="178">
        <v>621784.37</v>
      </c>
      <c r="I42" s="178">
        <v>128678.25</v>
      </c>
      <c r="J42" s="178">
        <v>2545.36</v>
      </c>
      <c r="K42" s="49">
        <v>26</v>
      </c>
    </row>
    <row r="43" spans="1:11" x14ac:dyDescent="0.2">
      <c r="A43" s="41">
        <v>27</v>
      </c>
      <c r="B43" s="113" t="s">
        <v>101</v>
      </c>
      <c r="C43" s="61">
        <v>714426.38</v>
      </c>
      <c r="D43" s="178" t="s">
        <v>73</v>
      </c>
      <c r="E43" s="178">
        <v>19735.03</v>
      </c>
      <c r="F43" s="178">
        <v>247644.6</v>
      </c>
      <c r="G43" s="178" t="s">
        <v>73</v>
      </c>
      <c r="H43" s="178">
        <v>404961.37</v>
      </c>
      <c r="I43" s="178">
        <v>41283.18</v>
      </c>
      <c r="J43" s="178">
        <v>802.2</v>
      </c>
      <c r="K43" s="49">
        <v>27</v>
      </c>
    </row>
    <row r="44" spans="1:11" x14ac:dyDescent="0.2">
      <c r="A44" s="41">
        <v>28</v>
      </c>
      <c r="B44" s="113" t="s">
        <v>104</v>
      </c>
      <c r="C44" s="61">
        <v>1396686.83</v>
      </c>
      <c r="D44" s="178" t="s">
        <v>18</v>
      </c>
      <c r="E44" s="178">
        <v>32587.95</v>
      </c>
      <c r="F44" s="178">
        <v>420633.06</v>
      </c>
      <c r="G44" s="178" t="s">
        <v>18</v>
      </c>
      <c r="H44" s="178">
        <v>876069.17</v>
      </c>
      <c r="I44" s="178">
        <v>35948.9</v>
      </c>
      <c r="J44" s="178">
        <v>14246.84</v>
      </c>
      <c r="K44" s="49">
        <v>28</v>
      </c>
    </row>
    <row r="45" spans="1:11" x14ac:dyDescent="0.2">
      <c r="A45" s="41">
        <v>29</v>
      </c>
      <c r="B45" s="113" t="s">
        <v>105</v>
      </c>
      <c r="C45" s="61">
        <v>2124728.59</v>
      </c>
      <c r="D45" s="178" t="s">
        <v>73</v>
      </c>
      <c r="E45" s="178">
        <v>32731</v>
      </c>
      <c r="F45" s="178">
        <v>830587.19</v>
      </c>
      <c r="G45" s="178">
        <v>20876.509999999998</v>
      </c>
      <c r="H45" s="178">
        <v>1147671.56</v>
      </c>
      <c r="I45" s="178">
        <v>82268.3</v>
      </c>
      <c r="J45" s="178">
        <v>10594.03</v>
      </c>
      <c r="K45" s="49">
        <v>29</v>
      </c>
    </row>
    <row r="46" spans="1:11" s="116" customFormat="1" x14ac:dyDescent="0.2">
      <c r="A46" s="113">
        <v>30</v>
      </c>
      <c r="B46" s="113" t="s">
        <v>106</v>
      </c>
      <c r="C46" s="178">
        <v>10017.74</v>
      </c>
      <c r="D46" s="178" t="s">
        <v>73</v>
      </c>
      <c r="E46" s="178" t="s">
        <v>18</v>
      </c>
      <c r="F46" s="178" t="s">
        <v>18</v>
      </c>
      <c r="G46" s="76" t="s">
        <v>73</v>
      </c>
      <c r="H46" s="178">
        <v>4806.5</v>
      </c>
      <c r="I46" s="178" t="s">
        <v>73</v>
      </c>
      <c r="J46" s="178" t="s">
        <v>73</v>
      </c>
      <c r="K46" s="49">
        <v>30</v>
      </c>
    </row>
    <row r="47" spans="1:11" x14ac:dyDescent="0.2">
      <c r="A47" s="98">
        <v>31</v>
      </c>
      <c r="B47" s="113" t="s">
        <v>107</v>
      </c>
      <c r="C47" s="61">
        <v>207838.94</v>
      </c>
      <c r="D47" s="178" t="s">
        <v>73</v>
      </c>
      <c r="E47" s="178">
        <v>4742.04</v>
      </c>
      <c r="F47" s="178">
        <v>43386.06</v>
      </c>
      <c r="G47" s="178">
        <v>63510.66</v>
      </c>
      <c r="H47" s="178">
        <v>92029.8</v>
      </c>
      <c r="I47" s="181" t="s">
        <v>18</v>
      </c>
      <c r="J47" s="178" t="s">
        <v>18</v>
      </c>
      <c r="K47" s="48">
        <v>31</v>
      </c>
    </row>
    <row r="48" spans="1:11" x14ac:dyDescent="0.2">
      <c r="A48" s="98">
        <v>32</v>
      </c>
      <c r="B48" s="113" t="s">
        <v>108</v>
      </c>
      <c r="C48" s="61">
        <v>241153.04</v>
      </c>
      <c r="D48" s="178" t="s">
        <v>73</v>
      </c>
      <c r="E48" s="178" t="s">
        <v>18</v>
      </c>
      <c r="F48" s="178">
        <v>72587.16</v>
      </c>
      <c r="G48" s="178">
        <v>13737.76</v>
      </c>
      <c r="H48" s="178">
        <v>132055.43</v>
      </c>
      <c r="I48" s="178">
        <v>19156.240000000002</v>
      </c>
      <c r="J48" s="208" t="s">
        <v>18</v>
      </c>
      <c r="K48" s="14">
        <v>32</v>
      </c>
    </row>
    <row r="49" spans="1:11" x14ac:dyDescent="0.2">
      <c r="A49" s="41">
        <v>33</v>
      </c>
      <c r="B49" s="113" t="s">
        <v>109</v>
      </c>
      <c r="D49" s="178"/>
      <c r="J49" s="100"/>
    </row>
    <row r="50" spans="1:11" x14ac:dyDescent="0.2">
      <c r="A50" s="97"/>
      <c r="B50" s="113" t="s">
        <v>110</v>
      </c>
      <c r="C50" s="61">
        <v>396268.06</v>
      </c>
      <c r="D50" s="178" t="s">
        <v>73</v>
      </c>
      <c r="E50" s="178">
        <v>14814.52</v>
      </c>
      <c r="F50" s="178">
        <v>92469.98</v>
      </c>
      <c r="G50" s="178" t="s">
        <v>18</v>
      </c>
      <c r="H50" s="178">
        <v>76688.72</v>
      </c>
      <c r="I50" s="181" t="s">
        <v>18</v>
      </c>
      <c r="J50" s="208">
        <v>185109.46</v>
      </c>
      <c r="K50" s="14">
        <v>33</v>
      </c>
    </row>
    <row r="51" spans="1:11" ht="15" x14ac:dyDescent="0.25">
      <c r="A51" s="41"/>
      <c r="B51" s="99"/>
      <c r="C51" s="196"/>
      <c r="D51" s="196"/>
      <c r="E51" s="196"/>
      <c r="F51" s="196"/>
      <c r="G51" s="196"/>
      <c r="H51" s="196"/>
      <c r="I51" s="196"/>
      <c r="J51" s="196"/>
    </row>
    <row r="52" spans="1:11" x14ac:dyDescent="0.2">
      <c r="A52" s="154" t="s">
        <v>19</v>
      </c>
      <c r="B52" s="45" t="s">
        <v>39</v>
      </c>
      <c r="C52" s="78">
        <v>63955165.920000002</v>
      </c>
      <c r="D52" s="78">
        <v>2767770.42</v>
      </c>
      <c r="E52" s="78" t="s">
        <v>18</v>
      </c>
      <c r="F52" s="78">
        <v>20418766.390000001</v>
      </c>
      <c r="G52" s="78">
        <v>13154067.029999999</v>
      </c>
      <c r="H52" s="78">
        <v>19895882.620000001</v>
      </c>
      <c r="I52" s="78" t="s">
        <v>18</v>
      </c>
      <c r="J52" s="218">
        <v>3696639.63</v>
      </c>
      <c r="K52" s="156" t="s">
        <v>19</v>
      </c>
    </row>
    <row r="54" spans="1:11" x14ac:dyDescent="0.2">
      <c r="C54" s="76"/>
      <c r="D54" s="76"/>
      <c r="E54" s="76"/>
      <c r="F54" s="76"/>
      <c r="G54" s="76"/>
      <c r="H54" s="76"/>
      <c r="I54" s="76"/>
      <c r="J54" s="76"/>
    </row>
    <row r="61" spans="1:11" ht="15" x14ac:dyDescent="0.25">
      <c r="C61" s="195"/>
      <c r="D61" s="76"/>
      <c r="E61" s="76"/>
      <c r="H61" s="76"/>
    </row>
    <row r="62" spans="1:11" ht="15" x14ac:dyDescent="0.25">
      <c r="C62" s="196"/>
      <c r="D62" s="196"/>
      <c r="E62" s="196"/>
      <c r="F62" s="196"/>
      <c r="G62" s="196"/>
      <c r="H62" s="196"/>
      <c r="I62" s="196"/>
      <c r="J62" s="196"/>
    </row>
    <row r="63" spans="1:11" ht="15" x14ac:dyDescent="0.25">
      <c r="C63" s="195"/>
    </row>
    <row r="64" spans="1:11" ht="15" x14ac:dyDescent="0.25">
      <c r="C64" s="195"/>
    </row>
    <row r="65" spans="2:3" ht="15" x14ac:dyDescent="0.25">
      <c r="C65" s="195"/>
    </row>
    <row r="74" spans="2:3" x14ac:dyDescent="0.2">
      <c r="B74" s="1"/>
    </row>
  </sheetData>
  <mergeCells count="15">
    <mergeCell ref="F1:J1"/>
    <mergeCell ref="K8:K11"/>
    <mergeCell ref="H9:H10"/>
    <mergeCell ref="B4:E4"/>
    <mergeCell ref="B5:E5"/>
    <mergeCell ref="F9:F10"/>
    <mergeCell ref="I9:I10"/>
    <mergeCell ref="G9:G10"/>
    <mergeCell ref="J9:J10"/>
    <mergeCell ref="E9:E10"/>
    <mergeCell ref="A8:A11"/>
    <mergeCell ref="B8:B11"/>
    <mergeCell ref="C8:C10"/>
    <mergeCell ref="D9:D10"/>
    <mergeCell ref="A1:E1"/>
  </mergeCells>
  <phoneticPr fontId="3" type="noConversion"/>
  <pageMargins left="0.51181102362204722" right="0.43307086614173229" top="0.39370078740157483" bottom="0.51181102362204722" header="0.51181102362204722" footer="0"/>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I64"/>
  <sheetViews>
    <sheetView workbookViewId="0">
      <selection sqref="A1:E1"/>
    </sheetView>
  </sheetViews>
  <sheetFormatPr baseColWidth="10" defaultColWidth="11.42578125" defaultRowHeight="12.75" x14ac:dyDescent="0.2"/>
  <cols>
    <col min="1" max="1" width="7.7109375" style="118" customWidth="1"/>
    <col min="2" max="2" width="36" style="121" customWidth="1"/>
    <col min="3" max="3" width="16.7109375" style="121" customWidth="1"/>
    <col min="4" max="4" width="17.28515625" style="121" customWidth="1"/>
    <col min="5" max="5" width="18" style="121" customWidth="1"/>
    <col min="6" max="16384" width="11.42578125" style="121"/>
  </cols>
  <sheetData>
    <row r="1" spans="1:6" s="117" customFormat="1" ht="12.75" customHeight="1" x14ac:dyDescent="0.2">
      <c r="A1" s="265" t="s">
        <v>179</v>
      </c>
      <c r="B1" s="265"/>
      <c r="C1" s="265"/>
      <c r="D1" s="265"/>
      <c r="E1" s="265"/>
    </row>
    <row r="2" spans="1:6" ht="12.75" customHeight="1" x14ac:dyDescent="0.2">
      <c r="B2" s="119"/>
      <c r="C2" s="120"/>
      <c r="D2" s="120"/>
      <c r="E2" s="120"/>
    </row>
    <row r="3" spans="1:6" ht="9.75" customHeight="1" x14ac:dyDescent="0.2"/>
    <row r="4" spans="1:6" s="117" customFormat="1" ht="12" customHeight="1" x14ac:dyDescent="0.2">
      <c r="B4" s="169" t="s">
        <v>233</v>
      </c>
      <c r="C4" s="123"/>
      <c r="D4" s="123"/>
      <c r="E4" s="124"/>
    </row>
    <row r="5" spans="1:6" s="117" customFormat="1" ht="12.75" customHeight="1" x14ac:dyDescent="0.2">
      <c r="B5" s="169" t="s">
        <v>153</v>
      </c>
      <c r="C5" s="123"/>
      <c r="D5" s="123"/>
      <c r="E5" s="124"/>
    </row>
    <row r="6" spans="1:6" ht="11.25" customHeight="1" x14ac:dyDescent="0.25">
      <c r="E6" s="125"/>
    </row>
    <row r="7" spans="1:6" ht="12.75" customHeight="1" x14ac:dyDescent="0.2"/>
    <row r="8" spans="1:6" ht="15.75" customHeight="1" x14ac:dyDescent="0.2">
      <c r="A8" s="266" t="s">
        <v>15</v>
      </c>
      <c r="B8" s="269" t="s">
        <v>154</v>
      </c>
      <c r="C8" s="272" t="s">
        <v>6</v>
      </c>
      <c r="D8" s="170" t="s">
        <v>16</v>
      </c>
      <c r="E8" s="127"/>
    </row>
    <row r="9" spans="1:6" ht="14.25" customHeight="1" x14ac:dyDescent="0.2">
      <c r="A9" s="267"/>
      <c r="B9" s="270"/>
      <c r="C9" s="273"/>
      <c r="D9" s="272">
        <v>2021</v>
      </c>
      <c r="E9" s="275">
        <v>2020</v>
      </c>
    </row>
    <row r="10" spans="1:6" ht="15" customHeight="1" x14ac:dyDescent="0.2">
      <c r="A10" s="267"/>
      <c r="B10" s="270"/>
      <c r="C10" s="274"/>
      <c r="D10" s="274"/>
      <c r="E10" s="276"/>
    </row>
    <row r="11" spans="1:6" ht="15.75" customHeight="1" x14ac:dyDescent="0.2">
      <c r="A11" s="268"/>
      <c r="B11" s="271"/>
      <c r="C11" s="191" t="s">
        <v>197</v>
      </c>
      <c r="D11" s="170" t="s">
        <v>17</v>
      </c>
      <c r="E11" s="127"/>
    </row>
    <row r="12" spans="1:6" ht="15.75" customHeight="1" x14ac:dyDescent="0.2">
      <c r="A12" s="126"/>
      <c r="B12" s="128"/>
      <c r="C12" s="129"/>
      <c r="D12" s="130"/>
      <c r="E12" s="131"/>
    </row>
    <row r="13" spans="1:6" ht="12.75" customHeight="1" x14ac:dyDescent="0.2">
      <c r="A13" s="154" t="s">
        <v>86</v>
      </c>
      <c r="B13" s="133" t="s">
        <v>37</v>
      </c>
      <c r="C13" s="78">
        <v>64188650.530000001</v>
      </c>
      <c r="D13" s="134">
        <v>4.8071406354322477</v>
      </c>
      <c r="E13" s="134">
        <v>3.1358869907700182</v>
      </c>
      <c r="F13" s="131"/>
    </row>
    <row r="14" spans="1:6" ht="12.75" customHeight="1" x14ac:dyDescent="0.2">
      <c r="A14" s="135"/>
      <c r="B14" s="136" t="s">
        <v>38</v>
      </c>
      <c r="C14" s="16"/>
    </row>
    <row r="15" spans="1:6" ht="14.45" customHeight="1" x14ac:dyDescent="0.2">
      <c r="A15" s="132"/>
      <c r="B15" s="135" t="s">
        <v>155</v>
      </c>
      <c r="C15" s="61">
        <v>53915494.07</v>
      </c>
      <c r="D15" s="184">
        <v>8.5209327375708028</v>
      </c>
      <c r="E15" s="184">
        <v>5.8480385642567683</v>
      </c>
      <c r="F15" s="131"/>
    </row>
    <row r="16" spans="1:6" ht="14.45" customHeight="1" x14ac:dyDescent="0.2">
      <c r="A16" s="132"/>
      <c r="B16" s="135" t="s">
        <v>156</v>
      </c>
      <c r="C16" s="61">
        <v>4608766.13</v>
      </c>
      <c r="D16" s="184">
        <v>-16.180558254424525</v>
      </c>
      <c r="E16" s="184">
        <v>-11.36424573368015</v>
      </c>
      <c r="F16" s="131"/>
    </row>
    <row r="17" spans="1:9" ht="14.45" customHeight="1" x14ac:dyDescent="0.2">
      <c r="A17" s="132"/>
      <c r="B17" s="135" t="s">
        <v>157</v>
      </c>
      <c r="C17" s="61">
        <v>643298.93999999994</v>
      </c>
      <c r="D17" s="184">
        <v>-3.4061019575574818</v>
      </c>
      <c r="E17" s="184">
        <v>5.6391114371465108</v>
      </c>
      <c r="F17" s="131"/>
    </row>
    <row r="18" spans="1:9" ht="14.45" customHeight="1" x14ac:dyDescent="0.2">
      <c r="A18" s="132"/>
      <c r="B18" s="135" t="s">
        <v>158</v>
      </c>
      <c r="C18" s="61">
        <v>5021091.3899999997</v>
      </c>
      <c r="D18" s="184">
        <v>-6.98231672287028</v>
      </c>
      <c r="E18" s="184">
        <v>-8.5685314065721343</v>
      </c>
      <c r="F18" s="131"/>
    </row>
    <row r="19" spans="1:9" ht="14.45" customHeight="1" x14ac:dyDescent="0.2">
      <c r="A19" s="132"/>
      <c r="B19" s="138"/>
      <c r="C19" s="115"/>
    </row>
    <row r="20" spans="1:9" ht="14.45" customHeight="1" x14ac:dyDescent="0.2">
      <c r="A20" s="157" t="s">
        <v>87</v>
      </c>
      <c r="B20" s="171" t="s">
        <v>88</v>
      </c>
      <c r="C20" s="78">
        <v>233484.61</v>
      </c>
      <c r="D20" s="134">
        <v>-7.9103194705169244E-2</v>
      </c>
      <c r="E20" s="134">
        <v>-8.1715807744945721</v>
      </c>
      <c r="F20" s="131"/>
      <c r="I20" s="237"/>
    </row>
    <row r="21" spans="1:9" ht="14.45" customHeight="1" x14ac:dyDescent="0.2">
      <c r="A21" s="112"/>
      <c r="B21" s="135"/>
      <c r="C21" s="76"/>
    </row>
    <row r="22" spans="1:9" ht="14.45" customHeight="1" x14ac:dyDescent="0.2">
      <c r="A22" s="135">
        <v>10</v>
      </c>
      <c r="B22" s="113" t="s">
        <v>89</v>
      </c>
      <c r="C22" s="61">
        <v>3538142.11</v>
      </c>
      <c r="D22" s="184">
        <v>-5.7674191430838135</v>
      </c>
      <c r="E22" s="184">
        <v>-4.4244014238441736</v>
      </c>
    </row>
    <row r="23" spans="1:9" ht="14.45" customHeight="1" x14ac:dyDescent="0.2">
      <c r="A23" s="135">
        <v>11</v>
      </c>
      <c r="B23" s="113" t="s">
        <v>90</v>
      </c>
      <c r="C23" s="61">
        <v>679224.95</v>
      </c>
      <c r="D23" s="184">
        <v>-4.8519892719235571</v>
      </c>
      <c r="E23" s="184">
        <v>-6.0966981565739076</v>
      </c>
    </row>
    <row r="24" spans="1:9" ht="14.45" customHeight="1" x14ac:dyDescent="0.2">
      <c r="A24" s="135">
        <v>12</v>
      </c>
      <c r="B24" s="113" t="s">
        <v>91</v>
      </c>
      <c r="C24" s="178" t="s">
        <v>18</v>
      </c>
      <c r="D24" s="178" t="s">
        <v>18</v>
      </c>
      <c r="E24" s="178" t="s">
        <v>18</v>
      </c>
    </row>
    <row r="25" spans="1:9" ht="14.45" customHeight="1" x14ac:dyDescent="0.2">
      <c r="A25" s="135">
        <v>13</v>
      </c>
      <c r="B25" s="113" t="s">
        <v>92</v>
      </c>
      <c r="C25" s="61">
        <v>413894.37</v>
      </c>
      <c r="D25" s="184">
        <v>-4.111132978631602</v>
      </c>
      <c r="E25" s="184">
        <v>0.65547082449697314</v>
      </c>
    </row>
    <row r="26" spans="1:9" ht="14.45" customHeight="1" x14ac:dyDescent="0.2">
      <c r="A26" s="135">
        <v>14</v>
      </c>
      <c r="B26" s="113" t="s">
        <v>93</v>
      </c>
      <c r="C26" s="115" t="s">
        <v>18</v>
      </c>
      <c r="D26" s="115" t="s">
        <v>18</v>
      </c>
      <c r="E26" s="115" t="s">
        <v>18</v>
      </c>
    </row>
    <row r="27" spans="1:9" ht="14.45" customHeight="1" x14ac:dyDescent="0.2">
      <c r="A27" s="135">
        <v>15</v>
      </c>
      <c r="B27" s="113" t="s">
        <v>102</v>
      </c>
      <c r="C27" s="61">
        <v>6323.05</v>
      </c>
      <c r="D27" s="184">
        <v>-10.478200913474751</v>
      </c>
      <c r="E27" s="184">
        <v>-5.9696809270010363</v>
      </c>
    </row>
    <row r="28" spans="1:9" ht="14.45" customHeight="1" x14ac:dyDescent="0.25">
      <c r="A28" s="135">
        <v>16</v>
      </c>
      <c r="B28" s="113" t="s">
        <v>94</v>
      </c>
      <c r="C28" s="195"/>
    </row>
    <row r="29" spans="1:9" ht="14.45" customHeight="1" x14ac:dyDescent="0.2">
      <c r="A29" s="135"/>
      <c r="B29" s="113" t="s">
        <v>95</v>
      </c>
      <c r="C29" s="61">
        <v>4566053.63</v>
      </c>
      <c r="D29" s="184">
        <v>28.757830190973721</v>
      </c>
      <c r="E29" s="184">
        <v>29.754717246109578</v>
      </c>
    </row>
    <row r="30" spans="1:9" ht="14.45" customHeight="1" x14ac:dyDescent="0.2">
      <c r="A30" s="135">
        <v>17</v>
      </c>
      <c r="B30" s="113" t="s">
        <v>103</v>
      </c>
      <c r="C30" s="61">
        <v>14326045.800000001</v>
      </c>
      <c r="D30" s="184">
        <v>35.302779537288615</v>
      </c>
      <c r="E30" s="184">
        <v>7.4536332791734168</v>
      </c>
    </row>
    <row r="31" spans="1:9" ht="14.45" customHeight="1" x14ac:dyDescent="0.25">
      <c r="A31" s="135">
        <v>18</v>
      </c>
      <c r="B31" s="113" t="s">
        <v>152</v>
      </c>
      <c r="C31" s="195"/>
    </row>
    <row r="32" spans="1:9" ht="14.45" customHeight="1" x14ac:dyDescent="0.2">
      <c r="A32" s="135"/>
      <c r="B32" s="113" t="s">
        <v>144</v>
      </c>
      <c r="C32" s="61">
        <v>494060.54</v>
      </c>
      <c r="D32" s="184">
        <v>-16.879287174127654</v>
      </c>
      <c r="E32" s="184">
        <v>-37.311027963519386</v>
      </c>
    </row>
    <row r="33" spans="1:5" ht="14.45" customHeight="1" x14ac:dyDescent="0.2">
      <c r="A33" s="135">
        <v>19</v>
      </c>
      <c r="B33" s="113" t="s">
        <v>96</v>
      </c>
      <c r="C33" s="178" t="s">
        <v>73</v>
      </c>
      <c r="D33" s="178" t="s">
        <v>73</v>
      </c>
      <c r="E33" s="178" t="s">
        <v>73</v>
      </c>
    </row>
    <row r="34" spans="1:5" ht="14.45" customHeight="1" x14ac:dyDescent="0.2">
      <c r="A34" s="135">
        <v>20</v>
      </c>
      <c r="B34" s="113" t="s">
        <v>97</v>
      </c>
      <c r="C34" s="61">
        <v>5202794.05</v>
      </c>
      <c r="D34" s="184">
        <v>-7.6650145722726677</v>
      </c>
      <c r="E34" s="184">
        <v>-7.0502186100857216</v>
      </c>
    </row>
    <row r="35" spans="1:5" ht="12.75" customHeight="1" x14ac:dyDescent="0.2">
      <c r="A35" s="135">
        <v>21</v>
      </c>
      <c r="B35" s="113" t="s">
        <v>145</v>
      </c>
      <c r="C35" s="61">
        <v>274297.82</v>
      </c>
      <c r="D35" s="184">
        <v>1.1494511427858498</v>
      </c>
      <c r="E35" s="184">
        <v>18.73318005391387</v>
      </c>
    </row>
    <row r="36" spans="1:5" x14ac:dyDescent="0.2">
      <c r="A36" s="135">
        <v>22</v>
      </c>
      <c r="B36" s="113" t="s">
        <v>146</v>
      </c>
      <c r="C36" s="61">
        <v>3864789.54</v>
      </c>
      <c r="D36" s="184">
        <v>-1.0673780591978073</v>
      </c>
      <c r="E36" s="184">
        <v>4.670778770414131</v>
      </c>
    </row>
    <row r="37" spans="1:5" ht="15" x14ac:dyDescent="0.25">
      <c r="A37" s="135">
        <v>23</v>
      </c>
      <c r="B37" s="113" t="s">
        <v>147</v>
      </c>
      <c r="C37" s="195"/>
    </row>
    <row r="38" spans="1:5" x14ac:dyDescent="0.2">
      <c r="A38" s="135"/>
      <c r="B38" s="113" t="s">
        <v>149</v>
      </c>
      <c r="C38" s="61">
        <v>15169308.289999999</v>
      </c>
      <c r="D38" s="184">
        <v>-3.0808747875988729</v>
      </c>
      <c r="E38" s="184">
        <v>1.01505791859383</v>
      </c>
    </row>
    <row r="39" spans="1:5" x14ac:dyDescent="0.2">
      <c r="A39" s="135">
        <v>24</v>
      </c>
      <c r="B39" s="113" t="s">
        <v>98</v>
      </c>
      <c r="C39" s="61">
        <v>5595359.3499999996</v>
      </c>
      <c r="D39" s="184">
        <v>14.989132395843072</v>
      </c>
      <c r="E39" s="184">
        <v>21.964159099937817</v>
      </c>
    </row>
    <row r="40" spans="1:5" x14ac:dyDescent="0.2">
      <c r="A40" s="135">
        <v>25</v>
      </c>
      <c r="B40" s="113" t="s">
        <v>99</v>
      </c>
      <c r="C40" s="61">
        <v>3614863.77</v>
      </c>
      <c r="D40" s="184">
        <v>-10.409408594903226</v>
      </c>
      <c r="E40" s="184">
        <v>-4.5113860146268507</v>
      </c>
    </row>
    <row r="41" spans="1:5" ht="15" x14ac:dyDescent="0.25">
      <c r="A41" s="135">
        <v>26</v>
      </c>
      <c r="B41" s="113" t="s">
        <v>148</v>
      </c>
      <c r="C41" s="195"/>
    </row>
    <row r="42" spans="1:5" x14ac:dyDescent="0.2">
      <c r="A42" s="135"/>
      <c r="B42" s="113" t="s">
        <v>100</v>
      </c>
      <c r="C42" s="61">
        <v>1102075.93</v>
      </c>
      <c r="D42" s="184">
        <v>-3.3162589503829025</v>
      </c>
      <c r="E42" s="184">
        <v>-6.6965028740142429E-2</v>
      </c>
    </row>
    <row r="43" spans="1:5" x14ac:dyDescent="0.2">
      <c r="A43" s="135">
        <v>27</v>
      </c>
      <c r="B43" s="113" t="s">
        <v>101</v>
      </c>
      <c r="C43" s="61">
        <v>714426.38</v>
      </c>
      <c r="D43" s="184">
        <v>14.818931734147668</v>
      </c>
      <c r="E43" s="184">
        <v>23.392130287329834</v>
      </c>
    </row>
    <row r="44" spans="1:5" x14ac:dyDescent="0.2">
      <c r="A44" s="135">
        <v>28</v>
      </c>
      <c r="B44" s="113" t="s">
        <v>104</v>
      </c>
      <c r="C44" s="61">
        <v>1396686.83</v>
      </c>
      <c r="D44" s="184">
        <v>1.8768924712047692</v>
      </c>
      <c r="E44" s="184">
        <v>10.266812596765135</v>
      </c>
    </row>
    <row r="45" spans="1:5" x14ac:dyDescent="0.2">
      <c r="A45" s="135">
        <v>29</v>
      </c>
      <c r="B45" s="113" t="s">
        <v>105</v>
      </c>
      <c r="C45" s="61">
        <v>2124728.59</v>
      </c>
      <c r="D45" s="184">
        <v>-32.179463524590872</v>
      </c>
      <c r="E45" s="184">
        <v>-28.846275718106796</v>
      </c>
    </row>
    <row r="46" spans="1:5" x14ac:dyDescent="0.2">
      <c r="A46" s="135">
        <v>30</v>
      </c>
      <c r="B46" s="113" t="s">
        <v>159</v>
      </c>
      <c r="C46" s="178">
        <v>10017.74</v>
      </c>
      <c r="D46" s="184">
        <v>-9.2388020080688733</v>
      </c>
      <c r="E46" s="184">
        <v>-7.0467413553452758</v>
      </c>
    </row>
    <row r="47" spans="1:5" x14ac:dyDescent="0.2">
      <c r="A47" s="135">
        <v>31</v>
      </c>
      <c r="B47" s="113" t="s">
        <v>161</v>
      </c>
      <c r="C47" s="61">
        <v>207838.94</v>
      </c>
      <c r="D47" s="184">
        <v>-7.1840840970790509</v>
      </c>
      <c r="E47" s="184">
        <v>-6.8820826978599001</v>
      </c>
    </row>
    <row r="48" spans="1:5" x14ac:dyDescent="0.2">
      <c r="A48" s="135">
        <v>32</v>
      </c>
      <c r="B48" s="113" t="s">
        <v>108</v>
      </c>
      <c r="C48" s="61">
        <v>241153.04</v>
      </c>
      <c r="D48" s="184">
        <v>-9.1790142482640391</v>
      </c>
      <c r="E48" s="184">
        <v>-3.8967455580153256</v>
      </c>
    </row>
    <row r="49" spans="1:5" ht="15" x14ac:dyDescent="0.25">
      <c r="A49" s="135">
        <v>33</v>
      </c>
      <c r="B49" s="113" t="s">
        <v>109</v>
      </c>
      <c r="C49" s="195"/>
    </row>
    <row r="50" spans="1:5" x14ac:dyDescent="0.2">
      <c r="A50" s="135"/>
      <c r="B50" s="113" t="s">
        <v>110</v>
      </c>
      <c r="C50" s="61">
        <v>396268.06</v>
      </c>
      <c r="D50" s="184">
        <v>80.486995257815011</v>
      </c>
      <c r="E50" s="184">
        <v>81.654539114273121</v>
      </c>
    </row>
    <row r="51" spans="1:5" ht="15" x14ac:dyDescent="0.25">
      <c r="A51" s="135"/>
      <c r="B51" s="98"/>
      <c r="C51" s="196"/>
    </row>
    <row r="52" spans="1:5" x14ac:dyDescent="0.2">
      <c r="A52" s="157" t="s">
        <v>19</v>
      </c>
      <c r="B52" s="140" t="s">
        <v>162</v>
      </c>
      <c r="C52" s="78">
        <v>63955165.920000002</v>
      </c>
      <c r="D52" s="134">
        <v>4.8258547745598719</v>
      </c>
      <c r="E52" s="134">
        <v>3.1822718203652443</v>
      </c>
    </row>
    <row r="61" spans="1:5" x14ac:dyDescent="0.2">
      <c r="C61" s="141"/>
    </row>
    <row r="62" spans="1:5" x14ac:dyDescent="0.2">
      <c r="C62" s="141"/>
    </row>
    <row r="64" spans="1:5" x14ac:dyDescent="0.2">
      <c r="C64" s="139"/>
    </row>
  </sheetData>
  <mergeCells count="6">
    <mergeCell ref="A1:E1"/>
    <mergeCell ref="A8:A11"/>
    <mergeCell ref="B8:B11"/>
    <mergeCell ref="C8:C10"/>
    <mergeCell ref="D9:D10"/>
    <mergeCell ref="E9:E10"/>
  </mergeCells>
  <pageMargins left="0.51181102362204722" right="0.43307086614173229" top="0.39370078740157483" bottom="0.51181102362204722" header="0.51181102362204722" footer="0"/>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J74"/>
  <sheetViews>
    <sheetView zoomScaleNormal="100" workbookViewId="0">
      <selection activeCell="C31" sqref="C31"/>
    </sheetView>
  </sheetViews>
  <sheetFormatPr baseColWidth="10" defaultColWidth="11.42578125" defaultRowHeight="12.75" x14ac:dyDescent="0.2"/>
  <cols>
    <col min="1" max="1" width="7.7109375" style="14" customWidth="1"/>
    <col min="2" max="2" width="36" style="12" customWidth="1"/>
    <col min="3" max="3" width="16.7109375" style="12" customWidth="1"/>
    <col min="4" max="5" width="9.7109375" style="12" customWidth="1"/>
    <col min="6" max="6" width="9.28515625" style="12" customWidth="1"/>
    <col min="7" max="7" width="9.7109375" style="12" customWidth="1"/>
    <col min="8" max="16384" width="11.42578125" style="12"/>
  </cols>
  <sheetData>
    <row r="1" spans="1:7" ht="12.75" customHeight="1" x14ac:dyDescent="0.2">
      <c r="B1" s="172" t="s">
        <v>180</v>
      </c>
      <c r="C1" s="32"/>
      <c r="D1" s="32"/>
      <c r="E1" s="33"/>
      <c r="F1" s="33"/>
      <c r="G1" s="33"/>
    </row>
    <row r="2" spans="1:7" ht="12.75" customHeight="1" x14ac:dyDescent="0.2">
      <c r="B2" s="31"/>
      <c r="C2" s="33"/>
      <c r="D2" s="33"/>
      <c r="E2" s="33"/>
      <c r="F2" s="33"/>
      <c r="G2" s="33"/>
    </row>
    <row r="3" spans="1:7" ht="9.75" customHeight="1" x14ac:dyDescent="0.2"/>
    <row r="4" spans="1:7" s="14" customFormat="1" ht="12" customHeight="1" x14ac:dyDescent="0.2">
      <c r="B4" s="173" t="s">
        <v>163</v>
      </c>
      <c r="C4" s="50"/>
      <c r="D4" s="50"/>
      <c r="E4" s="50"/>
      <c r="F4" s="50"/>
      <c r="G4" s="13"/>
    </row>
    <row r="5" spans="1:7" s="14" customFormat="1" ht="12.75" customHeight="1" x14ac:dyDescent="0.2">
      <c r="B5" s="173" t="s">
        <v>232</v>
      </c>
      <c r="C5" s="50"/>
      <c r="D5" s="50"/>
      <c r="E5" s="50"/>
      <c r="F5" s="50"/>
      <c r="G5" s="13"/>
    </row>
    <row r="6" spans="1:7" ht="11.25" customHeight="1" x14ac:dyDescent="0.25">
      <c r="G6" s="35"/>
    </row>
    <row r="7" spans="1:7" ht="12.75" customHeight="1" x14ac:dyDescent="0.2"/>
    <row r="8" spans="1:7" ht="15.75" customHeight="1" x14ac:dyDescent="0.2">
      <c r="A8" s="249" t="s">
        <v>15</v>
      </c>
      <c r="B8" s="252" t="s">
        <v>40</v>
      </c>
      <c r="C8" s="255" t="s">
        <v>6</v>
      </c>
      <c r="D8" s="277" t="s">
        <v>6</v>
      </c>
      <c r="E8" s="279"/>
      <c r="F8" s="279"/>
      <c r="G8" s="279"/>
    </row>
    <row r="9" spans="1:7" ht="14.25" customHeight="1" x14ac:dyDescent="0.2">
      <c r="A9" s="250"/>
      <c r="B9" s="253"/>
      <c r="C9" s="253"/>
      <c r="D9" s="277" t="s">
        <v>21</v>
      </c>
      <c r="E9" s="278"/>
      <c r="F9" s="277" t="s">
        <v>79</v>
      </c>
      <c r="G9" s="279"/>
    </row>
    <row r="10" spans="1:7" ht="15" customHeight="1" x14ac:dyDescent="0.2">
      <c r="A10" s="250"/>
      <c r="B10" s="253"/>
      <c r="C10" s="254"/>
      <c r="D10" s="174">
        <v>2022</v>
      </c>
      <c r="E10" s="174">
        <v>2021</v>
      </c>
      <c r="F10" s="175">
        <v>2022</v>
      </c>
      <c r="G10" s="174">
        <v>2021</v>
      </c>
    </row>
    <row r="11" spans="1:7" ht="15.75" customHeight="1" x14ac:dyDescent="0.2">
      <c r="A11" s="251"/>
      <c r="B11" s="254"/>
      <c r="C11" s="280" t="s">
        <v>197</v>
      </c>
      <c r="D11" s="279"/>
      <c r="E11" s="279"/>
      <c r="F11" s="279"/>
      <c r="G11" s="279"/>
    </row>
    <row r="12" spans="1:7" ht="15.75" customHeight="1" x14ac:dyDescent="0.2">
      <c r="A12" s="36"/>
      <c r="B12" s="15"/>
      <c r="C12" s="17"/>
      <c r="D12" s="17"/>
      <c r="E12" s="18"/>
      <c r="F12" s="18"/>
      <c r="G12" s="19"/>
    </row>
    <row r="13" spans="1:7" ht="12.75" customHeight="1" x14ac:dyDescent="0.2">
      <c r="A13" s="154" t="s">
        <v>86</v>
      </c>
      <c r="B13" s="40" t="s">
        <v>37</v>
      </c>
      <c r="C13" s="78">
        <v>64188650.530000001</v>
      </c>
      <c r="D13" s="78">
        <v>378.66059363478161</v>
      </c>
      <c r="E13" s="78">
        <v>367.55912612153037</v>
      </c>
      <c r="F13" s="221">
        <v>1.5246606061211501</v>
      </c>
      <c r="G13" s="221">
        <v>1.6652256932633085</v>
      </c>
    </row>
    <row r="14" spans="1:7" ht="12.75" customHeight="1" x14ac:dyDescent="0.2">
      <c r="A14" s="41"/>
      <c r="B14" s="42" t="s">
        <v>22</v>
      </c>
      <c r="C14" s="16"/>
    </row>
    <row r="15" spans="1:7" ht="14.45" customHeight="1" x14ac:dyDescent="0.2">
      <c r="A15" s="39"/>
      <c r="B15" s="113" t="s">
        <v>0</v>
      </c>
      <c r="C15" s="61">
        <v>53915494.07</v>
      </c>
      <c r="D15" s="61">
        <v>649.89746950337508</v>
      </c>
      <c r="E15" s="61">
        <v>622.03724189307627</v>
      </c>
      <c r="F15" s="219">
        <v>2.5797191390853516</v>
      </c>
      <c r="G15" s="219">
        <v>2.8844676384996557</v>
      </c>
    </row>
    <row r="16" spans="1:7" ht="14.45" customHeight="1" x14ac:dyDescent="0.2">
      <c r="A16" s="39"/>
      <c r="B16" s="113" t="s">
        <v>41</v>
      </c>
      <c r="C16" s="61">
        <v>4608766.13</v>
      </c>
      <c r="D16" s="61">
        <v>90.700531950485114</v>
      </c>
      <c r="E16" s="61">
        <v>107.56798790985209</v>
      </c>
      <c r="F16" s="219">
        <v>0.37097610758182697</v>
      </c>
      <c r="G16" s="219">
        <v>0.47058176775292326</v>
      </c>
    </row>
    <row r="17" spans="1:10" ht="14.45" customHeight="1" x14ac:dyDescent="0.2">
      <c r="A17" s="39"/>
      <c r="B17" s="113" t="s">
        <v>42</v>
      </c>
      <c r="C17" s="61">
        <v>643298.93999999994</v>
      </c>
      <c r="D17" s="61">
        <v>74.802202325581391</v>
      </c>
      <c r="E17" s="61">
        <v>81.237252988533783</v>
      </c>
      <c r="F17" s="219">
        <v>0.3100718352600827</v>
      </c>
      <c r="G17" s="219">
        <v>0.35232676477376501</v>
      </c>
    </row>
    <row r="18" spans="1:10" ht="14.45" customHeight="1" x14ac:dyDescent="0.2">
      <c r="A18" s="39"/>
      <c r="B18" s="113" t="s">
        <v>43</v>
      </c>
      <c r="C18" s="61">
        <v>5021091.3899999997</v>
      </c>
      <c r="D18" s="61">
        <v>184.99341942377126</v>
      </c>
      <c r="E18" s="61">
        <v>196.7128242410991</v>
      </c>
      <c r="F18" s="219">
        <v>0.74913630728823544</v>
      </c>
      <c r="G18" s="219">
        <v>0.90268900811190722</v>
      </c>
    </row>
    <row r="19" spans="1:10" ht="14.45" customHeight="1" x14ac:dyDescent="0.2">
      <c r="A19" s="39"/>
      <c r="B19" s="43"/>
      <c r="C19" s="61"/>
    </row>
    <row r="20" spans="1:10" ht="14.45" customHeight="1" x14ac:dyDescent="0.2">
      <c r="A20" s="154" t="s">
        <v>87</v>
      </c>
      <c r="B20" s="168" t="s">
        <v>88</v>
      </c>
      <c r="C20" s="78">
        <v>233484.61</v>
      </c>
      <c r="D20" s="78">
        <v>244.48650261780102</v>
      </c>
      <c r="E20" s="78">
        <v>258.48390486725663</v>
      </c>
      <c r="F20" s="221">
        <v>1.1740547392867771</v>
      </c>
      <c r="G20" s="221">
        <v>1.3600375207571072</v>
      </c>
      <c r="I20" s="14"/>
    </row>
    <row r="21" spans="1:10" ht="14.45" customHeight="1" x14ac:dyDescent="0.2">
      <c r="A21" s="112"/>
      <c r="B21" s="113"/>
    </row>
    <row r="22" spans="1:10" ht="14.45" customHeight="1" x14ac:dyDescent="0.2">
      <c r="A22" s="113">
        <v>10</v>
      </c>
      <c r="B22" s="113" t="s">
        <v>89</v>
      </c>
      <c r="C22" s="61">
        <v>3538142.11</v>
      </c>
      <c r="D22" s="61">
        <v>181.19230347723663</v>
      </c>
      <c r="E22" s="61">
        <v>192.01651171115884</v>
      </c>
      <c r="F22" s="219">
        <v>0.69538148702836111</v>
      </c>
      <c r="G22" s="219">
        <v>0.85299904386042147</v>
      </c>
    </row>
    <row r="23" spans="1:10" ht="14.45" customHeight="1" x14ac:dyDescent="0.2">
      <c r="A23" s="113">
        <v>11</v>
      </c>
      <c r="B23" s="113" t="s">
        <v>90</v>
      </c>
      <c r="C23" s="61">
        <v>679224.95</v>
      </c>
      <c r="D23" s="61">
        <v>665.90681372549011</v>
      </c>
      <c r="E23" s="61">
        <v>683.7753160919541</v>
      </c>
      <c r="F23" s="219">
        <v>1.3315285028142443</v>
      </c>
      <c r="G23" s="219">
        <v>1.4832548260450658</v>
      </c>
    </row>
    <row r="24" spans="1:10" ht="14.45" customHeight="1" x14ac:dyDescent="0.2">
      <c r="A24" s="113">
        <v>12</v>
      </c>
      <c r="B24" s="113" t="s">
        <v>91</v>
      </c>
      <c r="C24" s="178" t="s">
        <v>18</v>
      </c>
      <c r="D24" s="181" t="s">
        <v>18</v>
      </c>
      <c r="E24" s="181" t="s">
        <v>18</v>
      </c>
      <c r="F24" s="181" t="s">
        <v>18</v>
      </c>
      <c r="G24" s="181" t="s">
        <v>18</v>
      </c>
    </row>
    <row r="25" spans="1:10" ht="14.45" customHeight="1" x14ac:dyDescent="0.2">
      <c r="A25" s="113">
        <v>13</v>
      </c>
      <c r="B25" s="113" t="s">
        <v>92</v>
      </c>
      <c r="C25" s="61">
        <v>413894.37</v>
      </c>
      <c r="D25" s="61">
        <v>265.82811175337184</v>
      </c>
      <c r="E25" s="61">
        <v>276.86956382296347</v>
      </c>
      <c r="F25" s="219">
        <v>1.3413359429472511</v>
      </c>
      <c r="G25" s="219">
        <v>1.539525122882927</v>
      </c>
      <c r="H25" s="28"/>
      <c r="I25" s="28"/>
      <c r="J25" s="28"/>
    </row>
    <row r="26" spans="1:10" ht="14.45" customHeight="1" x14ac:dyDescent="0.2">
      <c r="A26" s="113">
        <v>14</v>
      </c>
      <c r="B26" s="113" t="s">
        <v>93</v>
      </c>
      <c r="C26" s="178" t="s">
        <v>18</v>
      </c>
      <c r="D26" s="178" t="s">
        <v>18</v>
      </c>
      <c r="E26" s="178" t="s">
        <v>18</v>
      </c>
      <c r="F26" s="178" t="s">
        <v>18</v>
      </c>
      <c r="G26" s="178" t="s">
        <v>18</v>
      </c>
      <c r="H26" s="28"/>
      <c r="I26" s="28"/>
      <c r="J26" s="28"/>
    </row>
    <row r="27" spans="1:10" ht="14.45" customHeight="1" x14ac:dyDescent="0.2">
      <c r="A27" s="113">
        <v>15</v>
      </c>
      <c r="B27" s="113" t="s">
        <v>102</v>
      </c>
      <c r="C27" s="61">
        <v>6323.05</v>
      </c>
      <c r="D27" s="61">
        <v>44.528521126760566</v>
      </c>
      <c r="E27" s="61">
        <v>49.049583333333338</v>
      </c>
      <c r="F27" s="219">
        <v>0.56507139298425124</v>
      </c>
      <c r="G27" s="219">
        <v>0.63552211160115746</v>
      </c>
      <c r="H27" s="28"/>
      <c r="I27" s="28"/>
      <c r="J27" s="28"/>
    </row>
    <row r="28" spans="1:10" ht="14.45" customHeight="1" x14ac:dyDescent="0.25">
      <c r="A28" s="113">
        <v>16</v>
      </c>
      <c r="B28" s="113" t="s">
        <v>94</v>
      </c>
      <c r="C28" s="195"/>
      <c r="H28" s="28"/>
      <c r="I28" s="28"/>
      <c r="J28" s="28"/>
    </row>
    <row r="29" spans="1:10" ht="14.45" customHeight="1" x14ac:dyDescent="0.2">
      <c r="A29" s="113"/>
      <c r="B29" s="113" t="s">
        <v>95</v>
      </c>
      <c r="C29" s="61">
        <v>4566053.63</v>
      </c>
      <c r="D29" s="61">
        <v>1223.4870391211145</v>
      </c>
      <c r="E29" s="61">
        <v>1008.5989050056883</v>
      </c>
      <c r="F29" s="219">
        <v>3.9576444809059272</v>
      </c>
      <c r="G29" s="219">
        <v>3.6010375515855246</v>
      </c>
      <c r="H29" s="28"/>
      <c r="I29" s="28"/>
      <c r="J29" s="28"/>
    </row>
    <row r="30" spans="1:10" ht="14.45" customHeight="1" x14ac:dyDescent="0.2">
      <c r="A30" s="113">
        <v>17</v>
      </c>
      <c r="B30" s="113" t="s">
        <v>103</v>
      </c>
      <c r="C30" s="61">
        <v>14326045.800000001</v>
      </c>
      <c r="D30" s="61">
        <v>3796.9906705539361</v>
      </c>
      <c r="E30" s="61">
        <v>2855.4850539374324</v>
      </c>
      <c r="F30" s="219">
        <v>9.2674664773452964</v>
      </c>
      <c r="G30" s="219">
        <v>8.408067963858505</v>
      </c>
      <c r="H30" s="28"/>
      <c r="I30" s="28"/>
      <c r="J30" s="28"/>
    </row>
    <row r="31" spans="1:10" ht="12.75" customHeight="1" x14ac:dyDescent="0.25">
      <c r="A31" s="113">
        <v>18</v>
      </c>
      <c r="B31" s="113" t="s">
        <v>152</v>
      </c>
      <c r="C31" s="195"/>
    </row>
    <row r="32" spans="1:10" ht="12.75" customHeight="1" x14ac:dyDescent="0.2">
      <c r="A32" s="113"/>
      <c r="B32" s="113" t="s">
        <v>144</v>
      </c>
      <c r="C32" s="61">
        <v>494060.54</v>
      </c>
      <c r="D32" s="61">
        <v>218.12827373068433</v>
      </c>
      <c r="E32" s="61">
        <v>248.80251151109249</v>
      </c>
      <c r="F32" s="219">
        <v>1.1045486677805278</v>
      </c>
      <c r="G32" s="219">
        <v>1.5650148208200958</v>
      </c>
    </row>
    <row r="33" spans="1:7" x14ac:dyDescent="0.2">
      <c r="A33" s="113">
        <v>19</v>
      </c>
      <c r="B33" s="113" t="s">
        <v>96</v>
      </c>
      <c r="C33" s="178" t="s">
        <v>73</v>
      </c>
      <c r="D33" s="178" t="s">
        <v>73</v>
      </c>
      <c r="E33" s="178" t="s">
        <v>73</v>
      </c>
      <c r="F33" s="180" t="s">
        <v>73</v>
      </c>
      <c r="G33" s="180" t="s">
        <v>73</v>
      </c>
    </row>
    <row r="34" spans="1:7" x14ac:dyDescent="0.2">
      <c r="A34" s="113">
        <v>20</v>
      </c>
      <c r="B34" s="113" t="s">
        <v>97</v>
      </c>
      <c r="C34" s="61">
        <v>5202794.05</v>
      </c>
      <c r="D34" s="61">
        <v>1154.6369396360408</v>
      </c>
      <c r="E34" s="61">
        <v>1393.3467309594459</v>
      </c>
      <c r="F34" s="219">
        <v>3.4912347913489237</v>
      </c>
      <c r="G34" s="219">
        <v>5.2524674588298481</v>
      </c>
    </row>
    <row r="35" spans="1:7" x14ac:dyDescent="0.2">
      <c r="A35" s="113">
        <v>21</v>
      </c>
      <c r="B35" s="113" t="s">
        <v>145</v>
      </c>
      <c r="C35" s="61">
        <v>274297.82</v>
      </c>
      <c r="D35" s="61">
        <v>153.06797991071429</v>
      </c>
      <c r="E35" s="61">
        <v>157.7549331006399</v>
      </c>
      <c r="F35" s="219">
        <v>0.76281234511160645</v>
      </c>
      <c r="G35" s="219">
        <v>0.85064484088147319</v>
      </c>
    </row>
    <row r="36" spans="1:7" x14ac:dyDescent="0.2">
      <c r="A36" s="113">
        <v>22</v>
      </c>
      <c r="B36" s="113" t="s">
        <v>146</v>
      </c>
      <c r="C36" s="61">
        <v>3864789.54</v>
      </c>
      <c r="D36" s="61">
        <v>217.34279271173097</v>
      </c>
      <c r="E36" s="61">
        <v>221.60690492398456</v>
      </c>
      <c r="F36" s="219">
        <v>1.0163908198456422</v>
      </c>
      <c r="G36" s="219">
        <v>1.1335495100327413</v>
      </c>
    </row>
    <row r="37" spans="1:7" ht="15" x14ac:dyDescent="0.25">
      <c r="A37" s="113">
        <v>23</v>
      </c>
      <c r="B37" s="113" t="s">
        <v>147</v>
      </c>
      <c r="C37" s="195"/>
    </row>
    <row r="38" spans="1:7" x14ac:dyDescent="0.2">
      <c r="A38" s="113"/>
      <c r="B38" s="113" t="s">
        <v>149</v>
      </c>
      <c r="C38" s="61">
        <v>15169308.289999999</v>
      </c>
      <c r="D38" s="61">
        <v>1641.1671848966785</v>
      </c>
      <c r="E38" s="61">
        <v>1718.6243296365433</v>
      </c>
      <c r="F38" s="219">
        <v>7.293620907189422</v>
      </c>
      <c r="G38" s="219">
        <v>8.9584078809075613</v>
      </c>
    </row>
    <row r="39" spans="1:7" x14ac:dyDescent="0.2">
      <c r="A39" s="113">
        <v>24</v>
      </c>
      <c r="B39" s="113" t="s">
        <v>98</v>
      </c>
      <c r="C39" s="61">
        <v>5595359.3499999996</v>
      </c>
      <c r="D39" s="61">
        <v>895.68742596446293</v>
      </c>
      <c r="E39" s="61">
        <v>941.56147639318885</v>
      </c>
      <c r="F39" s="219">
        <v>2.3065273767333854</v>
      </c>
      <c r="G39" s="219">
        <v>3.0533624233672416</v>
      </c>
    </row>
    <row r="40" spans="1:7" x14ac:dyDescent="0.2">
      <c r="A40" s="113">
        <v>25</v>
      </c>
      <c r="B40" s="113" t="s">
        <v>99</v>
      </c>
      <c r="C40" s="61">
        <v>3614863.77</v>
      </c>
      <c r="D40" s="61">
        <v>135.52520413901698</v>
      </c>
      <c r="E40" s="61">
        <v>146.88277611940299</v>
      </c>
      <c r="F40" s="219">
        <v>0.64293446734917703</v>
      </c>
      <c r="G40" s="219">
        <v>0.81962288828384378</v>
      </c>
    </row>
    <row r="41" spans="1:7" ht="15" x14ac:dyDescent="0.25">
      <c r="A41" s="113">
        <v>26</v>
      </c>
      <c r="B41" s="41" t="s">
        <v>148</v>
      </c>
      <c r="C41" s="195"/>
    </row>
    <row r="42" spans="1:7" x14ac:dyDescent="0.2">
      <c r="A42" s="113"/>
      <c r="B42" s="113" t="s">
        <v>100</v>
      </c>
      <c r="C42" s="61">
        <v>1102075.93</v>
      </c>
      <c r="D42" s="61">
        <v>77.289847114103367</v>
      </c>
      <c r="E42" s="61">
        <v>83.740611960035267</v>
      </c>
      <c r="F42" s="219">
        <v>0.30684872079344322</v>
      </c>
      <c r="G42" s="219">
        <v>0.3514054930820219</v>
      </c>
    </row>
    <row r="43" spans="1:7" x14ac:dyDescent="0.2">
      <c r="A43" s="113">
        <v>27</v>
      </c>
      <c r="B43" s="113" t="s">
        <v>101</v>
      </c>
      <c r="C43" s="61">
        <v>714426.38</v>
      </c>
      <c r="D43" s="61">
        <v>65.214639890460973</v>
      </c>
      <c r="E43" s="61">
        <v>64.119952596867279</v>
      </c>
      <c r="F43" s="219">
        <v>0.26734309856382427</v>
      </c>
      <c r="G43" s="219">
        <v>0.27082841797057655</v>
      </c>
    </row>
    <row r="44" spans="1:7" x14ac:dyDescent="0.2">
      <c r="A44" s="113">
        <v>28</v>
      </c>
      <c r="B44" s="113" t="s">
        <v>104</v>
      </c>
      <c r="C44" s="61">
        <v>1396686.83</v>
      </c>
      <c r="D44" s="61">
        <v>77.045831310679617</v>
      </c>
      <c r="E44" s="61">
        <v>79.379044062300963</v>
      </c>
      <c r="F44" s="219">
        <v>0.36439952880690302</v>
      </c>
      <c r="G44" s="219">
        <v>0.41023432194735443</v>
      </c>
    </row>
    <row r="45" spans="1:7" x14ac:dyDescent="0.2">
      <c r="A45" s="113">
        <v>29</v>
      </c>
      <c r="B45" s="113" t="s">
        <v>105</v>
      </c>
      <c r="C45" s="61">
        <v>2124728.59</v>
      </c>
      <c r="D45" s="61">
        <v>161.11075144070367</v>
      </c>
      <c r="E45" s="61">
        <v>211.32337537942664</v>
      </c>
      <c r="F45" s="219">
        <v>0.55259116978433254</v>
      </c>
      <c r="G45" s="219">
        <v>0.81272768296590658</v>
      </c>
    </row>
    <row r="46" spans="1:7" x14ac:dyDescent="0.2">
      <c r="A46" s="113">
        <v>30</v>
      </c>
      <c r="B46" s="113" t="s">
        <v>106</v>
      </c>
      <c r="C46" s="178">
        <v>10017.74</v>
      </c>
      <c r="D46" s="178">
        <v>33.171324503311254</v>
      </c>
      <c r="E46" s="178">
        <v>39.846462093862812</v>
      </c>
      <c r="F46" s="224">
        <v>0.14290688828222972</v>
      </c>
      <c r="G46" s="224">
        <v>0.18385216736434346</v>
      </c>
    </row>
    <row r="47" spans="1:7" x14ac:dyDescent="0.2">
      <c r="A47" s="113">
        <v>31</v>
      </c>
      <c r="B47" s="113" t="s">
        <v>107</v>
      </c>
      <c r="C47" s="61">
        <v>207838.94</v>
      </c>
      <c r="D47" s="61">
        <v>87.584888327012223</v>
      </c>
      <c r="E47" s="61">
        <v>89.49878896882494</v>
      </c>
      <c r="F47" s="219">
        <v>0.5066115718897346</v>
      </c>
      <c r="G47" s="219">
        <v>0.54465984117177313</v>
      </c>
    </row>
    <row r="48" spans="1:7" x14ac:dyDescent="0.2">
      <c r="A48" s="113">
        <v>32</v>
      </c>
      <c r="B48" s="113" t="s">
        <v>108</v>
      </c>
      <c r="C48" s="61">
        <v>241153.04</v>
      </c>
      <c r="D48" s="61">
        <v>39.926000000000002</v>
      </c>
      <c r="E48" s="61">
        <v>45.211251489868893</v>
      </c>
      <c r="F48" s="219">
        <v>0.16386596022580446</v>
      </c>
      <c r="G48" s="219">
        <v>0.20192772776567466</v>
      </c>
    </row>
    <row r="49" spans="1:7" customFormat="1" ht="15" x14ac:dyDescent="0.25">
      <c r="A49" s="113">
        <v>33</v>
      </c>
      <c r="B49" s="113" t="s">
        <v>109</v>
      </c>
      <c r="C49" s="195"/>
      <c r="D49" s="12"/>
      <c r="E49" s="12"/>
      <c r="F49" s="12"/>
      <c r="G49" s="12"/>
    </row>
    <row r="50" spans="1:7" customFormat="1" x14ac:dyDescent="0.2">
      <c r="A50" s="97"/>
      <c r="B50" s="113" t="s">
        <v>110</v>
      </c>
      <c r="C50" s="61">
        <v>396268.06</v>
      </c>
      <c r="D50" s="61">
        <v>82.935969024696519</v>
      </c>
      <c r="E50" s="61">
        <v>51.526615817883126</v>
      </c>
      <c r="F50" s="219">
        <v>0.39146684906323337</v>
      </c>
      <c r="G50" s="219">
        <v>0.21349632370858457</v>
      </c>
    </row>
    <row r="51" spans="1:7" ht="15" x14ac:dyDescent="0.25">
      <c r="A51" s="41"/>
      <c r="B51" s="99"/>
      <c r="C51" s="196"/>
    </row>
    <row r="52" spans="1:7" x14ac:dyDescent="0.2">
      <c r="A52" s="154" t="s">
        <v>19</v>
      </c>
      <c r="B52" s="45" t="s">
        <v>39</v>
      </c>
      <c r="C52" s="78">
        <v>63955165.920000002</v>
      </c>
      <c r="D52" s="78">
        <v>379.42077551020407</v>
      </c>
      <c r="E52" s="78">
        <v>368.15412615178519</v>
      </c>
      <c r="F52" s="221">
        <v>1.5263246331488416</v>
      </c>
      <c r="G52" s="221">
        <v>1.6666580725684688</v>
      </c>
    </row>
    <row r="61" spans="1:7" x14ac:dyDescent="0.2">
      <c r="G61" s="61"/>
    </row>
    <row r="62" spans="1:7" x14ac:dyDescent="0.2">
      <c r="G62" s="61"/>
    </row>
    <row r="63" spans="1:7" x14ac:dyDescent="0.2">
      <c r="G63" s="61"/>
    </row>
    <row r="64" spans="1:7" x14ac:dyDescent="0.2">
      <c r="G64" s="61"/>
    </row>
    <row r="74" spans="2:2" x14ac:dyDescent="0.2">
      <c r="B74" s="1"/>
    </row>
  </sheetData>
  <mergeCells count="7">
    <mergeCell ref="D9:E9"/>
    <mergeCell ref="F9:G9"/>
    <mergeCell ref="A8:A11"/>
    <mergeCell ref="B8:B11"/>
    <mergeCell ref="C8:C10"/>
    <mergeCell ref="C11:G11"/>
    <mergeCell ref="D8:G8"/>
  </mergeCells>
  <phoneticPr fontId="3" type="noConversion"/>
  <pageMargins left="0.51181102362204722" right="0.43307086614173229" top="0.39370078740157483" bottom="0.51181102362204722" header="0.51181102362204722" footer="0"/>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Tabelle17</vt:lpstr>
      <vt:lpstr>IMPRESSUM</vt:lpstr>
      <vt:lpstr>ZEICHENERKL</vt:lpstr>
      <vt:lpstr>INHALTSVERZ</vt:lpstr>
      <vt:lpstr>VORBEMERK</vt:lpstr>
      <vt:lpstr>Tab.01</vt:lpstr>
      <vt:lpstr>Tab.02</vt:lpstr>
      <vt:lpstr>Tab.03</vt:lpstr>
      <vt:lpstr>Tab.04</vt:lpstr>
      <vt:lpstr>Tab.05</vt:lpstr>
      <vt:lpstr>Tab.06 </vt:lpstr>
      <vt:lpstr>Tab.07</vt:lpstr>
      <vt:lpstr>Tab.08</vt:lpstr>
      <vt:lpstr>Tab.08 neu</vt:lpstr>
      <vt:lpstr>Tab.09</vt:lpstr>
      <vt:lpstr>Tab.10</vt:lpstr>
      <vt:lpstr>Tab.11</vt:lpstr>
      <vt:lpstr>Tab.12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2024-01-17T11:44:56Z</cp:lastPrinted>
  <dcterms:created xsi:type="dcterms:W3CDTF">2000-05-02T13:53:06Z</dcterms:created>
  <dcterms:modified xsi:type="dcterms:W3CDTF">2024-01-19T08:11:00Z</dcterms:modified>
</cp:coreProperties>
</file>