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15" windowWidth="11970" windowHeight="3195" activeTab="0"/>
  </bookViews>
  <sheets>
    <sheet name="IMPRESSUM" sheetId="1" r:id="rId1"/>
    <sheet name="INHALTSVERZ" sheetId="2" r:id="rId2"/>
    <sheet name="VORBEMERK" sheetId="3" r:id="rId3"/>
    <sheet name="ZEICHENERKLÄRG" sheetId="4" r:id="rId4"/>
    <sheet name="GESAMTEINSCH 01" sheetId="5" r:id="rId5"/>
    <sheet name="GESAMTEINSCH 02" sheetId="6" r:id="rId6"/>
    <sheet name="GRAF1+2" sheetId="7" r:id="rId7"/>
    <sheet name="TAB 01" sheetId="8" r:id="rId8"/>
    <sheet name="TAB 02" sheetId="9" r:id="rId9"/>
    <sheet name="TAB 03" sheetId="10" r:id="rId10"/>
    <sheet name="TAB 04" sheetId="11" r:id="rId11"/>
    <sheet name="Quelle zu Grafik" sheetId="12" r:id="rId12"/>
  </sheets>
  <definedNames>
    <definedName name="_xlnm.Print_Area" localSheetId="7">'TAB 01'!$A$1:$P$170</definedName>
    <definedName name="_xlnm.Print_Area" localSheetId="8">'TAB 02'!$A$1:$P$168</definedName>
    <definedName name="_xlnm.Print_Area" localSheetId="9">'TAB 03'!$A$1:$P$168</definedName>
  </definedNames>
  <calcPr fullCalcOnLoad="1"/>
</workbook>
</file>

<file path=xl/sharedStrings.xml><?xml version="1.0" encoding="utf-8"?>
<sst xmlns="http://schemas.openxmlformats.org/spreadsheetml/2006/main" count="1264" uniqueCount="350">
  <si>
    <t>1. Jahresabschlüsse öffentlich bestimmter Fonds, Einrichtungen und</t>
  </si>
  <si>
    <t xml:space="preserve">Wirtschaftsunternehmen gegliedert nach der Rechtsform </t>
  </si>
  <si>
    <t>1.1 Aktiv- und</t>
  </si>
  <si>
    <t xml:space="preserve"> Passivseite</t>
  </si>
  <si>
    <t>Privat</t>
  </si>
  <si>
    <t>rechtlich</t>
  </si>
  <si>
    <t>Öffentlich-rechtlich</t>
  </si>
  <si>
    <t>Insgesamt</t>
  </si>
  <si>
    <r>
      <t>Prozent</t>
    </r>
    <r>
      <rPr>
        <vertAlign val="superscript"/>
        <sz val="9"/>
        <rFont val="Helvetica"/>
        <family val="2"/>
      </rPr>
      <t xml:space="preserve"> 1)</t>
    </r>
  </si>
  <si>
    <t>Aktivseite</t>
  </si>
  <si>
    <r>
      <t xml:space="preserve">Anlagevermögen </t>
    </r>
    <r>
      <rPr>
        <vertAlign val="superscript"/>
        <sz val="9"/>
        <rFont val="Helvetica"/>
        <family val="2"/>
      </rPr>
      <t>2)</t>
    </r>
  </si>
  <si>
    <t xml:space="preserve">  darunter</t>
  </si>
  <si>
    <t xml:space="preserve">  immaterielle Vermögensgegenstände</t>
  </si>
  <si>
    <t xml:space="preserve">  Sachanlagen</t>
  </si>
  <si>
    <t xml:space="preserve">    davon</t>
  </si>
  <si>
    <t xml:space="preserve">    Grundstücke und Gebäude</t>
  </si>
  <si>
    <t xml:space="preserve">    Betriebsanlagen</t>
  </si>
  <si>
    <r>
      <t xml:space="preserve">    Betriebs- und Geschäftsausstattung </t>
    </r>
    <r>
      <rPr>
        <vertAlign val="superscript"/>
        <sz val="9"/>
        <rFont val="Helvetica"/>
        <family val="2"/>
      </rPr>
      <t>3)</t>
    </r>
  </si>
  <si>
    <t xml:space="preserve">    im Bau befindliche Anlagen</t>
  </si>
  <si>
    <t xml:space="preserve">  Finanzanlagen</t>
  </si>
  <si>
    <t>Umlaufvermögen</t>
  </si>
  <si>
    <t xml:space="preserve">  davon</t>
  </si>
  <si>
    <t xml:space="preserve">  Vorräte</t>
  </si>
  <si>
    <t xml:space="preserve">  Forderungen</t>
  </si>
  <si>
    <t xml:space="preserve">    darunter</t>
  </si>
  <si>
    <t xml:space="preserve">    aus Lieferungen und Leistungen</t>
  </si>
  <si>
    <t xml:space="preserve">    an Gebietskörperschaften, Eigenbe-</t>
  </si>
  <si>
    <t xml:space="preserve">     triebe und Einrichtungsträger</t>
  </si>
  <si>
    <t xml:space="preserve"> </t>
  </si>
  <si>
    <t>Passivseite</t>
  </si>
  <si>
    <t>Eigenkapital</t>
  </si>
  <si>
    <r>
      <t xml:space="preserve">  darunter </t>
    </r>
    <r>
      <rPr>
        <vertAlign val="superscript"/>
        <sz val="9"/>
        <rFont val="Helvetica"/>
        <family val="2"/>
      </rPr>
      <t>4)</t>
    </r>
  </si>
  <si>
    <t xml:space="preserve">  gezeichnetes Grund- bzw. Stammkapital</t>
  </si>
  <si>
    <t xml:space="preserve">  Rücklagen</t>
  </si>
  <si>
    <t xml:space="preserve">  Bilanzgewinn (nur Kapitalgesellschaften)</t>
  </si>
  <si>
    <t xml:space="preserve">  Bilanzverlust (nur Kapitalgesellschaften)</t>
  </si>
  <si>
    <t>Empfangene Ertragszuschüsse</t>
  </si>
  <si>
    <t>Rückstellungen</t>
  </si>
  <si>
    <t xml:space="preserve">  für Pensionen u. ä. Verpflichtungen</t>
  </si>
  <si>
    <t xml:space="preserve">  Steuerrückstellungen</t>
  </si>
  <si>
    <t xml:space="preserve">  sonstige Rückstellungen</t>
  </si>
  <si>
    <t>Verbindlichkeiten</t>
  </si>
  <si>
    <t xml:space="preserve">  darunter mit einer Restlaufzeit von</t>
  </si>
  <si>
    <t xml:space="preserve">  von 1 bis zu 5 Jahren</t>
  </si>
  <si>
    <t xml:space="preserve">  von mehr als 5 Jahren</t>
  </si>
  <si>
    <t xml:space="preserve">Bilanzsumme </t>
  </si>
  <si>
    <t>Anzahl der  Fonds, Einrichtungen und</t>
  </si>
  <si>
    <t>__________</t>
  </si>
  <si>
    <r>
      <t>1)</t>
    </r>
    <r>
      <rPr>
        <sz val="9"/>
        <rFont val="Helvetica"/>
        <family val="0"/>
      </rPr>
      <t xml:space="preserve"> bezogen auf die Bilanzsumme - </t>
    </r>
    <r>
      <rPr>
        <sz val="9"/>
        <rFont val="Helvetica"/>
        <family val="2"/>
      </rPr>
      <t xml:space="preserve">2) einschließlich kleine Kapitalgesellschaften entsprechend §§ 266, 267 HGB </t>
    </r>
  </si>
  <si>
    <t>3) mit Zuschüssen, Beihilfen und anderen Vermögensvorteilen gemäß § 31 Abs. 1 Nr. 3 des D-Markbilanzgesetz</t>
  </si>
  <si>
    <t xml:space="preserve">4) Summe der Einzelpositionen kann größer sein als die Gesamtsumme, da nicht alle Positionen, die sich mindernd </t>
  </si>
  <si>
    <t>auswirken, enthalten sind</t>
  </si>
  <si>
    <t>Noch: 1. Jahresabschlüsse öffentlich bestimmter Fonds, Einrichtungen und</t>
  </si>
  <si>
    <t xml:space="preserve">1.2 Gewinn- und </t>
  </si>
  <si>
    <t>Verlustrechnung</t>
  </si>
  <si>
    <t>Umsatzerlöse insgesamt</t>
  </si>
  <si>
    <t>Bestandserhöhung oder -verminderung</t>
  </si>
  <si>
    <t xml:space="preserve">  Erhöhung</t>
  </si>
  <si>
    <t xml:space="preserve">  Verminderung</t>
  </si>
  <si>
    <t>Andere aktivierte Eigenleistungen</t>
  </si>
  <si>
    <t>Sonstige betriebliche Erträge</t>
  </si>
  <si>
    <t>Betriebsertrag</t>
  </si>
  <si>
    <t>Materialaufwand zusammen</t>
  </si>
  <si>
    <t xml:space="preserve">  für bezogene Leistungen</t>
  </si>
  <si>
    <t>Personalaufwand zusammen</t>
  </si>
  <si>
    <t xml:space="preserve">  Löhne und Gehälter</t>
  </si>
  <si>
    <t xml:space="preserve">  soziale Abgaben, Altersversorgung, Unterstützung</t>
  </si>
  <si>
    <t>Abschreibungen zusammen</t>
  </si>
  <si>
    <t xml:space="preserve">  auf immaterielle Vermögensgegenstände</t>
  </si>
  <si>
    <t xml:space="preserve">   und Sachanlagen</t>
  </si>
  <si>
    <t xml:space="preserve">  auf Vermögensgegenstände des Umlauf-</t>
  </si>
  <si>
    <t xml:space="preserve">   vermögens</t>
  </si>
  <si>
    <t>Sonstige betriebliche Aufwendungen</t>
  </si>
  <si>
    <t>Erträge aus Beteiligungen</t>
  </si>
  <si>
    <t>Erträge aus anderen Wertpapieren und Aus-</t>
  </si>
  <si>
    <t xml:space="preserve"> leihungen des Finanzanlagevermögens</t>
  </si>
  <si>
    <t>Sonstige Zinsen und ähnliche Erträge</t>
  </si>
  <si>
    <t>Abschreibungen auf Finanzanlagen und auf</t>
  </si>
  <si>
    <t xml:space="preserve"> Wertpapiere des Umlaufvermögens</t>
  </si>
  <si>
    <t>Zinsen und ähnliche Aufwendungen, übrige</t>
  </si>
  <si>
    <t xml:space="preserve"> Aufwendungen</t>
  </si>
  <si>
    <t>Außerordentliche Erträge</t>
  </si>
  <si>
    <t>Außerordentliche Aufwendungen</t>
  </si>
  <si>
    <t>Steuern vom Einkommen und vom Ertrag</t>
  </si>
  <si>
    <t>Sonstige Steuern</t>
  </si>
  <si>
    <t xml:space="preserve"> lust bzw. -fehlbetrag</t>
  </si>
  <si>
    <t xml:space="preserve">  Jahresverlust bzw. -fehlbetrag</t>
  </si>
  <si>
    <r>
      <t>1)</t>
    </r>
    <r>
      <rPr>
        <sz val="9"/>
        <rFont val="Helvetica"/>
        <family val="0"/>
      </rPr>
      <t xml:space="preserve"> bezogen auf den Betriebsertrag</t>
    </r>
  </si>
  <si>
    <t>1.3 Anlagespiegel und</t>
  </si>
  <si>
    <t>Ergebnisverwendung</t>
  </si>
  <si>
    <t>Anlagespiegel</t>
  </si>
  <si>
    <t>Immaterielle Vermögensgegenstände</t>
  </si>
  <si>
    <t>Sachanlagen zusammen</t>
  </si>
  <si>
    <t xml:space="preserve">  Grundstücke und Gebäude</t>
  </si>
  <si>
    <t xml:space="preserve">    mit Geschäfts- u.ä. Gebäuden</t>
  </si>
  <si>
    <t xml:space="preserve">    mit Wohngebäuden</t>
  </si>
  <si>
    <t xml:space="preserve">  Betriebsanlagen</t>
  </si>
  <si>
    <t xml:space="preserve">    Maschinen u. maschinelle Anlagen</t>
  </si>
  <si>
    <t xml:space="preserve">  Betriebs- und Geschäftsausstattung</t>
  </si>
  <si>
    <t xml:space="preserve">    Fahrzeuge für Personen-/Güterverkehr</t>
  </si>
  <si>
    <t xml:space="preserve">  Zuschüsse, Beihilfen u.a. Vermögensvorteile</t>
  </si>
  <si>
    <t>Finanzanlagen zusammen</t>
  </si>
  <si>
    <t xml:space="preserve">  Anteile an verbundenen Unternehmen</t>
  </si>
  <si>
    <t xml:space="preserve">  Beteiligungen</t>
  </si>
  <si>
    <t xml:space="preserve">  Ausleihungen zusammen</t>
  </si>
  <si>
    <t xml:space="preserve">    an verbundene Unternehmen</t>
  </si>
  <si>
    <t xml:space="preserve">    sonstige Ausleihungen</t>
  </si>
  <si>
    <t xml:space="preserve">  Wertpapiere des Anlagevermögens</t>
  </si>
  <si>
    <r>
      <t>Anlagevermögen insgesamt</t>
    </r>
    <r>
      <rPr>
        <b/>
        <vertAlign val="superscript"/>
        <sz val="9"/>
        <rFont val="Helvetica"/>
        <family val="0"/>
      </rPr>
      <t xml:space="preserve"> 2)</t>
    </r>
  </si>
  <si>
    <r>
      <t>1)</t>
    </r>
    <r>
      <rPr>
        <sz val="9"/>
        <rFont val="Helvetica"/>
        <family val="0"/>
      </rPr>
      <t xml:space="preserve"> bezogen auf das Anlagevermögen insgesamt - 2) ohne kleine Kapitalgesellschaften entsprechend §§ 266, 267 HGB</t>
    </r>
  </si>
  <si>
    <t>2. Jahresabschlüsse öffentlich bestimmter Fonds, Einrichtungen und</t>
  </si>
  <si>
    <t>Wirtschaftsunternehmen gegliedert nach Aufgabenbereichen</t>
  </si>
  <si>
    <t>2.1 Aktiv- und</t>
  </si>
  <si>
    <t>Da</t>
  </si>
  <si>
    <t>runter</t>
  </si>
  <si>
    <t>Einzelposition</t>
  </si>
  <si>
    <t>Wohnungswesen</t>
  </si>
  <si>
    <t xml:space="preserve">      triebe und Einrichtungsträger</t>
  </si>
  <si>
    <t>Noch: 2. Jahresabschlüsse öffentlich bestimmter Fonds, Einrichtungen und</t>
  </si>
  <si>
    <t xml:space="preserve">2.2 Gewinn- und </t>
  </si>
  <si>
    <t xml:space="preserve">    Erhöhung</t>
  </si>
  <si>
    <t xml:space="preserve">    Verminderung</t>
  </si>
  <si>
    <t xml:space="preserve">  Wertpapiere des Umlaufvermögens</t>
  </si>
  <si>
    <t xml:space="preserve">  lust bzw. -fehlbetrag</t>
  </si>
  <si>
    <t>2.3 Anlagespiegel und</t>
  </si>
  <si>
    <t>3. Jahresabschlüsse öffentlich bestimmter Fonds, Einrichtungen und</t>
  </si>
  <si>
    <t>Wirtschaftsunternehmen gegliedert nach wirtschaftlicher Tätigkeit</t>
  </si>
  <si>
    <t>3.1 Aktiv- und</t>
  </si>
  <si>
    <t>Einzelpositionen</t>
  </si>
  <si>
    <t>Noch: 3. Jahresabschlüsse öffentlich bestimmter Fonds, Einrichtungen und</t>
  </si>
  <si>
    <t xml:space="preserve">3.2 Gewinn- und </t>
  </si>
  <si>
    <t>3.3 Anlagespiegel und</t>
  </si>
  <si>
    <t xml:space="preserve">  Ausgleich bei negativem Eigenkapital</t>
  </si>
  <si>
    <t>Rechnungsabgrenzungsposten und</t>
  </si>
  <si>
    <t>Sonderposten mit Rücklageanteil und</t>
  </si>
  <si>
    <t>Jahresgewinn bzw. -überschuss, Jahresver-</t>
  </si>
  <si>
    <t xml:space="preserve">  Jahresgewinn bzw. -überschuss</t>
  </si>
  <si>
    <t xml:space="preserve"> wirtschaftlichen Unternehmen zusammen</t>
  </si>
  <si>
    <t xml:space="preserve">    kleine Kapitalgesellschaften</t>
  </si>
  <si>
    <t xml:space="preserve">Rechnungsabgrenzungsposten und </t>
  </si>
  <si>
    <t>Ausgleichsposten nach dem KHG</t>
  </si>
  <si>
    <t xml:space="preserve">  Wertpapiere, Bar- und</t>
  </si>
  <si>
    <t xml:space="preserve">   Buchgeldbestände</t>
  </si>
  <si>
    <t xml:space="preserve">    Maschinen u. maschinelle/technische Anlagen</t>
  </si>
  <si>
    <t xml:space="preserve">  geleistete Anzahlungen, Anlagen im Bau</t>
  </si>
  <si>
    <t xml:space="preserve">    ohne Anlagenachweis</t>
  </si>
  <si>
    <t xml:space="preserve">Passivseite </t>
  </si>
  <si>
    <t>Fördermittel nach dem KHG</t>
  </si>
  <si>
    <t>1000 EUR</t>
  </si>
  <si>
    <t>Eigenbetriebe</t>
  </si>
  <si>
    <t>Zweckverbände</t>
  </si>
  <si>
    <t>darunter</t>
  </si>
  <si>
    <t>insgesamt</t>
  </si>
  <si>
    <t>zusammen</t>
  </si>
  <si>
    <t xml:space="preserve">x  </t>
  </si>
  <si>
    <t xml:space="preserve">    Verteilungsanlagen</t>
  </si>
  <si>
    <t xml:space="preserve">    für Beschaffung, Erzeugung u.Ä.</t>
  </si>
  <si>
    <t xml:space="preserve">    Abwasseranlagen</t>
  </si>
  <si>
    <t xml:space="preserve">    Abfallanlagen</t>
  </si>
  <si>
    <t xml:space="preserve">    Gleisanlagen, Streckenausrüstungen u.Ä.</t>
  </si>
  <si>
    <t>Sonstige Passiva</t>
  </si>
  <si>
    <t>Wohnungsunternehmen</t>
  </si>
  <si>
    <t>sonstige Aufgabenbereiche</t>
  </si>
  <si>
    <t>Entsorgungsunternehmen</t>
  </si>
  <si>
    <t>Krankenhäuser</t>
  </si>
  <si>
    <t>Verkehrsunternehmen</t>
  </si>
  <si>
    <t>Gasversorgung</t>
  </si>
  <si>
    <t>Elektrizitätsversorgung</t>
  </si>
  <si>
    <t>kombinierte Versorgung</t>
  </si>
  <si>
    <t>Wasserversorgung</t>
  </si>
  <si>
    <t>Abwasserentsorgung</t>
  </si>
  <si>
    <t>Abfallentsorgung</t>
  </si>
  <si>
    <t>Verkehr</t>
  </si>
  <si>
    <t xml:space="preserve">   sonstige Aktiva</t>
  </si>
  <si>
    <t xml:space="preserve">  Rechnungsabgrenzungsposten</t>
  </si>
  <si>
    <t>Die wichtigsten Positionen der Bilanz bzw. der Gewinn- und Verlustrechnung im Vergleich der Jahre</t>
  </si>
  <si>
    <t>Anlagevermögen</t>
  </si>
  <si>
    <t xml:space="preserve">  gez. Grund- bzw. Stammkapital</t>
  </si>
  <si>
    <t>Bilanzsumme</t>
  </si>
  <si>
    <t>Gewinn- und Verlustrechnung</t>
  </si>
  <si>
    <t>Umsatzerlöse</t>
  </si>
  <si>
    <t xml:space="preserve">  Materialaufwand</t>
  </si>
  <si>
    <t xml:space="preserve">  Personalaufwand</t>
  </si>
  <si>
    <t>Jahresgewinn, Jahresverlust (-)</t>
  </si>
  <si>
    <t>Anzahl der Fonds, Einrichtungen</t>
  </si>
  <si>
    <t>Mill. EUR</t>
  </si>
  <si>
    <t>Energieversorgung</t>
  </si>
  <si>
    <t>Baugewerbe</t>
  </si>
  <si>
    <t>Inhaltsverzeichnis</t>
  </si>
  <si>
    <t>Seite</t>
  </si>
  <si>
    <t>Vorbemerkungen</t>
  </si>
  <si>
    <t>Gesamteinschätzung</t>
  </si>
  <si>
    <t>Grafiken</t>
  </si>
  <si>
    <t>1.</t>
  </si>
  <si>
    <t>2.</t>
  </si>
  <si>
    <t>Tabellen</t>
  </si>
  <si>
    <t>Jahresabschlüsse öffentlich bestimmter Fonds, Einrichtungen und Wirtschaftsunternehmen</t>
  </si>
  <si>
    <t>gegliedert nach der Rechtsform</t>
  </si>
  <si>
    <t>Aktiv- und Passivseite</t>
  </si>
  <si>
    <t>Anlagespiegel und Ergebnisverwendung</t>
  </si>
  <si>
    <t>gegliedert nach Aufgabenbereichen</t>
  </si>
  <si>
    <t>3.</t>
  </si>
  <si>
    <t>gegliedert nach wirtschaftlicher Tätigkeit</t>
  </si>
  <si>
    <t>4.</t>
  </si>
  <si>
    <t>Anzahl der Fonds, Einrichtungen und Wirtschaftsunternehmen nach der Gewinn- und</t>
  </si>
  <si>
    <t>Verlustsituation</t>
  </si>
  <si>
    <t>Mit dieser Veröffentlichung wird über die Jahresabschlüsse öffentlich bestimmter Fonds, Einrichtungen und Wirt-</t>
  </si>
  <si>
    <t>In Anpassung an die neue Abgrenzung des Sektors „Staat“ in der Volkswirtschaftlichen Gesamtrechnung werden</t>
  </si>
  <si>
    <t>ab 1998 die Daten der Krankenhäuser mit kaufmännischem Rechnungswesen finanzstatistisch nicht mehr dem</t>
  </si>
  <si>
    <t>öffentlichen Gesamthaushalt zugeordnet.</t>
  </si>
  <si>
    <t>Sie werden ab Jahresabschlussstatistik 1998 im Berichtskreis der Fonds, Einrichtungen und Wirtschaftsunter-</t>
  </si>
  <si>
    <t>nehmen (FPStatG §2 Abs. 1 Nr. 10) nachgewiesen und sind in dieser Veröffentlichung mit enthalten.</t>
  </si>
  <si>
    <t>Dargestellt werden die Bilanz (Aktiv- und Passivseite) und ausgewählte Positionen der Gewinn- und Verlustrech-</t>
  </si>
  <si>
    <t>nung sowie des Anlagespiegels. Eine Gliederung erfolgt nach der Rechtsform, dem Aufgabenbereich und der</t>
  </si>
  <si>
    <t>wirtschaftlichen Tätigkeit des Unternehmens. Alle Einheiten mit mehreren Tätigkeiten wurden nach dem Überwie-</t>
  </si>
  <si>
    <t>gensprinzip zugeordnet. Als Kriterium für die Signierung nach der Haushaltssystematik steht die Aufgabe im Vor-</t>
  </si>
  <si>
    <t>dergrund, während bei der Wirtschaftszweig-Systematik ausschließlich die wirtschaftliche Tätigkeit berücksichtigt</t>
  </si>
  <si>
    <t>wird.</t>
  </si>
  <si>
    <t>Rechtsgrundlage</t>
  </si>
  <si>
    <t>Rechtsgrundlage bildet das Gesetz über die Statistiken der öffentlichen Finanzen und des Personals im öffentli-</t>
  </si>
  <si>
    <t>Berichtskreis</t>
  </si>
  <si>
    <t>Zum Kreis der Auskunftspflichtigen gehören alle staatlichen oder kommunalen Fonds, Einrichtungen und Wirt-</t>
  </si>
  <si>
    <t xml:space="preserve">schaftsunternehmen ohne eigene Rechtspersönlichkeit oder in rechtlich selbständiger Form, an denen der Bund, </t>
  </si>
  <si>
    <t>die Länder, die Gemeinden oder Gemeindeverbände unmittelbar oder mittelbar mit mehr als 50 % des Nennkapi-</t>
  </si>
  <si>
    <t>tals oder Stimmrechts beteiligt sind, sowie Zweckverbände oder andere juristische Personen zwischengemeindli-</t>
  </si>
  <si>
    <t xml:space="preserve">cher Zusammenarbeit, soweit sie anstelle kommunaler Körperschaften kommunale Aufgaben erfüllen. Nicht im </t>
  </si>
  <si>
    <t>Methodische Hinweise</t>
  </si>
  <si>
    <t xml:space="preserve">Die Durchführung der Statistik der Jahresabschlüsse ist ein Bestandteil der Finanzstatistiken und erfolgt nach </t>
  </si>
  <si>
    <t>bundeseinheitlichen Richtlinien. Die Fonds, Einrichtungen und Wirtschaftsunternehmen melden das Zahlenmate-</t>
  </si>
  <si>
    <t>rial ihres Jahresabschlusses (Bilanz, Gewinn- und Verlustrechnung, Anlagespiegel) auf einheitlichem Erhebungs-</t>
  </si>
  <si>
    <t xml:space="preserve">bogen an das Thüringer Landesamt für Statistik. Dort wird das Material plausibilisiert und nach verschiedenen </t>
  </si>
  <si>
    <t>Gesichtspunkten aufbereitet und zusammengefasst.</t>
  </si>
  <si>
    <t>Abkürzungen</t>
  </si>
  <si>
    <t>u.ä.                  und ähnliche</t>
  </si>
  <si>
    <t>u.Ä.                  und Ähnliches</t>
  </si>
  <si>
    <t>u.a.                  und andere</t>
  </si>
  <si>
    <t>bzw.                 beziehungsweise</t>
  </si>
  <si>
    <t>d. öff.               der öffentlichen</t>
  </si>
  <si>
    <t>gez.                 gezeichnetes</t>
  </si>
  <si>
    <t>KHG                Krankenhausgesetz</t>
  </si>
  <si>
    <t>HGB                Handelsgesetzbuch</t>
  </si>
  <si>
    <t xml:space="preserve">schem Rechnungswesen. Diese Einheiten stehen in einem engen Bezug zu den Gemeinden, Landkreisen oder </t>
  </si>
  <si>
    <t xml:space="preserve">dem Land. Sie werden entweder in privatrechtlicher Form, z.B. als GmbH, oder in öffentlich-rechtlicher Form z.B. </t>
  </si>
  <si>
    <t>Grundstücke und Gebäude beim Wohnungswesen und für Betriebsanlagen bei Wasserver- und Abwasserentsor-</t>
  </si>
  <si>
    <t xml:space="preserve">gungsbetrieben, die als Sachanlagen den Hauptanteil am Anlagevermögen bilden. Das Umlaufvermögen bestand </t>
  </si>
  <si>
    <t>im Wesentlichen aus Forderungen, Bar- und Buchgeldbeständen.</t>
  </si>
  <si>
    <r>
      <t xml:space="preserve">Die </t>
    </r>
    <r>
      <rPr>
        <b/>
        <sz val="9"/>
        <rFont val="Helvetica"/>
        <family val="0"/>
      </rPr>
      <t>Kapitalstruktur</t>
    </r>
    <r>
      <rPr>
        <sz val="9"/>
        <rFont val="Helvetica"/>
        <family val="0"/>
      </rPr>
      <t xml:space="preserve"> war durch fast gleichgroße Anteile von Eigenkapital und Verbindlichkeiten bestimmt. Das </t>
    </r>
  </si>
  <si>
    <t xml:space="preserve">                                                                                                    </t>
  </si>
  <si>
    <t xml:space="preserve">                                                                             </t>
  </si>
  <si>
    <t xml:space="preserve">Zahlenmaterial enthalten sind alle Erhebungseinheiten, an denen der Bund mittel- oder unmittelbar beteiligt ist,  </t>
  </si>
  <si>
    <t>da die Erhebung und Aufbereitung dieser Unternehmen dem Statistischen Bundesamt unterliegen.</t>
  </si>
  <si>
    <t xml:space="preserve">Verbindlichkeiten betrafen das Wohnungswesen. </t>
  </si>
  <si>
    <t>4. Anzahl der Fonds, Einrichtungen und Wirtschaftsunternehmen 
nach der Gewinn- und Verlustsituation</t>
  </si>
  <si>
    <t>Aufgabenbereich</t>
  </si>
  <si>
    <t>Anzahl der Fonds, Einrichtungen und Wirtschaftsunternehmen</t>
  </si>
  <si>
    <t>mit Jahresgewinn
bzw. -überschuss</t>
  </si>
  <si>
    <t>mit Jahresverlust
bzw. -fehlbetrag</t>
  </si>
  <si>
    <t>weder mit Gewinn
noch mit verlust</t>
  </si>
  <si>
    <t>davon</t>
  </si>
  <si>
    <t>Kunst und Kulturpflege</t>
  </si>
  <si>
    <t>-</t>
  </si>
  <si>
    <t>Sport und Erholung</t>
  </si>
  <si>
    <t>Entsorgung</t>
  </si>
  <si>
    <t>Abwasser</t>
  </si>
  <si>
    <t>Abfall</t>
  </si>
  <si>
    <t>Versorgung</t>
  </si>
  <si>
    <t>Elektrizität</t>
  </si>
  <si>
    <t>Gas</t>
  </si>
  <si>
    <t>Wasser</t>
  </si>
  <si>
    <t>Staatsbäder</t>
  </si>
  <si>
    <t>Übrige</t>
  </si>
  <si>
    <t>Lfd.
Nr.</t>
  </si>
  <si>
    <t>darunter
100 % öffentlich bestimmt</t>
  </si>
  <si>
    <t>darunter
100% öffentlich bestimmt</t>
  </si>
  <si>
    <t>Wohnungs-
wesen</t>
  </si>
  <si>
    <t>Entsorgungs-
unternehmen</t>
  </si>
  <si>
    <t>Versorgungs-
unternehmen</t>
  </si>
  <si>
    <t>Kranken-
häuser</t>
  </si>
  <si>
    <t>Grundstücks- und
Wohnungswesen</t>
  </si>
  <si>
    <t>Erbringung von
Dienstleistungen</t>
  </si>
  <si>
    <t>Kultur, Sport und
Unterhaltung</t>
  </si>
  <si>
    <t>Anteil ausgewählter Aufgabenbereiche am Anlagevermögen 2004</t>
  </si>
  <si>
    <t>Umsatzerlöse ausgewählter Aufgabenbereiche 2004</t>
  </si>
  <si>
    <t>schaftsunternehmen des Jahres 2004 in Thüringen informiert.</t>
  </si>
  <si>
    <t>des Gesetzes vom 9. Juni 2005 (BGBl. I, S. 1534).</t>
  </si>
  <si>
    <t>2004 gab es 501 öffentlich bestimmte Fonds, Einrichtungen und Wirtschaftsunternehmen (FEU) mit kaufmänni-</t>
  </si>
  <si>
    <r>
      <t xml:space="preserve">Die </t>
    </r>
    <r>
      <rPr>
        <b/>
        <sz val="9"/>
        <rFont val="Helvetica"/>
        <family val="0"/>
      </rPr>
      <t>Bilanzsumme</t>
    </r>
    <r>
      <rPr>
        <sz val="9"/>
        <rFont val="Helvetica"/>
        <family val="0"/>
      </rPr>
      <t xml:space="preserve"> aller öffentlich bestimmten Fonds, Einrichtungen und Wirtschaftsunternehmen belief sich 2004 </t>
    </r>
  </si>
  <si>
    <t xml:space="preserve">Eigenkapital ergab sich fast vollständig aus Rücklagen. Die Verbindlichkeiten in Höhe von 6 540 Millionen EUR  </t>
  </si>
  <si>
    <t xml:space="preserve">waren überwiegend (90 Prozent) mittel- und langfristig fällig. 41 Prozent der Rücklagen und 44 Prozent der </t>
  </si>
  <si>
    <t>Ertragszuschüssen betrug 80 Prozent.</t>
  </si>
  <si>
    <r>
      <t xml:space="preserve">Die 501 FEU erwirtschafteten im Jahr 2004 insgesamt 4 046 Millionen EUR an </t>
    </r>
    <r>
      <rPr>
        <b/>
        <sz val="9"/>
        <rFont val="Helvetica"/>
        <family val="0"/>
      </rPr>
      <t>Umsatzerlösen</t>
    </r>
    <r>
      <rPr>
        <sz val="9"/>
        <rFont val="Helvetica"/>
        <family val="0"/>
      </rPr>
      <t xml:space="preserve">, 92 Millionen </t>
    </r>
  </si>
  <si>
    <t>EUR mehr als 2003.</t>
  </si>
  <si>
    <r>
      <t xml:space="preserve">Insgesamt wiesen diese Einheiten einen </t>
    </r>
    <r>
      <rPr>
        <b/>
        <sz val="9"/>
        <rFont val="Helvetica"/>
        <family val="0"/>
      </rPr>
      <t>Jahresverlust</t>
    </r>
    <r>
      <rPr>
        <sz val="9"/>
        <rFont val="Helvetica"/>
        <family val="0"/>
      </rPr>
      <t xml:space="preserve"> bzw. Fehlbetrag in Höhe von 131 Millionen EUR aus. </t>
    </r>
  </si>
  <si>
    <t xml:space="preserve">Gegenüber dem Jahr 2003 verringerte sich das Negativergebnis um 147 Millionen EUR. </t>
  </si>
  <si>
    <t>Kombinierte Unternehmen</t>
  </si>
  <si>
    <t>2002 bis 2004 sind der nachfolgenden Übersicht zu entnehmen:</t>
  </si>
  <si>
    <t xml:space="preserve">Die Ertragszuschüsse erhöhten sich auf 1 956 Millionen EUR und sind damit 18 Millionen Euro höher als im Vorjahr.  </t>
  </si>
  <si>
    <t xml:space="preserve">Sie gingen vorwiegend an Betriebe in den Aufgabenbereichen Wasserver- und Abwasserentsorgung sowie </t>
  </si>
  <si>
    <t xml:space="preserve">Verkehrsunternehmen. Der Anteil der öffentlich-rechtlichen Zweckverbände und Eigenbetriebe an den gesamten </t>
  </si>
  <si>
    <t>Die Wohnungswirtschafts- und Versorgungsunternehmen haben mit je 30 Prozent die größten Anteile.</t>
  </si>
  <si>
    <t>als Zweckverbände oder Eigenbetriebe geführt. Bei den FEU in Thüringen handelt es sich u.a. um kommunale</t>
  </si>
  <si>
    <t>Wohnungswirtschaftsunternehmen, Verkehrs- und Versorgungsbetriebe (Strom, Gas), Krankenhäuser, Wasser-,</t>
  </si>
  <si>
    <t>Abwasser- und Abfallzweckverbände oder Eigenbetriebe.</t>
  </si>
  <si>
    <r>
      <t xml:space="preserve">Die </t>
    </r>
    <r>
      <rPr>
        <b/>
        <sz val="9"/>
        <rFont val="Helvetica"/>
        <family val="0"/>
      </rPr>
      <t>Vermögensstruktur</t>
    </r>
    <r>
      <rPr>
        <sz val="9"/>
        <rFont val="Helvetica"/>
        <family val="0"/>
      </rPr>
      <t xml:space="preserve"> war auch 2004 gekennzeichnet durch eine hohe Anlagenintensität (83 Prozent Anteil an der</t>
    </r>
  </si>
  <si>
    <t xml:space="preserve">Bilanzsumme) und ein geringes Umlaufvermögen. Dies ist bedingt durch die Struktur der FEU mit hohen Werten für </t>
  </si>
  <si>
    <t xml:space="preserve">auf 18 207 Millionen EUR, 297 Millionen EUR weniger als ein Jahr zuvor. </t>
  </si>
  <si>
    <t xml:space="preserve">chen Dienst (Finanz- und Personalstatistikgesetz - FPStatG) in der Bekanntmachung der Neufassung vom </t>
  </si>
  <si>
    <t>22. Februar 2006 (BGBl. I, Nr. 10, S. 438 ff.) in Verbindung mit dem Gesetz über die Statistik für Bundeszwecke</t>
  </si>
  <si>
    <t>(Bundesstatistikgesetz - BstatG) vom 22. Januar 1987 (BGBl. I, S. 462, 565), zuletzt geändert durch Artikel 2</t>
  </si>
  <si>
    <t>und wirtschaftlichen Unternehmen</t>
  </si>
  <si>
    <t>Zuweisungen/Zuschüsse d. öff. Hand (KHG)</t>
  </si>
  <si>
    <t xml:space="preserve">  für Roh-, Hilfs- u. Betriebsstoffe, Waren</t>
  </si>
  <si>
    <t xml:space="preserve">- 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</si>
  <si>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</si>
  <si>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</si>
  <si>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</si>
  <si>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</si>
  <si>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</si>
  <si>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</si>
  <si>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</si>
  <si>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</si>
  <si>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</si>
  <si>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</si>
  <si>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2006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</si>
  <si>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</si>
  <si>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Jahresabschlüsse öffentlich bestimmter Fonds, Einrichtungen und Wirtschaftsunternehmen in Thüringen 2004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</si>
  <si>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</si>
  <si>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</si>
  <si>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</si>
  <si>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</si>
  <si>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</si>
  <si>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</si>
  <si>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</si>
  <si>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</si>
  <si>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</si>
  <si>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</si>
  <si>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</si>
  <si>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</si>
  <si>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</si>
  <si>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</si>
  <si>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</si>
  <si>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</si>
  <si>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</si>
  <si>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</si>
  <si>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</si>
  <si>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</si>
  <si>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</si>
  <si>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</si>
  <si>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</si>
  <si>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 xml:space="preserve">Preis: 0,00 EUR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</si>
</sst>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#,##0"/>
    <numFmt numFmtId="169" formatCode="#,###,##0\ "/>
    <numFmt numFmtId="170" formatCode="#,##0.0"/>
    <numFmt numFmtId="171" formatCode="#,##0.0\ \ "/>
    <numFmt numFmtId="172" formatCode="#\ ##0\ &quot;DM&quot;"/>
    <numFmt numFmtId="173" formatCode="#\ ###\ ##0\ "/>
    <numFmt numFmtId="174" formatCode="#\ ##0\ "/>
    <numFmt numFmtId="175" formatCode="#,##0\ _D_M;\-_D#,##0\ "/>
    <numFmt numFmtId="176" formatCode="0.0\ "/>
    <numFmt numFmtId="177" formatCode="\ 0.0\ "/>
    <numFmt numFmtId="178" formatCode="#\ ###\ ##0\ \ \ \ \ \ \ \ \ \ \ \ \ \ \ \ "/>
    <numFmt numFmtId="179" formatCode="\ \ \ \ \ \ #\ ###\ ##0\ \ \ \ \ \ \ \ \ \ \ \ \ \ \ \ "/>
    <numFmt numFmtId="180" formatCode="0\ "/>
    <numFmt numFmtId="181" formatCode="#,##0\ _D_M"/>
    <numFmt numFmtId="182" formatCode="\ \ \ \ General"/>
    <numFmt numFmtId="183" formatCode="\ \ General"/>
    <numFmt numFmtId="184" formatCode="0.000000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etica"/>
      <family val="2"/>
    </font>
    <font>
      <b/>
      <sz val="9"/>
      <name val="Helvetica"/>
      <family val="0"/>
    </font>
    <font>
      <vertAlign val="superscript"/>
      <sz val="9"/>
      <name val="Helvetica"/>
      <family val="2"/>
    </font>
    <font>
      <sz val="9"/>
      <name val="Arial"/>
      <family val="0"/>
    </font>
    <font>
      <b/>
      <vertAlign val="superscript"/>
      <sz val="9"/>
      <name val="Helvetica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2"/>
      <name val="Helvetica"/>
      <family val="2"/>
    </font>
    <font>
      <sz val="12"/>
      <name val="Arial"/>
      <family val="0"/>
    </font>
    <font>
      <sz val="12"/>
      <name val="Helvetica"/>
      <family val="2"/>
    </font>
    <font>
      <sz val="9"/>
      <color indexed="8"/>
      <name val="Helvetica"/>
      <family val="0"/>
    </font>
    <font>
      <b/>
      <sz val="12"/>
      <color indexed="8"/>
      <name val="Helvetica"/>
      <family val="0"/>
    </font>
    <font>
      <b/>
      <sz val="9"/>
      <color indexed="8"/>
      <name val="Helvetica"/>
      <family val="0"/>
    </font>
    <font>
      <sz val="11.75"/>
      <name val="Arial"/>
      <family val="0"/>
    </font>
    <font>
      <b/>
      <sz val="12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 horizontal="centerContinuous"/>
    </xf>
    <xf numFmtId="171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71" fontId="4" fillId="0" borderId="0" xfId="0" applyNumberFormat="1" applyFont="1" applyAlignment="1">
      <alignment/>
    </xf>
    <xf numFmtId="168" fontId="5" fillId="0" borderId="0" xfId="0" applyNumberFormat="1" applyFont="1" applyAlignment="1">
      <alignment horizontal="right"/>
    </xf>
    <xf numFmtId="168" fontId="4" fillId="0" borderId="0" xfId="0" applyNumberFormat="1" applyFont="1" applyBorder="1" applyAlignment="1">
      <alignment horizontal="center"/>
    </xf>
    <xf numFmtId="171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71" fontId="4" fillId="0" borderId="1" xfId="0" applyNumberFormat="1" applyFont="1" applyBorder="1" applyAlignment="1">
      <alignment/>
    </xf>
    <xf numFmtId="171" fontId="4" fillId="0" borderId="1" xfId="0" applyNumberFormat="1" applyFont="1" applyBorder="1" applyAlignment="1">
      <alignment horizontal="centerContinuous"/>
    </xf>
    <xf numFmtId="168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8" fontId="4" fillId="0" borderId="3" xfId="0" applyNumberFormat="1" applyFont="1" applyBorder="1" applyAlignment="1">
      <alignment horizontal="centerContinuous"/>
    </xf>
    <xf numFmtId="168" fontId="4" fillId="0" borderId="4" xfId="0" applyNumberFormat="1" applyFont="1" applyBorder="1" applyAlignment="1">
      <alignment horizontal="centerContinuous"/>
    </xf>
    <xf numFmtId="171" fontId="4" fillId="0" borderId="5" xfId="0" applyNumberFormat="1" applyFont="1" applyBorder="1" applyAlignment="1">
      <alignment horizontal="right"/>
    </xf>
    <xf numFmtId="168" fontId="4" fillId="0" borderId="5" xfId="0" applyNumberFormat="1" applyFont="1" applyBorder="1" applyAlignment="1">
      <alignment horizontal="left"/>
    </xf>
    <xf numFmtId="171" fontId="4" fillId="0" borderId="6" xfId="0" applyNumberFormat="1" applyFont="1" applyBorder="1" applyAlignment="1">
      <alignment horizontal="centerContinuous"/>
    </xf>
    <xf numFmtId="171" fontId="4" fillId="0" borderId="5" xfId="0" applyNumberFormat="1" applyFont="1" applyBorder="1" applyAlignment="1">
      <alignment horizontal="centerContinuous"/>
    </xf>
    <xf numFmtId="0" fontId="4" fillId="0" borderId="3" xfId="0" applyFont="1" applyBorder="1" applyAlignment="1">
      <alignment horizontal="center"/>
    </xf>
    <xf numFmtId="168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71" fontId="4" fillId="0" borderId="0" xfId="0" applyNumberFormat="1" applyFont="1" applyBorder="1" applyAlignment="1">
      <alignment horizontal="centerContinuous"/>
    </xf>
    <xf numFmtId="168" fontId="4" fillId="0" borderId="5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71" fontId="4" fillId="0" borderId="7" xfId="0" applyNumberFormat="1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71" fontId="4" fillId="0" borderId="0" xfId="0" applyNumberFormat="1" applyFont="1" applyBorder="1" applyAlignment="1" quotePrefix="1">
      <alignment horizontal="centerContinuous"/>
    </xf>
    <xf numFmtId="168" fontId="4" fillId="0" borderId="0" xfId="0" applyNumberFormat="1" applyFont="1" applyBorder="1" applyAlignment="1" quotePrefix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169" fontId="4" fillId="0" borderId="0" xfId="0" applyNumberFormat="1" applyFont="1" applyAlignment="1">
      <alignment/>
    </xf>
    <xf numFmtId="168" fontId="4" fillId="0" borderId="9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8" fontId="5" fillId="0" borderId="9" xfId="0" applyNumberFormat="1" applyFont="1" applyBorder="1" applyAlignment="1">
      <alignment/>
    </xf>
    <xf numFmtId="173" fontId="5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68" fontId="5" fillId="0" borderId="0" xfId="0" applyNumberFormat="1" applyFont="1" applyBorder="1" applyAlignment="1">
      <alignment/>
    </xf>
    <xf numFmtId="169" fontId="5" fillId="0" borderId="0" xfId="0" applyNumberFormat="1" applyFont="1" applyAlignment="1">
      <alignment/>
    </xf>
    <xf numFmtId="168" fontId="6" fillId="0" borderId="0" xfId="0" applyNumberFormat="1" applyFont="1" applyBorder="1" applyAlignment="1">
      <alignment/>
    </xf>
    <xf numFmtId="169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/>
    </xf>
    <xf numFmtId="0" fontId="4" fillId="0" borderId="9" xfId="0" applyFont="1" applyBorder="1" applyAlignment="1">
      <alignment/>
    </xf>
    <xf numFmtId="168" fontId="4" fillId="0" borderId="0" xfId="0" applyNumberFormat="1" applyFont="1" applyBorder="1" applyAlignment="1" quotePrefix="1">
      <alignment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/>
    </xf>
    <xf numFmtId="0" fontId="5" fillId="0" borderId="3" xfId="0" applyFont="1" applyBorder="1" applyAlignment="1">
      <alignment horizontal="center"/>
    </xf>
    <xf numFmtId="171" fontId="4" fillId="0" borderId="0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 horizontal="centerContinuous"/>
    </xf>
    <xf numFmtId="171" fontId="5" fillId="0" borderId="0" xfId="0" applyNumberFormat="1" applyFont="1" applyBorder="1" applyAlignment="1">
      <alignment horizontal="centerContinuous"/>
    </xf>
    <xf numFmtId="170" fontId="4" fillId="0" borderId="0" xfId="0" applyNumberFormat="1" applyFont="1" applyAlignment="1">
      <alignment horizontal="centerContinuous"/>
    </xf>
    <xf numFmtId="170" fontId="4" fillId="0" borderId="0" xfId="0" applyNumberFormat="1" applyFont="1" applyAlignment="1">
      <alignment/>
    </xf>
    <xf numFmtId="170" fontId="5" fillId="0" borderId="0" xfId="0" applyNumberFormat="1" applyFont="1" applyAlignment="1">
      <alignment horizontal="right"/>
    </xf>
    <xf numFmtId="170" fontId="4" fillId="0" borderId="1" xfId="0" applyNumberFormat="1" applyFont="1" applyBorder="1" applyAlignment="1">
      <alignment/>
    </xf>
    <xf numFmtId="0" fontId="4" fillId="0" borderId="5" xfId="0" applyFont="1" applyBorder="1" applyAlignment="1">
      <alignment/>
    </xf>
    <xf numFmtId="170" fontId="4" fillId="0" borderId="6" xfId="0" applyNumberFormat="1" applyFont="1" applyBorder="1" applyAlignment="1">
      <alignment/>
    </xf>
    <xf numFmtId="170" fontId="4" fillId="0" borderId="5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 quotePrefix="1">
      <alignment horizontal="centerContinuous"/>
    </xf>
    <xf numFmtId="0" fontId="5" fillId="0" borderId="0" xfId="0" applyFont="1" applyBorder="1" applyAlignment="1">
      <alignment horizontal="center"/>
    </xf>
    <xf numFmtId="168" fontId="5" fillId="0" borderId="9" xfId="0" applyNumberFormat="1" applyFont="1" applyBorder="1" applyAlignment="1">
      <alignment/>
    </xf>
    <xf numFmtId="168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172" fontId="4" fillId="0" borderId="0" xfId="0" applyNumberFormat="1" applyFont="1" applyBorder="1" applyAlignment="1">
      <alignment horizontal="centerContinuous"/>
    </xf>
    <xf numFmtId="170" fontId="5" fillId="0" borderId="0" xfId="0" applyNumberFormat="1" applyFont="1" applyAlignment="1">
      <alignment/>
    </xf>
    <xf numFmtId="170" fontId="5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68" fontId="4" fillId="0" borderId="0" xfId="0" applyNumberFormat="1" applyFont="1" applyBorder="1" applyAlignment="1">
      <alignment/>
    </xf>
    <xf numFmtId="170" fontId="4" fillId="0" borderId="5" xfId="0" applyNumberFormat="1" applyFont="1" applyBorder="1" applyAlignment="1">
      <alignment horizontal="right"/>
    </xf>
    <xf numFmtId="0" fontId="0" fillId="0" borderId="0" xfId="0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8" fontId="4" fillId="0" borderId="9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74" fontId="4" fillId="0" borderId="10" xfId="0" applyNumberFormat="1" applyFont="1" applyBorder="1" applyAlignment="1">
      <alignment horizontal="centerContinuous"/>
    </xf>
    <xf numFmtId="169" fontId="4" fillId="0" borderId="0" xfId="0" applyNumberFormat="1" applyFont="1" applyAlignment="1">
      <alignment horizontal="right"/>
    </xf>
    <xf numFmtId="173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3" fontId="5" fillId="0" borderId="0" xfId="0" applyNumberFormat="1" applyFont="1" applyAlignment="1">
      <alignment horizontal="right"/>
    </xf>
    <xf numFmtId="174" fontId="4" fillId="0" borderId="11" xfId="0" applyNumberFormat="1" applyFont="1" applyBorder="1" applyAlignment="1">
      <alignment horizontal="centerContinuous"/>
    </xf>
    <xf numFmtId="175" fontId="5" fillId="0" borderId="0" xfId="0" applyNumberFormat="1" applyFont="1" applyAlignment="1">
      <alignment horizontal="right"/>
    </xf>
    <xf numFmtId="171" fontId="4" fillId="0" borderId="12" xfId="0" applyNumberFormat="1" applyFont="1" applyBorder="1" applyAlignment="1" quotePrefix="1">
      <alignment horizontal="centerContinuous"/>
    </xf>
    <xf numFmtId="170" fontId="4" fillId="0" borderId="12" xfId="0" applyNumberFormat="1" applyFont="1" applyBorder="1" applyAlignment="1">
      <alignment/>
    </xf>
    <xf numFmtId="171" fontId="4" fillId="0" borderId="12" xfId="0" applyNumberFormat="1" applyFont="1" applyBorder="1" applyAlignment="1">
      <alignment/>
    </xf>
    <xf numFmtId="176" fontId="4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right"/>
    </xf>
    <xf numFmtId="176" fontId="4" fillId="0" borderId="0" xfId="0" applyNumberFormat="1" applyFont="1" applyAlignment="1">
      <alignment/>
    </xf>
    <xf numFmtId="177" fontId="5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173" fontId="5" fillId="0" borderId="0" xfId="0" applyNumberFormat="1" applyFont="1" applyAlignment="1">
      <alignment horizontal="right"/>
    </xf>
    <xf numFmtId="180" fontId="5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top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3" xfId="0" applyFont="1" applyBorder="1" applyAlignment="1">
      <alignment/>
    </xf>
    <xf numFmtId="0" fontId="5" fillId="0" borderId="0" xfId="0" applyFont="1" applyBorder="1" applyAlignment="1">
      <alignment/>
    </xf>
    <xf numFmtId="178" fontId="4" fillId="0" borderId="3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0" fontId="5" fillId="0" borderId="2" xfId="0" applyFont="1" applyBorder="1" applyAlignment="1">
      <alignment/>
    </xf>
    <xf numFmtId="178" fontId="5" fillId="0" borderId="3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right"/>
    </xf>
    <xf numFmtId="179" fontId="4" fillId="0" borderId="3" xfId="0" applyNumberFormat="1" applyFont="1" applyBorder="1" applyAlignment="1">
      <alignment horizontal="right"/>
    </xf>
    <xf numFmtId="179" fontId="4" fillId="0" borderId="0" xfId="0" applyNumberFormat="1" applyFont="1" applyBorder="1" applyAlignment="1">
      <alignment horizontal="right"/>
    </xf>
    <xf numFmtId="171" fontId="4" fillId="0" borderId="0" xfId="0" applyNumberFormat="1" applyFont="1" applyBorder="1" applyAlignment="1">
      <alignment horizontal="right"/>
    </xf>
    <xf numFmtId="174" fontId="4" fillId="0" borderId="17" xfId="0" applyNumberFormat="1" applyFont="1" applyBorder="1" applyAlignment="1">
      <alignment horizontal="centerContinuous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82" fontId="4" fillId="0" borderId="0" xfId="0" applyNumberFormat="1" applyFont="1" applyAlignment="1">
      <alignment horizontal="center"/>
    </xf>
    <xf numFmtId="16" fontId="4" fillId="0" borderId="0" xfId="0" applyNumberFormat="1" applyFont="1" applyAlignment="1">
      <alignment/>
    </xf>
    <xf numFmtId="183" fontId="4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0" xfId="0" applyAlignment="1">
      <alignment horizontal="right" vertical="center" indent="3"/>
    </xf>
    <xf numFmtId="0" fontId="0" fillId="0" borderId="2" xfId="0" applyBorder="1" applyAlignment="1">
      <alignment horizontal="left" vertical="center" indent="1"/>
    </xf>
    <xf numFmtId="49" fontId="0" fillId="0" borderId="0" xfId="0" applyNumberFormat="1" applyAlignment="1">
      <alignment horizontal="right" vertical="center" indent="3"/>
    </xf>
    <xf numFmtId="0" fontId="0" fillId="0" borderId="2" xfId="0" applyBorder="1" applyAlignment="1">
      <alignment horizontal="left" vertical="center" indent="3"/>
    </xf>
    <xf numFmtId="49" fontId="15" fillId="0" borderId="0" xfId="0" applyNumberFormat="1" applyFont="1" applyAlignment="1">
      <alignment/>
    </xf>
    <xf numFmtId="18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8" xfId="0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8" fontId="4" fillId="0" borderId="2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8" fontId="4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8" fontId="4" fillId="0" borderId="26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8" fontId="4" fillId="0" borderId="25" xfId="0" applyNumberFormat="1" applyFont="1" applyBorder="1" applyAlignment="1">
      <alignment horizontal="center" vertical="center"/>
    </xf>
    <xf numFmtId="168" fontId="4" fillId="0" borderId="4" xfId="0" applyNumberFormat="1" applyFont="1" applyBorder="1" applyAlignment="1">
      <alignment horizontal="center" vertical="center"/>
    </xf>
    <xf numFmtId="168" fontId="4" fillId="0" borderId="6" xfId="0" applyNumberFormat="1" applyFont="1" applyBorder="1" applyAlignment="1">
      <alignment horizontal="center" vertical="center"/>
    </xf>
    <xf numFmtId="168" fontId="4" fillId="0" borderId="27" xfId="0" applyNumberFormat="1" applyFont="1" applyBorder="1" applyAlignment="1">
      <alignment horizontal="center"/>
    </xf>
    <xf numFmtId="168" fontId="4" fillId="0" borderId="28" xfId="0" applyNumberFormat="1" applyFont="1" applyBorder="1" applyAlignment="1">
      <alignment horizontal="center"/>
    </xf>
    <xf numFmtId="168" fontId="4" fillId="0" borderId="29" xfId="0" applyNumberFormat="1" applyFont="1" applyBorder="1" applyAlignment="1">
      <alignment horizontal="center"/>
    </xf>
    <xf numFmtId="168" fontId="4" fillId="0" borderId="4" xfId="0" applyNumberFormat="1" applyFont="1" applyBorder="1" applyAlignment="1">
      <alignment horizontal="center"/>
    </xf>
    <xf numFmtId="168" fontId="4" fillId="0" borderId="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168" fontId="4" fillId="0" borderId="19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8" fontId="4" fillId="0" borderId="18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3" fontId="5" fillId="0" borderId="0" xfId="0" applyNumberFormat="1" applyFont="1" applyAlignment="1">
      <alignment horizontal="center"/>
    </xf>
    <xf numFmtId="168" fontId="4" fillId="0" borderId="9" xfId="0" applyNumberFormat="1" applyFont="1" applyBorder="1" applyAlignment="1">
      <alignment horizontal="center" vertical="center"/>
    </xf>
    <xf numFmtId="168" fontId="4" fillId="0" borderId="2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/>
    </xf>
    <xf numFmtId="168" fontId="4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CFF95"/>
      <rgbColor rgb="000000FF"/>
      <rgbColor rgb="00FFFF00"/>
      <rgbColor rgb="00FEF5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B984D"/>
      <rgbColor rgb="00FF6600"/>
      <rgbColor rgb="00666699"/>
      <rgbColor rgb="00969696"/>
      <rgbColor rgb="00003366"/>
      <rgbColor rgb="0033D600"/>
      <rgbColor rgb="00EBFFEB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75"/>
          <c:y val="0.20725"/>
          <c:w val="0.6605"/>
          <c:h val="0.48175"/>
        </c:manualLayout>
      </c:layout>
      <c:ofPieChart>
        <c:ofPieType val="bar"/>
        <c:varyColors val="1"/>
        <c:ser>
          <c:idx val="0"/>
          <c:order val="0"/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BFFEB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solidFill>
                <a:srgbClr val="9CFF95"/>
              </a:solidFill>
            </c:spPr>
          </c:dPt>
          <c:dPt>
            <c:idx val="3"/>
            <c:spPr>
              <a:solidFill>
                <a:srgbClr val="33D600"/>
              </a:solidFill>
            </c:spPr>
          </c:dPt>
          <c:dPt>
            <c:idx val="4"/>
            <c:spPr>
              <a:solidFill>
                <a:srgbClr val="008000"/>
              </a:solidFill>
            </c:spPr>
          </c:dPt>
          <c:dPt>
            <c:idx val="5"/>
            <c:spPr>
              <a:solidFill>
                <a:srgbClr val="FEF5EA"/>
              </a:solidFill>
            </c:spPr>
          </c:dPt>
          <c:dPt>
            <c:idx val="6"/>
            <c:spPr>
              <a:solidFill>
                <a:srgbClr val="FFCC99"/>
              </a:solidFill>
            </c:spPr>
          </c:dPt>
          <c:dPt>
            <c:idx val="7"/>
            <c:spPr>
              <a:solidFill>
                <a:srgbClr val="FB984D"/>
              </a:solidFill>
            </c:spPr>
          </c:dPt>
          <c:dPt>
            <c:idx val="8"/>
            <c:spPr>
              <a:solidFill>
                <a:srgbClr val="FF6600"/>
              </a:solidFill>
            </c:spPr>
          </c:dPt>
          <c:dPt>
            <c:idx val="9"/>
            <c:spPr>
              <a:solidFill>
                <a:srgbClr val="FFCC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/>
                </a:ln>
              </c:spPr>
            </c:leaderLines>
          </c:dLbls>
          <c:cat>
            <c:strRef>
              <c:f>'Quelle zu Grafik'!$A$2:$A$10</c:f>
              <c:strCache>
                <c:ptCount val="9"/>
                <c:pt idx="0">
                  <c:v>Wohnungsunternehmen</c:v>
                </c:pt>
                <c:pt idx="1">
                  <c:v>sonstige Aufgabenbereiche</c:v>
                </c:pt>
                <c:pt idx="2">
                  <c:v>Entsorgungsunternehmen</c:v>
                </c:pt>
                <c:pt idx="3">
                  <c:v>Krankenhäuser</c:v>
                </c:pt>
                <c:pt idx="4">
                  <c:v>Verkehrsunternehmen</c:v>
                </c:pt>
                <c:pt idx="5">
                  <c:v>Gas</c:v>
                </c:pt>
                <c:pt idx="6">
                  <c:v>Elektrizität</c:v>
                </c:pt>
                <c:pt idx="7">
                  <c:v>Kombinierte Unternehmen</c:v>
                </c:pt>
                <c:pt idx="8">
                  <c:v>Wasser</c:v>
                </c:pt>
              </c:strCache>
            </c:strRef>
          </c:cat>
          <c:val>
            <c:numRef>
              <c:f>'Quelle zu Grafik'!$B$2:$B$10</c:f>
              <c:numCache>
                <c:ptCount val="9"/>
                <c:pt idx="0">
                  <c:v>4861.322</c:v>
                </c:pt>
                <c:pt idx="1">
                  <c:v>1885</c:v>
                </c:pt>
                <c:pt idx="2">
                  <c:v>1768.66</c:v>
                </c:pt>
                <c:pt idx="3">
                  <c:v>1195.776</c:v>
                </c:pt>
                <c:pt idx="4">
                  <c:v>760.467</c:v>
                </c:pt>
                <c:pt idx="5">
                  <c:v>242.954</c:v>
                </c:pt>
                <c:pt idx="6">
                  <c:v>197.669</c:v>
                </c:pt>
                <c:pt idx="7">
                  <c:v>616.56</c:v>
                </c:pt>
                <c:pt idx="8">
                  <c:v>3592.393</c:v>
                </c:pt>
              </c:numCache>
            </c:numRef>
          </c:val>
        </c:ser>
        <c:gapWidth val="200"/>
        <c:splitType val="pos"/>
        <c:splitPos val="4"/>
        <c:secondPieSize val="100"/>
        <c:serLines>
          <c:spPr>
            <a:ln w="3175">
              <a:solidFill/>
              <a:prstDash val="dash"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575"/>
          <c:w val="0.83925"/>
          <c:h val="0.7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CFF9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'Quelle zu Grafik'!$A$13:$A$20</c:f>
              <c:strCache>
                <c:ptCount val="8"/>
                <c:pt idx="0">
                  <c:v>Verkehr</c:v>
                </c:pt>
                <c:pt idx="1">
                  <c:v>Abfallentsorgung</c:v>
                </c:pt>
                <c:pt idx="2">
                  <c:v>Abwasserentsorgung</c:v>
                </c:pt>
                <c:pt idx="3">
                  <c:v>Wasserversorgung</c:v>
                </c:pt>
                <c:pt idx="4">
                  <c:v>Gasversorgung</c:v>
                </c:pt>
                <c:pt idx="5">
                  <c:v>Elektrizitätsversorgung</c:v>
                </c:pt>
                <c:pt idx="6">
                  <c:v>Krankenhäuser</c:v>
                </c:pt>
                <c:pt idx="7">
                  <c:v>Wohnungswesen</c:v>
                </c:pt>
              </c:strCache>
            </c:strRef>
          </c:cat>
          <c:val>
            <c:numRef>
              <c:f>'Quelle zu Grafik'!$B$13:$B$20</c:f>
              <c:numCache>
                <c:ptCount val="8"/>
                <c:pt idx="0">
                  <c:v>217.488</c:v>
                </c:pt>
                <c:pt idx="1">
                  <c:v>167.049</c:v>
                </c:pt>
                <c:pt idx="2">
                  <c:v>178.295</c:v>
                </c:pt>
                <c:pt idx="3">
                  <c:v>396.236</c:v>
                </c:pt>
                <c:pt idx="4">
                  <c:v>332.015</c:v>
                </c:pt>
                <c:pt idx="5">
                  <c:v>211.052</c:v>
                </c:pt>
                <c:pt idx="6">
                  <c:v>676.03</c:v>
                </c:pt>
                <c:pt idx="7">
                  <c:v>584.195</c:v>
                </c:pt>
              </c:numCache>
            </c:numRef>
          </c:val>
        </c:ser>
        <c:gapWidth val="40"/>
        <c:axId val="17141572"/>
        <c:axId val="20056421"/>
      </c:barChart>
      <c:catAx>
        <c:axId val="171415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056421"/>
        <c:crosses val="autoZero"/>
        <c:auto val="1"/>
        <c:lblOffset val="100"/>
        <c:noMultiLvlLbl val="0"/>
      </c:catAx>
      <c:valAx>
        <c:axId val="20056421"/>
        <c:scaling>
          <c:orientation val="minMax"/>
          <c:max val="80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141572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80"/>
        <c:axId val="30037786"/>
        <c:axId val="1904619"/>
      </c:barChart>
      <c:catAx>
        <c:axId val="30037786"/>
        <c:scaling>
          <c:orientation val="minMax"/>
        </c:scaling>
        <c:axPos val="b"/>
        <c:delete val="1"/>
        <c:majorTickMark val="none"/>
        <c:minorTickMark val="none"/>
        <c:tickLblPos val="nextTo"/>
        <c:crossAx val="1904619"/>
        <c:crosses val="autoZero"/>
        <c:auto val="1"/>
        <c:lblOffset val="100"/>
        <c:noMultiLvlLbl val="0"/>
      </c:catAx>
      <c:valAx>
        <c:axId val="1904619"/>
        <c:scaling>
          <c:orientation val="minMax"/>
        </c:scaling>
        <c:axPos val="l"/>
        <c:delete val="1"/>
        <c:majorTickMark val="none"/>
        <c:minorTickMark val="none"/>
        <c:tickLblPos val="nextTo"/>
        <c:crossAx val="300377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811023622047245" right="1.1811023622047245" top="1.1811023622047245" bottom="1.1811023622047245" header="0.5118110236220472" footer="0.5118110236220472"/>
  <pageSetup horizontalDpi="600" verticalDpi="600" orientation="portrait" paperSize="9"/>
  <headerFooter>
    <oddHeader>&amp;C- 5 -</oddHeader>
  </headerFooter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0.0165</cdr:y>
    </cdr:from>
    <cdr:to>
      <cdr:x>0.99325</cdr:x>
      <cdr:y>0.093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57150"/>
          <a:ext cx="52673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1. Anteil ausgewählter Aufgabenbereiche am Anlagevermögen 2004</a:t>
          </a:r>
        </a:p>
      </cdr:txBody>
    </cdr:sp>
  </cdr:relSizeAnchor>
  <cdr:relSizeAnchor xmlns:cdr="http://schemas.openxmlformats.org/drawingml/2006/chartDrawing">
    <cdr:from>
      <cdr:x>0.44675</cdr:x>
      <cdr:y>0.705</cdr:y>
    </cdr:from>
    <cdr:to>
      <cdr:x>0.601</cdr:x>
      <cdr:y>0.74325</cdr:y>
    </cdr:to>
    <cdr:sp>
      <cdr:nvSpPr>
        <cdr:cNvPr id="2" name="TextBox 2"/>
        <cdr:cNvSpPr txBox="1">
          <a:spLocks noChangeArrowheads="1"/>
        </cdr:cNvSpPr>
      </cdr:nvSpPr>
      <cdr:spPr>
        <a:xfrm>
          <a:off x="2390775" y="2543175"/>
          <a:ext cx="8286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Millionen EUR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0.02275</cdr:y>
    </cdr:from>
    <cdr:to>
      <cdr:x>0.99825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76200"/>
          <a:ext cx="5381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2. Umsatzerlöse ausgewählter Aufgabenbereiche 2004</a:t>
          </a:r>
        </a:p>
      </cdr:txBody>
    </cdr:sp>
  </cdr:relSizeAnchor>
  <cdr:relSizeAnchor xmlns:cdr="http://schemas.openxmlformats.org/drawingml/2006/chartDrawing">
    <cdr:from>
      <cdr:x>0</cdr:x>
      <cdr:y>0.96025</cdr:y>
    </cdr:from>
    <cdr:to>
      <cdr:x>0.395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343275"/>
          <a:ext cx="21336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0.77525</cdr:x>
      <cdr:y>0.9065</cdr:y>
    </cdr:from>
    <cdr:to>
      <cdr:x>0.92875</cdr:x>
      <cdr:y>0.94625</cdr:y>
    </cdr:to>
    <cdr:sp>
      <cdr:nvSpPr>
        <cdr:cNvPr id="3" name="TextBox 3"/>
        <cdr:cNvSpPr txBox="1">
          <a:spLocks noChangeArrowheads="1"/>
        </cdr:cNvSpPr>
      </cdr:nvSpPr>
      <cdr:spPr>
        <a:xfrm>
          <a:off x="4171950" y="3152775"/>
          <a:ext cx="8286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Millionen EUR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0.9965</cdr:x>
      <cdr:y>0.42425</cdr:y>
    </cdr:to>
    <cdr:graphicFrame>
      <cdr:nvGraphicFramePr>
        <cdr:cNvPr id="1" name="Chart 1"/>
        <cdr:cNvGraphicFramePr/>
      </cdr:nvGraphicFramePr>
      <cdr:xfrm>
        <a:off x="0" y="0"/>
        <a:ext cx="5372100" cy="36099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0.01125</cdr:x>
      <cdr:y>0.40625</cdr:y>
    </cdr:from>
    <cdr:to>
      <cdr:x>0.39975</cdr:x>
      <cdr:y>0.4255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3457575"/>
          <a:ext cx="2095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0.82475</cdr:x>
      <cdr:y>0.201</cdr:y>
    </cdr:from>
    <cdr:to>
      <cdr:x>0.911</cdr:x>
      <cdr:y>0.219</cdr:y>
    </cdr:to>
    <cdr:sp>
      <cdr:nvSpPr>
        <cdr:cNvPr id="3" name="TextBox 3"/>
        <cdr:cNvSpPr txBox="1">
          <a:spLocks noChangeArrowheads="1"/>
        </cdr:cNvSpPr>
      </cdr:nvSpPr>
      <cdr:spPr>
        <a:xfrm>
          <a:off x="4438650" y="1704975"/>
          <a:ext cx="466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77,3 %</a:t>
          </a:r>
        </a:p>
      </cdr:txBody>
    </cdr:sp>
  </cdr:relSizeAnchor>
  <cdr:relSizeAnchor xmlns:cdr="http://schemas.openxmlformats.org/drawingml/2006/chartDrawing">
    <cdr:from>
      <cdr:x>0.82475</cdr:x>
      <cdr:y>0.12175</cdr:y>
    </cdr:from>
    <cdr:to>
      <cdr:x>0.911</cdr:x>
      <cdr:y>0.13975</cdr:y>
    </cdr:to>
    <cdr:sp>
      <cdr:nvSpPr>
        <cdr:cNvPr id="4" name="TextBox 4"/>
        <cdr:cNvSpPr txBox="1">
          <a:spLocks noChangeArrowheads="1"/>
        </cdr:cNvSpPr>
      </cdr:nvSpPr>
      <cdr:spPr>
        <a:xfrm>
          <a:off x="4438650" y="1028700"/>
          <a:ext cx="466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13,3 %</a:t>
          </a:r>
        </a:p>
      </cdr:txBody>
    </cdr:sp>
  </cdr:relSizeAnchor>
  <cdr:relSizeAnchor xmlns:cdr="http://schemas.openxmlformats.org/drawingml/2006/chartDrawing">
    <cdr:from>
      <cdr:x>0.8315</cdr:x>
      <cdr:y>0.104</cdr:y>
    </cdr:from>
    <cdr:to>
      <cdr:x>0.91775</cdr:x>
      <cdr:y>0.122</cdr:y>
    </cdr:to>
    <cdr:sp>
      <cdr:nvSpPr>
        <cdr:cNvPr id="5" name="TextBox 5"/>
        <cdr:cNvSpPr txBox="1">
          <a:spLocks noChangeArrowheads="1"/>
        </cdr:cNvSpPr>
      </cdr:nvSpPr>
      <cdr:spPr>
        <a:xfrm>
          <a:off x="4476750" y="876300"/>
          <a:ext cx="466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4,2 %</a:t>
          </a:r>
        </a:p>
      </cdr:txBody>
    </cdr:sp>
  </cdr:relSizeAnchor>
  <cdr:relSizeAnchor xmlns:cdr="http://schemas.openxmlformats.org/drawingml/2006/chartDrawing">
    <cdr:from>
      <cdr:x>0.8315</cdr:x>
      <cdr:y>0.0865</cdr:y>
    </cdr:from>
    <cdr:to>
      <cdr:x>0.91775</cdr:x>
      <cdr:y>0.108</cdr:y>
    </cdr:to>
    <cdr:sp>
      <cdr:nvSpPr>
        <cdr:cNvPr id="6" name="TextBox 6"/>
        <cdr:cNvSpPr txBox="1">
          <a:spLocks noChangeArrowheads="1"/>
        </cdr:cNvSpPr>
      </cdr:nvSpPr>
      <cdr:spPr>
        <a:xfrm>
          <a:off x="4476750" y="733425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5,2 %</a:t>
          </a:r>
        </a:p>
      </cdr:txBody>
    </cdr:sp>
  </cdr:relSizeAnchor>
  <cdr:relSizeAnchor xmlns:cdr="http://schemas.openxmlformats.org/drawingml/2006/chartDrawing">
    <cdr:from>
      <cdr:x>0.0285</cdr:x>
      <cdr:y>0.3425</cdr:y>
    </cdr:from>
    <cdr:to>
      <cdr:x>0.071</cdr:x>
      <cdr:y>0.3525</cdr:y>
    </cdr:to>
    <cdr:sp>
      <cdr:nvSpPr>
        <cdr:cNvPr id="7" name="Rectangle 7"/>
        <cdr:cNvSpPr>
          <a:spLocks/>
        </cdr:cNvSpPr>
      </cdr:nvSpPr>
      <cdr:spPr>
        <a:xfrm>
          <a:off x="152400" y="2914650"/>
          <a:ext cx="228600" cy="857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0.07975</cdr:x>
      <cdr:y>0.33975</cdr:y>
    </cdr:from>
    <cdr:to>
      <cdr:x>0.32425</cdr:x>
      <cdr:y>0.359</cdr:y>
    </cdr:to>
    <cdr:sp>
      <cdr:nvSpPr>
        <cdr:cNvPr id="8" name="TextBox 8"/>
        <cdr:cNvSpPr txBox="1">
          <a:spLocks noChangeArrowheads="1"/>
        </cdr:cNvSpPr>
      </cdr:nvSpPr>
      <cdr:spPr>
        <a:xfrm>
          <a:off x="428625" y="28860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Versorgungsunternehmen</a:t>
          </a:r>
        </a:p>
      </cdr:txBody>
    </cdr:sp>
  </cdr:relSizeAnchor>
  <cdr:relSizeAnchor xmlns:cdr="http://schemas.openxmlformats.org/drawingml/2006/chartDrawing">
    <cdr:from>
      <cdr:x>0.0815</cdr:x>
      <cdr:y>0.35325</cdr:y>
    </cdr:from>
    <cdr:to>
      <cdr:x>0.326</cdr:x>
      <cdr:y>0.3725</cdr:y>
    </cdr:to>
    <cdr:sp>
      <cdr:nvSpPr>
        <cdr:cNvPr id="9" name="TextBox 9"/>
        <cdr:cNvSpPr txBox="1">
          <a:spLocks noChangeArrowheads="1"/>
        </cdr:cNvSpPr>
      </cdr:nvSpPr>
      <cdr:spPr>
        <a:xfrm>
          <a:off x="438150" y="30003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Wohnungsunternehmen</a:t>
          </a:r>
        </a:p>
      </cdr:txBody>
    </cdr:sp>
  </cdr:relSizeAnchor>
  <cdr:relSizeAnchor xmlns:cdr="http://schemas.openxmlformats.org/drawingml/2006/chartDrawing">
    <cdr:from>
      <cdr:x>0.07975</cdr:x>
      <cdr:y>0.369</cdr:y>
    </cdr:from>
    <cdr:to>
      <cdr:x>0.38725</cdr:x>
      <cdr:y>0.387</cdr:y>
    </cdr:to>
    <cdr:sp>
      <cdr:nvSpPr>
        <cdr:cNvPr id="10" name="TextBox 10"/>
        <cdr:cNvSpPr txBox="1">
          <a:spLocks noChangeArrowheads="1"/>
        </cdr:cNvSpPr>
      </cdr:nvSpPr>
      <cdr:spPr>
        <a:xfrm>
          <a:off x="428625" y="3133725"/>
          <a:ext cx="16573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Sonstige Aufgabenbereiche</a:t>
          </a:r>
        </a:p>
      </cdr:txBody>
    </cdr:sp>
  </cdr:relSizeAnchor>
  <cdr:relSizeAnchor xmlns:cdr="http://schemas.openxmlformats.org/drawingml/2006/chartDrawing">
    <cdr:from>
      <cdr:x>0.0285</cdr:x>
      <cdr:y>0.35725</cdr:y>
    </cdr:from>
    <cdr:to>
      <cdr:x>0.07</cdr:x>
      <cdr:y>0.367</cdr:y>
    </cdr:to>
    <cdr:sp>
      <cdr:nvSpPr>
        <cdr:cNvPr id="11" name="Rectangle 11"/>
        <cdr:cNvSpPr>
          <a:spLocks/>
        </cdr:cNvSpPr>
      </cdr:nvSpPr>
      <cdr:spPr>
        <a:xfrm>
          <a:off x="152400" y="3038475"/>
          <a:ext cx="219075" cy="85725"/>
        </a:xfrm>
        <a:prstGeom prst="rect">
          <a:avLst/>
        </a:prstGeom>
        <a:solidFill>
          <a:srgbClr val="EBFFEB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0.0285</cdr:x>
      <cdr:y>0.373</cdr:y>
    </cdr:from>
    <cdr:to>
      <cdr:x>0.071</cdr:x>
      <cdr:y>0.38275</cdr:y>
    </cdr:to>
    <cdr:sp>
      <cdr:nvSpPr>
        <cdr:cNvPr id="12" name="Rectangle 12"/>
        <cdr:cNvSpPr>
          <a:spLocks/>
        </cdr:cNvSpPr>
      </cdr:nvSpPr>
      <cdr:spPr>
        <a:xfrm>
          <a:off x="152400" y="3171825"/>
          <a:ext cx="228600" cy="85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0.336</cdr:x>
      <cdr:y>0.3425</cdr:y>
    </cdr:from>
    <cdr:to>
      <cdr:x>0.3785</cdr:x>
      <cdr:y>0.3525</cdr:y>
    </cdr:to>
    <cdr:sp>
      <cdr:nvSpPr>
        <cdr:cNvPr id="13" name="Rectangle 13"/>
        <cdr:cNvSpPr>
          <a:spLocks/>
        </cdr:cNvSpPr>
      </cdr:nvSpPr>
      <cdr:spPr>
        <a:xfrm>
          <a:off x="1809750" y="2914650"/>
          <a:ext cx="228600" cy="85725"/>
        </a:xfrm>
        <a:prstGeom prst="rect">
          <a:avLst/>
        </a:prstGeom>
        <a:solidFill>
          <a:srgbClr val="9CFF95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0.38525</cdr:x>
      <cdr:y>0.33975</cdr:y>
    </cdr:from>
    <cdr:to>
      <cdr:x>0.62975</cdr:x>
      <cdr:y>0.359</cdr:y>
    </cdr:to>
    <cdr:sp>
      <cdr:nvSpPr>
        <cdr:cNvPr id="14" name="TextBox 14"/>
        <cdr:cNvSpPr txBox="1">
          <a:spLocks noChangeArrowheads="1"/>
        </cdr:cNvSpPr>
      </cdr:nvSpPr>
      <cdr:spPr>
        <a:xfrm>
          <a:off x="2076450" y="28860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Entsorgungsunternehmen</a:t>
          </a:r>
        </a:p>
      </cdr:txBody>
    </cdr:sp>
  </cdr:relSizeAnchor>
  <cdr:relSizeAnchor xmlns:cdr="http://schemas.openxmlformats.org/drawingml/2006/chartDrawing">
    <cdr:from>
      <cdr:x>0.38625</cdr:x>
      <cdr:y>0.35325</cdr:y>
    </cdr:from>
    <cdr:to>
      <cdr:x>0.63075</cdr:x>
      <cdr:y>0.3725</cdr:y>
    </cdr:to>
    <cdr:sp>
      <cdr:nvSpPr>
        <cdr:cNvPr id="15" name="TextBox 15"/>
        <cdr:cNvSpPr txBox="1">
          <a:spLocks noChangeArrowheads="1"/>
        </cdr:cNvSpPr>
      </cdr:nvSpPr>
      <cdr:spPr>
        <a:xfrm>
          <a:off x="2076450" y="30003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Krankenhäuser</a:t>
          </a:r>
        </a:p>
      </cdr:txBody>
    </cdr:sp>
  </cdr:relSizeAnchor>
  <cdr:relSizeAnchor xmlns:cdr="http://schemas.openxmlformats.org/drawingml/2006/chartDrawing">
    <cdr:from>
      <cdr:x>0.38525</cdr:x>
      <cdr:y>0.369</cdr:y>
    </cdr:from>
    <cdr:to>
      <cdr:x>0.60825</cdr:x>
      <cdr:y>0.38375</cdr:y>
    </cdr:to>
    <cdr:sp>
      <cdr:nvSpPr>
        <cdr:cNvPr id="16" name="TextBox 16"/>
        <cdr:cNvSpPr txBox="1">
          <a:spLocks noChangeArrowheads="1"/>
        </cdr:cNvSpPr>
      </cdr:nvSpPr>
      <cdr:spPr>
        <a:xfrm>
          <a:off x="2076450" y="3133725"/>
          <a:ext cx="12001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Verkehrsunternehmen</a:t>
          </a:r>
        </a:p>
      </cdr:txBody>
    </cdr:sp>
  </cdr:relSizeAnchor>
  <cdr:relSizeAnchor xmlns:cdr="http://schemas.openxmlformats.org/drawingml/2006/chartDrawing">
    <cdr:from>
      <cdr:x>0.336</cdr:x>
      <cdr:y>0.35725</cdr:y>
    </cdr:from>
    <cdr:to>
      <cdr:x>0.3785</cdr:x>
      <cdr:y>0.367</cdr:y>
    </cdr:to>
    <cdr:sp>
      <cdr:nvSpPr>
        <cdr:cNvPr id="17" name="Rectangle 17"/>
        <cdr:cNvSpPr>
          <a:spLocks/>
        </cdr:cNvSpPr>
      </cdr:nvSpPr>
      <cdr:spPr>
        <a:xfrm>
          <a:off x="1809750" y="3038475"/>
          <a:ext cx="228600" cy="85725"/>
        </a:xfrm>
        <a:prstGeom prst="rect">
          <a:avLst/>
        </a:prstGeom>
        <a:solidFill>
          <a:srgbClr val="33D6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0.336</cdr:x>
      <cdr:y>0.373</cdr:y>
    </cdr:from>
    <cdr:to>
      <cdr:x>0.3785</cdr:x>
      <cdr:y>0.38275</cdr:y>
    </cdr:to>
    <cdr:sp>
      <cdr:nvSpPr>
        <cdr:cNvPr id="18" name="Rectangle 18"/>
        <cdr:cNvSpPr>
          <a:spLocks/>
        </cdr:cNvSpPr>
      </cdr:nvSpPr>
      <cdr:spPr>
        <a:xfrm>
          <a:off x="1809750" y="3171825"/>
          <a:ext cx="228600" cy="857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0.659</cdr:x>
      <cdr:y>0.3425</cdr:y>
    </cdr:from>
    <cdr:to>
      <cdr:x>0.7015</cdr:x>
      <cdr:y>0.3525</cdr:y>
    </cdr:to>
    <cdr:sp>
      <cdr:nvSpPr>
        <cdr:cNvPr id="19" name="Rectangle 19"/>
        <cdr:cNvSpPr>
          <a:spLocks/>
        </cdr:cNvSpPr>
      </cdr:nvSpPr>
      <cdr:spPr>
        <a:xfrm>
          <a:off x="3543300" y="2914650"/>
          <a:ext cx="228600" cy="85725"/>
        </a:xfrm>
        <a:prstGeom prst="rect">
          <a:avLst/>
        </a:prstGeom>
        <a:solidFill>
          <a:srgbClr val="FEF5EA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0.70825</cdr:x>
      <cdr:y>0.33975</cdr:y>
    </cdr:from>
    <cdr:to>
      <cdr:x>0.95275</cdr:x>
      <cdr:y>0.359</cdr:y>
    </cdr:to>
    <cdr:sp>
      <cdr:nvSpPr>
        <cdr:cNvPr id="20" name="TextBox 20"/>
        <cdr:cNvSpPr txBox="1">
          <a:spLocks noChangeArrowheads="1"/>
        </cdr:cNvSpPr>
      </cdr:nvSpPr>
      <cdr:spPr>
        <a:xfrm>
          <a:off x="3810000" y="28860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Gasversorgung</a:t>
          </a:r>
        </a:p>
      </cdr:txBody>
    </cdr:sp>
  </cdr:relSizeAnchor>
  <cdr:relSizeAnchor xmlns:cdr="http://schemas.openxmlformats.org/drawingml/2006/chartDrawing">
    <cdr:from>
      <cdr:x>0.70825</cdr:x>
      <cdr:y>0.35325</cdr:y>
    </cdr:from>
    <cdr:to>
      <cdr:x>0.95275</cdr:x>
      <cdr:y>0.37575</cdr:y>
    </cdr:to>
    <cdr:sp>
      <cdr:nvSpPr>
        <cdr:cNvPr id="21" name="TextBox 21"/>
        <cdr:cNvSpPr txBox="1">
          <a:spLocks noChangeArrowheads="1"/>
        </cdr:cNvSpPr>
      </cdr:nvSpPr>
      <cdr:spPr>
        <a:xfrm>
          <a:off x="3810000" y="3000375"/>
          <a:ext cx="1314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Elektrizitätsversorgung</a:t>
          </a:r>
        </a:p>
      </cdr:txBody>
    </cdr:sp>
  </cdr:relSizeAnchor>
  <cdr:relSizeAnchor xmlns:cdr="http://schemas.openxmlformats.org/drawingml/2006/chartDrawing">
    <cdr:from>
      <cdr:x>0.70825</cdr:x>
      <cdr:y>0.37</cdr:y>
    </cdr:from>
    <cdr:to>
      <cdr:x>0.95275</cdr:x>
      <cdr:y>0.388</cdr:y>
    </cdr:to>
    <cdr:sp>
      <cdr:nvSpPr>
        <cdr:cNvPr id="22" name="TextBox 22"/>
        <cdr:cNvSpPr txBox="1">
          <a:spLocks noChangeArrowheads="1"/>
        </cdr:cNvSpPr>
      </cdr:nvSpPr>
      <cdr:spPr>
        <a:xfrm>
          <a:off x="3810000" y="3143250"/>
          <a:ext cx="1314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Kombinierte Versorgung</a:t>
          </a:r>
        </a:p>
      </cdr:txBody>
    </cdr:sp>
  </cdr:relSizeAnchor>
  <cdr:relSizeAnchor xmlns:cdr="http://schemas.openxmlformats.org/drawingml/2006/chartDrawing">
    <cdr:from>
      <cdr:x>0.659</cdr:x>
      <cdr:y>0.35725</cdr:y>
    </cdr:from>
    <cdr:to>
      <cdr:x>0.7015</cdr:x>
      <cdr:y>0.367</cdr:y>
    </cdr:to>
    <cdr:sp>
      <cdr:nvSpPr>
        <cdr:cNvPr id="23" name="Rectangle 23"/>
        <cdr:cNvSpPr>
          <a:spLocks/>
        </cdr:cNvSpPr>
      </cdr:nvSpPr>
      <cdr:spPr>
        <a:xfrm>
          <a:off x="3543300" y="3038475"/>
          <a:ext cx="228600" cy="857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0.659</cdr:x>
      <cdr:y>0.373</cdr:y>
    </cdr:from>
    <cdr:to>
      <cdr:x>0.7015</cdr:x>
      <cdr:y>0.38275</cdr:y>
    </cdr:to>
    <cdr:sp>
      <cdr:nvSpPr>
        <cdr:cNvPr id="24" name="Rectangle 24"/>
        <cdr:cNvSpPr>
          <a:spLocks/>
        </cdr:cNvSpPr>
      </cdr:nvSpPr>
      <cdr:spPr>
        <a:xfrm>
          <a:off x="3543300" y="3171825"/>
          <a:ext cx="228600" cy="85725"/>
        </a:xfrm>
        <a:prstGeom prst="rect">
          <a:avLst/>
        </a:prstGeom>
        <a:solidFill>
          <a:srgbClr val="FB984D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0.659</cdr:x>
      <cdr:y>0.3895</cdr:y>
    </cdr:from>
    <cdr:to>
      <cdr:x>0.7015</cdr:x>
      <cdr:y>0.39925</cdr:y>
    </cdr:to>
    <cdr:sp>
      <cdr:nvSpPr>
        <cdr:cNvPr id="25" name="Rectangle 25"/>
        <cdr:cNvSpPr>
          <a:spLocks/>
        </cdr:cNvSpPr>
      </cdr:nvSpPr>
      <cdr:spPr>
        <a:xfrm>
          <a:off x="3543300" y="3314700"/>
          <a:ext cx="228600" cy="8572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0.70825</cdr:x>
      <cdr:y>0.3865</cdr:y>
    </cdr:from>
    <cdr:to>
      <cdr:x>0.95275</cdr:x>
      <cdr:y>0.4035</cdr:y>
    </cdr:to>
    <cdr:sp>
      <cdr:nvSpPr>
        <cdr:cNvPr id="26" name="TextBox 26"/>
        <cdr:cNvSpPr txBox="1">
          <a:spLocks noChangeArrowheads="1"/>
        </cdr:cNvSpPr>
      </cdr:nvSpPr>
      <cdr:spPr>
        <a:xfrm>
          <a:off x="3810000" y="3286125"/>
          <a:ext cx="1314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Wasserversorgung</a:t>
          </a:r>
        </a:p>
      </cdr:txBody>
    </cdr:sp>
  </cdr:relSizeAnchor>
  <cdr:relSizeAnchor xmlns:cdr="http://schemas.openxmlformats.org/drawingml/2006/chartDrawing">
    <cdr:from>
      <cdr:x>0</cdr:x>
      <cdr:y>0.591</cdr:y>
    </cdr:from>
    <cdr:to>
      <cdr:x>1</cdr:x>
      <cdr:y>1</cdr:y>
    </cdr:to>
    <cdr:graphicFrame>
      <cdr:nvGraphicFramePr>
        <cdr:cNvPr id="27" name="Chart 27"/>
        <cdr:cNvGraphicFramePr/>
      </cdr:nvGraphicFramePr>
      <cdr:xfrm>
        <a:off x="0" y="5029200"/>
        <a:ext cx="5391150" cy="3486150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391150" cy="851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123825</xdr:rowOff>
    </xdr:to>
    <xdr:sp>
      <xdr:nvSpPr>
        <xdr:cNvPr id="1" name="Text 5"/>
        <xdr:cNvSpPr txBox="1">
          <a:spLocks noChangeArrowheads="1"/>
        </xdr:cNvSpPr>
      </xdr:nvSpPr>
      <xdr:spPr>
        <a:xfrm>
          <a:off x="3171825" y="647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67</xdr:row>
      <xdr:rowOff>19050</xdr:rowOff>
    </xdr:from>
    <xdr:to>
      <xdr:col>3</xdr:col>
      <xdr:colOff>0</xdr:colOff>
      <xdr:row>70</xdr:row>
      <xdr:rowOff>142875</xdr:rowOff>
    </xdr:to>
    <xdr:sp>
      <xdr:nvSpPr>
        <xdr:cNvPr id="2" name="Text 6"/>
        <xdr:cNvSpPr txBox="1">
          <a:spLocks noChangeArrowheads="1"/>
        </xdr:cNvSpPr>
      </xdr:nvSpPr>
      <xdr:spPr>
        <a:xfrm>
          <a:off x="3171825" y="103441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125</xdr:row>
      <xdr:rowOff>28575</xdr:rowOff>
    </xdr:from>
    <xdr:to>
      <xdr:col>3</xdr:col>
      <xdr:colOff>0</xdr:colOff>
      <xdr:row>128</xdr:row>
      <xdr:rowOff>152400</xdr:rowOff>
    </xdr:to>
    <xdr:sp>
      <xdr:nvSpPr>
        <xdr:cNvPr id="3" name="Text 7"/>
        <xdr:cNvSpPr txBox="1">
          <a:spLocks noChangeArrowheads="1"/>
        </xdr:cNvSpPr>
      </xdr:nvSpPr>
      <xdr:spPr>
        <a:xfrm>
          <a:off x="3171825" y="192500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123825</xdr:rowOff>
    </xdr:to>
    <xdr:sp>
      <xdr:nvSpPr>
        <xdr:cNvPr id="4" name="Text 5"/>
        <xdr:cNvSpPr txBox="1">
          <a:spLocks noChangeArrowheads="1"/>
        </xdr:cNvSpPr>
      </xdr:nvSpPr>
      <xdr:spPr>
        <a:xfrm>
          <a:off x="3171825" y="647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67</xdr:row>
      <xdr:rowOff>19050</xdr:rowOff>
    </xdr:from>
    <xdr:to>
      <xdr:col>3</xdr:col>
      <xdr:colOff>0</xdr:colOff>
      <xdr:row>70</xdr:row>
      <xdr:rowOff>142875</xdr:rowOff>
    </xdr:to>
    <xdr:sp>
      <xdr:nvSpPr>
        <xdr:cNvPr id="5" name="Text 6"/>
        <xdr:cNvSpPr txBox="1">
          <a:spLocks noChangeArrowheads="1"/>
        </xdr:cNvSpPr>
      </xdr:nvSpPr>
      <xdr:spPr>
        <a:xfrm>
          <a:off x="3171825" y="103441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125</xdr:row>
      <xdr:rowOff>28575</xdr:rowOff>
    </xdr:from>
    <xdr:to>
      <xdr:col>3</xdr:col>
      <xdr:colOff>0</xdr:colOff>
      <xdr:row>128</xdr:row>
      <xdr:rowOff>152400</xdr:rowOff>
    </xdr:to>
    <xdr:sp>
      <xdr:nvSpPr>
        <xdr:cNvPr id="6" name="Text 7"/>
        <xdr:cNvSpPr txBox="1">
          <a:spLocks noChangeArrowheads="1"/>
        </xdr:cNvSpPr>
      </xdr:nvSpPr>
      <xdr:spPr>
        <a:xfrm>
          <a:off x="3171825" y="192500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152400</xdr:rowOff>
    </xdr:to>
    <xdr:sp>
      <xdr:nvSpPr>
        <xdr:cNvPr id="1" name="Text 49"/>
        <xdr:cNvSpPr txBox="1">
          <a:spLocks noChangeArrowheads="1"/>
        </xdr:cNvSpPr>
      </xdr:nvSpPr>
      <xdr:spPr>
        <a:xfrm>
          <a:off x="3124200" y="64770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4</xdr:row>
      <xdr:rowOff>28575</xdr:rowOff>
    </xdr:from>
    <xdr:to>
      <xdr:col>15</xdr:col>
      <xdr:colOff>0</xdr:colOff>
      <xdr:row>7</xdr:row>
      <xdr:rowOff>123825</xdr:rowOff>
    </xdr:to>
    <xdr:sp>
      <xdr:nvSpPr>
        <xdr:cNvPr id="2" name="Text 51"/>
        <xdr:cNvSpPr txBox="1">
          <a:spLocks noChangeArrowheads="1"/>
        </xdr:cNvSpPr>
      </xdr:nvSpPr>
      <xdr:spPr>
        <a:xfrm>
          <a:off x="11744325" y="647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70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3124200" y="102012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70</xdr:row>
      <xdr:rowOff>0</xdr:rowOff>
    </xdr:to>
    <xdr:sp>
      <xdr:nvSpPr>
        <xdr:cNvPr id="4" name="Text 56"/>
        <xdr:cNvSpPr txBox="1">
          <a:spLocks noChangeArrowheads="1"/>
        </xdr:cNvSpPr>
      </xdr:nvSpPr>
      <xdr:spPr>
        <a:xfrm>
          <a:off x="11744325" y="102012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127</xdr:row>
      <xdr:rowOff>152400</xdr:rowOff>
    </xdr:to>
    <xdr:sp>
      <xdr:nvSpPr>
        <xdr:cNvPr id="5" name="Text 59"/>
        <xdr:cNvSpPr txBox="1">
          <a:spLocks noChangeArrowheads="1"/>
        </xdr:cNvSpPr>
      </xdr:nvSpPr>
      <xdr:spPr>
        <a:xfrm>
          <a:off x="3124200" y="18935700"/>
          <a:ext cx="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127</xdr:row>
      <xdr:rowOff>123825</xdr:rowOff>
    </xdr:to>
    <xdr:sp>
      <xdr:nvSpPr>
        <xdr:cNvPr id="6" name="Text 61"/>
        <xdr:cNvSpPr txBox="1">
          <a:spLocks noChangeArrowheads="1"/>
        </xdr:cNvSpPr>
      </xdr:nvSpPr>
      <xdr:spPr>
        <a:xfrm>
          <a:off x="11744325" y="18935700"/>
          <a:ext cx="0" cy="733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69</xdr:row>
      <xdr:rowOff>152400</xdr:rowOff>
    </xdr:to>
    <xdr:sp>
      <xdr:nvSpPr>
        <xdr:cNvPr id="7" name="Text 49"/>
        <xdr:cNvSpPr txBox="1">
          <a:spLocks noChangeArrowheads="1"/>
        </xdr:cNvSpPr>
      </xdr:nvSpPr>
      <xdr:spPr>
        <a:xfrm>
          <a:off x="3124200" y="10201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69</xdr:row>
      <xdr:rowOff>123825</xdr:rowOff>
    </xdr:to>
    <xdr:sp>
      <xdr:nvSpPr>
        <xdr:cNvPr id="8" name="Text 51"/>
        <xdr:cNvSpPr txBox="1">
          <a:spLocks noChangeArrowheads="1"/>
        </xdr:cNvSpPr>
      </xdr:nvSpPr>
      <xdr:spPr>
        <a:xfrm>
          <a:off x="11744325" y="10201275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127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124200" y="18935700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127</xdr:row>
      <xdr:rowOff>0</xdr:rowOff>
    </xdr:to>
    <xdr:sp>
      <xdr:nvSpPr>
        <xdr:cNvPr id="10" name="Text 56"/>
        <xdr:cNvSpPr txBox="1">
          <a:spLocks noChangeArrowheads="1"/>
        </xdr:cNvSpPr>
      </xdr:nvSpPr>
      <xdr:spPr>
        <a:xfrm>
          <a:off x="11744325" y="18935700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126</xdr:row>
      <xdr:rowOff>152400</xdr:rowOff>
    </xdr:to>
    <xdr:sp>
      <xdr:nvSpPr>
        <xdr:cNvPr id="11" name="Text 49"/>
        <xdr:cNvSpPr txBox="1">
          <a:spLocks noChangeArrowheads="1"/>
        </xdr:cNvSpPr>
      </xdr:nvSpPr>
      <xdr:spPr>
        <a:xfrm>
          <a:off x="3124200" y="1893570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126</xdr:row>
      <xdr:rowOff>123825</xdr:rowOff>
    </xdr:to>
    <xdr:sp>
      <xdr:nvSpPr>
        <xdr:cNvPr id="12" name="Text 51"/>
        <xdr:cNvSpPr txBox="1">
          <a:spLocks noChangeArrowheads="1"/>
        </xdr:cNvSpPr>
      </xdr:nvSpPr>
      <xdr:spPr>
        <a:xfrm>
          <a:off x="11744325" y="18935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152400</xdr:rowOff>
    </xdr:to>
    <xdr:sp>
      <xdr:nvSpPr>
        <xdr:cNvPr id="1" name="Text 69"/>
        <xdr:cNvSpPr txBox="1">
          <a:spLocks noChangeArrowheads="1"/>
        </xdr:cNvSpPr>
      </xdr:nvSpPr>
      <xdr:spPr>
        <a:xfrm>
          <a:off x="3124200" y="676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4</xdr:row>
      <xdr:rowOff>28575</xdr:rowOff>
    </xdr:from>
    <xdr:to>
      <xdr:col>15</xdr:col>
      <xdr:colOff>0</xdr:colOff>
      <xdr:row>7</xdr:row>
      <xdr:rowOff>152400</xdr:rowOff>
    </xdr:to>
    <xdr:sp>
      <xdr:nvSpPr>
        <xdr:cNvPr id="2" name="Text 71"/>
        <xdr:cNvSpPr txBox="1">
          <a:spLocks noChangeArrowheads="1"/>
        </xdr:cNvSpPr>
      </xdr:nvSpPr>
      <xdr:spPr>
        <a:xfrm>
          <a:off x="11734800" y="676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152400</xdr:rowOff>
    </xdr:to>
    <xdr:sp>
      <xdr:nvSpPr>
        <xdr:cNvPr id="3" name="Text 72"/>
        <xdr:cNvSpPr txBox="1">
          <a:spLocks noChangeArrowheads="1"/>
        </xdr:cNvSpPr>
      </xdr:nvSpPr>
      <xdr:spPr>
        <a:xfrm>
          <a:off x="3124200" y="676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4</xdr:row>
      <xdr:rowOff>28575</xdr:rowOff>
    </xdr:from>
    <xdr:to>
      <xdr:col>15</xdr:col>
      <xdr:colOff>0</xdr:colOff>
      <xdr:row>7</xdr:row>
      <xdr:rowOff>123825</xdr:rowOff>
    </xdr:to>
    <xdr:sp>
      <xdr:nvSpPr>
        <xdr:cNvPr id="4" name="Text 73"/>
        <xdr:cNvSpPr txBox="1">
          <a:spLocks noChangeArrowheads="1"/>
        </xdr:cNvSpPr>
      </xdr:nvSpPr>
      <xdr:spPr>
        <a:xfrm>
          <a:off x="11734800" y="676275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11</xdr:col>
      <xdr:colOff>28575</xdr:colOff>
      <xdr:row>65</xdr:row>
      <xdr:rowOff>0</xdr:rowOff>
    </xdr:from>
    <xdr:to>
      <xdr:col>12</xdr:col>
      <xdr:colOff>561975</xdr:colOff>
      <xdr:row>65</xdr:row>
      <xdr:rowOff>0</xdr:rowOff>
    </xdr:to>
    <xdr:sp>
      <xdr:nvSpPr>
        <xdr:cNvPr id="5" name="Text 74"/>
        <xdr:cNvSpPr txBox="1">
          <a:spLocks noChangeArrowheads="1"/>
        </xdr:cNvSpPr>
      </xdr:nvSpPr>
      <xdr:spPr>
        <a:xfrm>
          <a:off x="8905875" y="100774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Erbringung von Dienstleistungen</a:t>
          </a:r>
        </a:p>
      </xdr:txBody>
    </xdr:sp>
    <xdr:clientData/>
  </xdr:twoCellAnchor>
  <xdr:twoCellAnchor>
    <xdr:from>
      <xdr:col>13</xdr:col>
      <xdr:colOff>28575</xdr:colOff>
      <xdr:row>65</xdr:row>
      <xdr:rowOff>0</xdr:rowOff>
    </xdr:from>
    <xdr:to>
      <xdr:col>14</xdr:col>
      <xdr:colOff>561975</xdr:colOff>
      <xdr:row>65</xdr:row>
      <xdr:rowOff>0</xdr:rowOff>
    </xdr:to>
    <xdr:sp>
      <xdr:nvSpPr>
        <xdr:cNvPr id="6" name="Text 75"/>
        <xdr:cNvSpPr txBox="1">
          <a:spLocks noChangeArrowheads="1"/>
        </xdr:cNvSpPr>
      </xdr:nvSpPr>
      <xdr:spPr>
        <a:xfrm>
          <a:off x="10334625" y="100774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Kultur, Sport und Unterhaltung</a:t>
          </a:r>
        </a:p>
      </xdr:txBody>
    </xdr:sp>
    <xdr:clientData/>
  </xdr:twoCellAnchor>
  <xdr:twoCellAnchor>
    <xdr:from>
      <xdr:col>5</xdr:col>
      <xdr:colOff>28575</xdr:colOff>
      <xdr:row>65</xdr:row>
      <xdr:rowOff>0</xdr:rowOff>
    </xdr:from>
    <xdr:to>
      <xdr:col>6</xdr:col>
      <xdr:colOff>561975</xdr:colOff>
      <xdr:row>65</xdr:row>
      <xdr:rowOff>0</xdr:rowOff>
    </xdr:to>
    <xdr:sp>
      <xdr:nvSpPr>
        <xdr:cNvPr id="7" name="Text 76"/>
        <xdr:cNvSpPr txBox="1">
          <a:spLocks noChangeArrowheads="1"/>
        </xdr:cNvSpPr>
      </xdr:nvSpPr>
      <xdr:spPr>
        <a:xfrm>
          <a:off x="4581525" y="100774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Grundstücks-
und Wohnungswesen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8" name="Text 77"/>
        <xdr:cNvSpPr txBox="1">
          <a:spLocks noChangeArrowheads="1"/>
        </xdr:cNvSpPr>
      </xdr:nvSpPr>
      <xdr:spPr>
        <a:xfrm>
          <a:off x="31242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9525</xdr:colOff>
      <xdr:row>65</xdr:row>
      <xdr:rowOff>0</xdr:rowOff>
    </xdr:from>
    <xdr:to>
      <xdr:col>4</xdr:col>
      <xdr:colOff>561975</xdr:colOff>
      <xdr:row>65</xdr:row>
      <xdr:rowOff>0</xdr:rowOff>
    </xdr:to>
    <xdr:sp>
      <xdr:nvSpPr>
        <xdr:cNvPr id="9" name="Text 78"/>
        <xdr:cNvSpPr txBox="1">
          <a:spLocks noChangeArrowheads="1"/>
        </xdr:cNvSpPr>
      </xdr:nvSpPr>
      <xdr:spPr>
        <a:xfrm>
          <a:off x="3133725" y="10077450"/>
          <a:ext cx="1400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</a:t>
          </a:r>
        </a:p>
      </xdr:txBody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>
      <xdr:nvSpPr>
        <xdr:cNvPr id="10" name="Text 79"/>
        <xdr:cNvSpPr txBox="1">
          <a:spLocks noChangeArrowheads="1"/>
        </xdr:cNvSpPr>
      </xdr:nvSpPr>
      <xdr:spPr>
        <a:xfrm>
          <a:off x="117348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1" name="Text 80"/>
        <xdr:cNvSpPr txBox="1">
          <a:spLocks noChangeArrowheads="1"/>
        </xdr:cNvSpPr>
      </xdr:nvSpPr>
      <xdr:spPr>
        <a:xfrm>
          <a:off x="31242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>
      <xdr:nvSpPr>
        <xdr:cNvPr id="12" name="Text 81"/>
        <xdr:cNvSpPr txBox="1">
          <a:spLocks noChangeArrowheads="1"/>
        </xdr:cNvSpPr>
      </xdr:nvSpPr>
      <xdr:spPr>
        <a:xfrm>
          <a:off x="117348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11</xdr:col>
      <xdr:colOff>28575</xdr:colOff>
      <xdr:row>122</xdr:row>
      <xdr:rowOff>0</xdr:rowOff>
    </xdr:from>
    <xdr:to>
      <xdr:col>12</xdr:col>
      <xdr:colOff>561975</xdr:colOff>
      <xdr:row>122</xdr:row>
      <xdr:rowOff>0</xdr:rowOff>
    </xdr:to>
    <xdr:sp>
      <xdr:nvSpPr>
        <xdr:cNvPr id="13" name="Text 82"/>
        <xdr:cNvSpPr txBox="1">
          <a:spLocks noChangeArrowheads="1"/>
        </xdr:cNvSpPr>
      </xdr:nvSpPr>
      <xdr:spPr>
        <a:xfrm>
          <a:off x="8905875" y="188309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Erbringung von Dienstleistungen</a:t>
          </a:r>
        </a:p>
      </xdr:txBody>
    </xdr:sp>
    <xdr:clientData/>
  </xdr:twoCellAnchor>
  <xdr:twoCellAnchor>
    <xdr:from>
      <xdr:col>13</xdr:col>
      <xdr:colOff>28575</xdr:colOff>
      <xdr:row>122</xdr:row>
      <xdr:rowOff>0</xdr:rowOff>
    </xdr:from>
    <xdr:to>
      <xdr:col>14</xdr:col>
      <xdr:colOff>561975</xdr:colOff>
      <xdr:row>122</xdr:row>
      <xdr:rowOff>0</xdr:rowOff>
    </xdr:to>
    <xdr:sp>
      <xdr:nvSpPr>
        <xdr:cNvPr id="14" name="Text 83"/>
        <xdr:cNvSpPr txBox="1">
          <a:spLocks noChangeArrowheads="1"/>
        </xdr:cNvSpPr>
      </xdr:nvSpPr>
      <xdr:spPr>
        <a:xfrm>
          <a:off x="10334625" y="188309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Kultur, Sport und Unterhaltung</a:t>
          </a:r>
        </a:p>
      </xdr:txBody>
    </xdr:sp>
    <xdr:clientData/>
  </xdr:twoCellAnchor>
  <xdr:twoCellAnchor>
    <xdr:from>
      <xdr:col>5</xdr:col>
      <xdr:colOff>28575</xdr:colOff>
      <xdr:row>122</xdr:row>
      <xdr:rowOff>0</xdr:rowOff>
    </xdr:from>
    <xdr:to>
      <xdr:col>6</xdr:col>
      <xdr:colOff>561975</xdr:colOff>
      <xdr:row>122</xdr:row>
      <xdr:rowOff>0</xdr:rowOff>
    </xdr:to>
    <xdr:sp>
      <xdr:nvSpPr>
        <xdr:cNvPr id="15" name="Text 84"/>
        <xdr:cNvSpPr txBox="1">
          <a:spLocks noChangeArrowheads="1"/>
        </xdr:cNvSpPr>
      </xdr:nvSpPr>
      <xdr:spPr>
        <a:xfrm>
          <a:off x="4581525" y="188309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Grundstücks-
und Wohnungswesen</a:t>
          </a:r>
        </a:p>
      </xdr:txBody>
    </xdr:sp>
    <xdr:clientData/>
  </xdr:twoCellAnchor>
  <xdr:twoCellAnchor>
    <xdr:from>
      <xdr:col>3</xdr:col>
      <xdr:colOff>0</xdr:colOff>
      <xdr:row>122</xdr:row>
      <xdr:rowOff>0</xdr:rowOff>
    </xdr:from>
    <xdr:to>
      <xdr:col>3</xdr:col>
      <xdr:colOff>0</xdr:colOff>
      <xdr:row>122</xdr:row>
      <xdr:rowOff>0</xdr:rowOff>
    </xdr:to>
    <xdr:sp>
      <xdr:nvSpPr>
        <xdr:cNvPr id="16" name="Text 85"/>
        <xdr:cNvSpPr txBox="1">
          <a:spLocks noChangeArrowheads="1"/>
        </xdr:cNvSpPr>
      </xdr:nvSpPr>
      <xdr:spPr>
        <a:xfrm>
          <a:off x="31242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9525</xdr:colOff>
      <xdr:row>122</xdr:row>
      <xdr:rowOff>0</xdr:rowOff>
    </xdr:from>
    <xdr:to>
      <xdr:col>4</xdr:col>
      <xdr:colOff>561975</xdr:colOff>
      <xdr:row>122</xdr:row>
      <xdr:rowOff>0</xdr:rowOff>
    </xdr:to>
    <xdr:sp>
      <xdr:nvSpPr>
        <xdr:cNvPr id="17" name="Text 86"/>
        <xdr:cNvSpPr txBox="1">
          <a:spLocks noChangeArrowheads="1"/>
        </xdr:cNvSpPr>
      </xdr:nvSpPr>
      <xdr:spPr>
        <a:xfrm>
          <a:off x="3133725" y="18830925"/>
          <a:ext cx="1400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</a:t>
          </a:r>
        </a:p>
      </xdr:txBody>
    </xdr:sp>
    <xdr:clientData/>
  </xdr:twoCellAnchor>
  <xdr:twoCellAnchor>
    <xdr:from>
      <xdr:col>15</xdr:col>
      <xdr:colOff>0</xdr:colOff>
      <xdr:row>122</xdr:row>
      <xdr:rowOff>0</xdr:rowOff>
    </xdr:from>
    <xdr:to>
      <xdr:col>15</xdr:col>
      <xdr:colOff>0</xdr:colOff>
      <xdr:row>122</xdr:row>
      <xdr:rowOff>0</xdr:rowOff>
    </xdr:to>
    <xdr:sp>
      <xdr:nvSpPr>
        <xdr:cNvPr id="18" name="Text 87"/>
        <xdr:cNvSpPr txBox="1">
          <a:spLocks noChangeArrowheads="1"/>
        </xdr:cNvSpPr>
      </xdr:nvSpPr>
      <xdr:spPr>
        <a:xfrm>
          <a:off x="117348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122</xdr:row>
      <xdr:rowOff>0</xdr:rowOff>
    </xdr:from>
    <xdr:to>
      <xdr:col>3</xdr:col>
      <xdr:colOff>0</xdr:colOff>
      <xdr:row>122</xdr:row>
      <xdr:rowOff>0</xdr:rowOff>
    </xdr:to>
    <xdr:sp>
      <xdr:nvSpPr>
        <xdr:cNvPr id="19" name="Text 88"/>
        <xdr:cNvSpPr txBox="1">
          <a:spLocks noChangeArrowheads="1"/>
        </xdr:cNvSpPr>
      </xdr:nvSpPr>
      <xdr:spPr>
        <a:xfrm>
          <a:off x="31242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122</xdr:row>
      <xdr:rowOff>0</xdr:rowOff>
    </xdr:from>
    <xdr:to>
      <xdr:col>15</xdr:col>
      <xdr:colOff>0</xdr:colOff>
      <xdr:row>122</xdr:row>
      <xdr:rowOff>0</xdr:rowOff>
    </xdr:to>
    <xdr:sp>
      <xdr:nvSpPr>
        <xdr:cNvPr id="20" name="Text 89"/>
        <xdr:cNvSpPr txBox="1">
          <a:spLocks noChangeArrowheads="1"/>
        </xdr:cNvSpPr>
      </xdr:nvSpPr>
      <xdr:spPr>
        <a:xfrm>
          <a:off x="117348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257175</xdr:colOff>
      <xdr:row>65</xdr:row>
      <xdr:rowOff>0</xdr:rowOff>
    </xdr:to>
    <xdr:sp>
      <xdr:nvSpPr>
        <xdr:cNvPr id="21" name="Text 54"/>
        <xdr:cNvSpPr txBox="1">
          <a:spLocks noChangeArrowheads="1"/>
        </xdr:cNvSpPr>
      </xdr:nvSpPr>
      <xdr:spPr>
        <a:xfrm>
          <a:off x="0" y="100774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257175</xdr:colOff>
      <xdr:row>122</xdr:row>
      <xdr:rowOff>0</xdr:rowOff>
    </xdr:to>
    <xdr:sp>
      <xdr:nvSpPr>
        <xdr:cNvPr id="22" name="Text 59"/>
        <xdr:cNvSpPr txBox="1">
          <a:spLocks noChangeArrowheads="1"/>
        </xdr:cNvSpPr>
      </xdr:nvSpPr>
      <xdr:spPr>
        <a:xfrm>
          <a:off x="0" y="18830925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257175</xdr:colOff>
      <xdr:row>65</xdr:row>
      <xdr:rowOff>0</xdr:rowOff>
    </xdr:to>
    <xdr:sp>
      <xdr:nvSpPr>
        <xdr:cNvPr id="23" name="Text 77"/>
        <xdr:cNvSpPr txBox="1">
          <a:spLocks noChangeArrowheads="1"/>
        </xdr:cNvSpPr>
      </xdr:nvSpPr>
      <xdr:spPr>
        <a:xfrm>
          <a:off x="0" y="100774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257175</xdr:colOff>
      <xdr:row>65</xdr:row>
      <xdr:rowOff>0</xdr:rowOff>
    </xdr:to>
    <xdr:sp>
      <xdr:nvSpPr>
        <xdr:cNvPr id="24" name="Text 80"/>
        <xdr:cNvSpPr txBox="1">
          <a:spLocks noChangeArrowheads="1"/>
        </xdr:cNvSpPr>
      </xdr:nvSpPr>
      <xdr:spPr>
        <a:xfrm>
          <a:off x="0" y="100774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257175</xdr:colOff>
      <xdr:row>122</xdr:row>
      <xdr:rowOff>0</xdr:rowOff>
    </xdr:to>
    <xdr:sp>
      <xdr:nvSpPr>
        <xdr:cNvPr id="25" name="Text 85"/>
        <xdr:cNvSpPr txBox="1">
          <a:spLocks noChangeArrowheads="1"/>
        </xdr:cNvSpPr>
      </xdr:nvSpPr>
      <xdr:spPr>
        <a:xfrm>
          <a:off x="0" y="18830925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257175</xdr:colOff>
      <xdr:row>122</xdr:row>
      <xdr:rowOff>0</xdr:rowOff>
    </xdr:to>
    <xdr:sp>
      <xdr:nvSpPr>
        <xdr:cNvPr id="26" name="Text 88"/>
        <xdr:cNvSpPr txBox="1">
          <a:spLocks noChangeArrowheads="1"/>
        </xdr:cNvSpPr>
      </xdr:nvSpPr>
      <xdr:spPr>
        <a:xfrm>
          <a:off x="0" y="18830925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19050</xdr:colOff>
      <xdr:row>122</xdr:row>
      <xdr:rowOff>0</xdr:rowOff>
    </xdr:from>
    <xdr:to>
      <xdr:col>16</xdr:col>
      <xdr:colOff>0</xdr:colOff>
      <xdr:row>122</xdr:row>
      <xdr:rowOff>0</xdr:rowOff>
    </xdr:to>
    <xdr:sp>
      <xdr:nvSpPr>
        <xdr:cNvPr id="27" name="Text 87"/>
        <xdr:cNvSpPr txBox="1">
          <a:spLocks noChangeArrowheads="1"/>
        </xdr:cNvSpPr>
      </xdr:nvSpPr>
      <xdr:spPr>
        <a:xfrm>
          <a:off x="11753850" y="18830925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9525</xdr:colOff>
      <xdr:row>65</xdr:row>
      <xdr:rowOff>0</xdr:rowOff>
    </xdr:from>
    <xdr:to>
      <xdr:col>15</xdr:col>
      <xdr:colOff>257175</xdr:colOff>
      <xdr:row>65</xdr:row>
      <xdr:rowOff>0</xdr:rowOff>
    </xdr:to>
    <xdr:sp>
      <xdr:nvSpPr>
        <xdr:cNvPr id="28" name="Text 79"/>
        <xdr:cNvSpPr txBox="1">
          <a:spLocks noChangeArrowheads="1"/>
        </xdr:cNvSpPr>
      </xdr:nvSpPr>
      <xdr:spPr>
        <a:xfrm>
          <a:off x="11744325" y="1007745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9525</xdr:colOff>
      <xdr:row>65</xdr:row>
      <xdr:rowOff>0</xdr:rowOff>
    </xdr:from>
    <xdr:to>
      <xdr:col>15</xdr:col>
      <xdr:colOff>257175</xdr:colOff>
      <xdr:row>65</xdr:row>
      <xdr:rowOff>0</xdr:rowOff>
    </xdr:to>
    <xdr:sp>
      <xdr:nvSpPr>
        <xdr:cNvPr id="29" name="Text 81"/>
        <xdr:cNvSpPr txBox="1">
          <a:spLocks noChangeArrowheads="1"/>
        </xdr:cNvSpPr>
      </xdr:nvSpPr>
      <xdr:spPr>
        <a:xfrm>
          <a:off x="11744325" y="1007745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69</xdr:row>
      <xdr:rowOff>152400</xdr:rowOff>
    </xdr:to>
    <xdr:sp>
      <xdr:nvSpPr>
        <xdr:cNvPr id="30" name="Text 69"/>
        <xdr:cNvSpPr txBox="1">
          <a:spLocks noChangeArrowheads="1"/>
        </xdr:cNvSpPr>
      </xdr:nvSpPr>
      <xdr:spPr>
        <a:xfrm>
          <a:off x="3124200" y="102679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69</xdr:row>
      <xdr:rowOff>152400</xdr:rowOff>
    </xdr:to>
    <xdr:sp>
      <xdr:nvSpPr>
        <xdr:cNvPr id="31" name="Text 71"/>
        <xdr:cNvSpPr txBox="1">
          <a:spLocks noChangeArrowheads="1"/>
        </xdr:cNvSpPr>
      </xdr:nvSpPr>
      <xdr:spPr>
        <a:xfrm>
          <a:off x="11734800" y="102679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69</xdr:row>
      <xdr:rowOff>152400</xdr:rowOff>
    </xdr:to>
    <xdr:sp>
      <xdr:nvSpPr>
        <xdr:cNvPr id="32" name="Text 72"/>
        <xdr:cNvSpPr txBox="1">
          <a:spLocks noChangeArrowheads="1"/>
        </xdr:cNvSpPr>
      </xdr:nvSpPr>
      <xdr:spPr>
        <a:xfrm>
          <a:off x="3124200" y="102679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69</xdr:row>
      <xdr:rowOff>123825</xdr:rowOff>
    </xdr:to>
    <xdr:sp>
      <xdr:nvSpPr>
        <xdr:cNvPr id="33" name="Text 73"/>
        <xdr:cNvSpPr txBox="1">
          <a:spLocks noChangeArrowheads="1"/>
        </xdr:cNvSpPr>
      </xdr:nvSpPr>
      <xdr:spPr>
        <a:xfrm>
          <a:off x="11734800" y="1026795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126</xdr:row>
      <xdr:rowOff>152400</xdr:rowOff>
    </xdr:to>
    <xdr:sp>
      <xdr:nvSpPr>
        <xdr:cNvPr id="34" name="Text 69"/>
        <xdr:cNvSpPr txBox="1">
          <a:spLocks noChangeArrowheads="1"/>
        </xdr:cNvSpPr>
      </xdr:nvSpPr>
      <xdr:spPr>
        <a:xfrm>
          <a:off x="3124200" y="190214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126</xdr:row>
      <xdr:rowOff>152400</xdr:rowOff>
    </xdr:to>
    <xdr:sp>
      <xdr:nvSpPr>
        <xdr:cNvPr id="35" name="Text 71"/>
        <xdr:cNvSpPr txBox="1">
          <a:spLocks noChangeArrowheads="1"/>
        </xdr:cNvSpPr>
      </xdr:nvSpPr>
      <xdr:spPr>
        <a:xfrm>
          <a:off x="11734800" y="190214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126</xdr:row>
      <xdr:rowOff>152400</xdr:rowOff>
    </xdr:to>
    <xdr:sp>
      <xdr:nvSpPr>
        <xdr:cNvPr id="36" name="Text 72"/>
        <xdr:cNvSpPr txBox="1">
          <a:spLocks noChangeArrowheads="1"/>
        </xdr:cNvSpPr>
      </xdr:nvSpPr>
      <xdr:spPr>
        <a:xfrm>
          <a:off x="3124200" y="190214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126</xdr:row>
      <xdr:rowOff>123825</xdr:rowOff>
    </xdr:to>
    <xdr:sp>
      <xdr:nvSpPr>
        <xdr:cNvPr id="37" name="Text 73"/>
        <xdr:cNvSpPr txBox="1">
          <a:spLocks noChangeArrowheads="1"/>
        </xdr:cNvSpPr>
      </xdr:nvSpPr>
      <xdr:spPr>
        <a:xfrm>
          <a:off x="11734800" y="19021425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55" customWidth="1"/>
  </cols>
  <sheetData>
    <row r="1" ht="15.75">
      <c r="A1" s="157" t="s">
        <v>313</v>
      </c>
    </row>
    <row r="4" ht="25.5">
      <c r="A4" s="158" t="s">
        <v>325</v>
      </c>
    </row>
    <row r="6" ht="12.75">
      <c r="A6" s="155" t="s">
        <v>314</v>
      </c>
    </row>
    <row r="9" ht="12.75">
      <c r="A9" s="155" t="s">
        <v>326</v>
      </c>
    </row>
    <row r="10" ht="12.75">
      <c r="A10" s="155" t="s">
        <v>349</v>
      </c>
    </row>
    <row r="13" ht="12.75">
      <c r="A13" s="155" t="s">
        <v>315</v>
      </c>
    </row>
    <row r="16" ht="12.75">
      <c r="A16" s="155" t="s">
        <v>316</v>
      </c>
    </row>
    <row r="17" ht="12.75">
      <c r="A17" s="155" t="s">
        <v>317</v>
      </c>
    </row>
    <row r="18" ht="12.75">
      <c r="A18" s="155" t="s">
        <v>318</v>
      </c>
    </row>
    <row r="19" ht="12.75">
      <c r="A19" s="155" t="s">
        <v>319</v>
      </c>
    </row>
    <row r="21" ht="12.75">
      <c r="A21" s="155" t="s">
        <v>320</v>
      </c>
    </row>
    <row r="24" ht="12.75">
      <c r="A24" s="158" t="s">
        <v>321</v>
      </c>
    </row>
    <row r="25" ht="51">
      <c r="A25" s="159" t="s">
        <v>322</v>
      </c>
    </row>
    <row r="28" ht="12.75">
      <c r="A28" s="158" t="s">
        <v>323</v>
      </c>
    </row>
    <row r="29" ht="51">
      <c r="A29" s="159" t="s">
        <v>324</v>
      </c>
    </row>
    <row r="30" ht="12.75">
      <c r="A30" s="155" t="s">
        <v>28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:E2"/>
    </sheetView>
  </sheetViews>
  <sheetFormatPr defaultColWidth="11.421875" defaultRowHeight="12.75"/>
  <cols>
    <col min="1" max="1" width="25.7109375" style="0" customWidth="1"/>
    <col min="2" max="2" width="13.7109375" style="0" customWidth="1"/>
    <col min="3" max="6" width="15.7109375" style="0" customWidth="1"/>
  </cols>
  <sheetData>
    <row r="1" spans="1:7" ht="12.75" customHeight="1">
      <c r="A1" s="219" t="s">
        <v>252</v>
      </c>
      <c r="B1" s="220"/>
      <c r="C1" s="220"/>
      <c r="D1" s="220"/>
      <c r="E1" s="220"/>
      <c r="F1" s="145"/>
      <c r="G1" s="145"/>
    </row>
    <row r="2" spans="1:7" ht="12.75">
      <c r="A2" s="220"/>
      <c r="B2" s="220"/>
      <c r="C2" s="220"/>
      <c r="D2" s="220"/>
      <c r="E2" s="220"/>
      <c r="F2" s="145"/>
      <c r="G2" s="145"/>
    </row>
    <row r="4" spans="1:5" ht="13.5" thickBot="1">
      <c r="A4" s="146"/>
      <c r="B4" s="146"/>
      <c r="C4" s="146"/>
      <c r="D4" s="146"/>
      <c r="E4" s="146"/>
    </row>
    <row r="5" spans="1:5" ht="12.75">
      <c r="A5" s="173" t="s">
        <v>253</v>
      </c>
      <c r="B5" s="222" t="s">
        <v>254</v>
      </c>
      <c r="C5" s="222"/>
      <c r="D5" s="222"/>
      <c r="E5" s="222"/>
    </row>
    <row r="6" spans="1:5" ht="12.75">
      <c r="A6" s="166"/>
      <c r="B6" s="179"/>
      <c r="C6" s="179"/>
      <c r="D6" s="179"/>
      <c r="E6" s="179"/>
    </row>
    <row r="7" spans="1:5" ht="12.75">
      <c r="A7" s="166"/>
      <c r="B7" s="223" t="s">
        <v>152</v>
      </c>
      <c r="C7" s="225" t="s">
        <v>255</v>
      </c>
      <c r="D7" s="223" t="s">
        <v>256</v>
      </c>
      <c r="E7" s="227" t="s">
        <v>257</v>
      </c>
    </row>
    <row r="8" spans="1:5" ht="13.5" thickBot="1">
      <c r="A8" s="221"/>
      <c r="B8" s="224"/>
      <c r="C8" s="226"/>
      <c r="D8" s="224"/>
      <c r="E8" s="228"/>
    </row>
    <row r="9" ht="24" customHeight="1">
      <c r="A9" s="147"/>
    </row>
    <row r="10" spans="1:5" ht="24" customHeight="1">
      <c r="A10" s="148" t="s">
        <v>7</v>
      </c>
      <c r="B10" s="149">
        <v>501</v>
      </c>
      <c r="C10" s="149">
        <v>230</v>
      </c>
      <c r="D10" s="149">
        <v>214</v>
      </c>
      <c r="E10" s="149">
        <v>57</v>
      </c>
    </row>
    <row r="11" spans="1:5" ht="24" customHeight="1">
      <c r="A11" s="150" t="s">
        <v>258</v>
      </c>
      <c r="B11" s="149"/>
      <c r="C11" s="149"/>
      <c r="D11" s="149"/>
      <c r="E11" s="149"/>
    </row>
    <row r="12" spans="1:5" ht="24" customHeight="1">
      <c r="A12" s="150" t="s">
        <v>259</v>
      </c>
      <c r="B12" s="149">
        <v>20</v>
      </c>
      <c r="C12" s="149">
        <v>8</v>
      </c>
      <c r="D12" s="149">
        <v>12</v>
      </c>
      <c r="E12" s="151" t="s">
        <v>260</v>
      </c>
    </row>
    <row r="13" spans="1:5" ht="24" customHeight="1">
      <c r="A13" s="150" t="s">
        <v>261</v>
      </c>
      <c r="B13" s="149">
        <v>17</v>
      </c>
      <c r="C13" s="149">
        <v>6</v>
      </c>
      <c r="D13" s="149">
        <v>7</v>
      </c>
      <c r="E13" s="149">
        <v>4</v>
      </c>
    </row>
    <row r="14" spans="1:5" ht="24" customHeight="1">
      <c r="A14" s="150" t="s">
        <v>116</v>
      </c>
      <c r="B14" s="149">
        <v>99</v>
      </c>
      <c r="C14" s="149">
        <v>28</v>
      </c>
      <c r="D14" s="149">
        <v>66</v>
      </c>
      <c r="E14" s="149">
        <v>5</v>
      </c>
    </row>
    <row r="15" spans="1:5" ht="24" customHeight="1">
      <c r="A15" s="150" t="s">
        <v>262</v>
      </c>
      <c r="B15" s="149">
        <v>57</v>
      </c>
      <c r="C15" s="149">
        <v>32</v>
      </c>
      <c r="D15" s="149">
        <v>21</v>
      </c>
      <c r="E15" s="149">
        <v>4</v>
      </c>
    </row>
    <row r="16" spans="1:5" ht="24" customHeight="1">
      <c r="A16" s="152" t="s">
        <v>258</v>
      </c>
      <c r="B16" s="149"/>
      <c r="C16" s="149"/>
      <c r="D16" s="149"/>
      <c r="E16" s="149"/>
    </row>
    <row r="17" spans="1:5" ht="24" customHeight="1">
      <c r="A17" s="152" t="s">
        <v>263</v>
      </c>
      <c r="B17" s="149">
        <v>34</v>
      </c>
      <c r="C17" s="149">
        <v>21</v>
      </c>
      <c r="D17" s="149">
        <v>13</v>
      </c>
      <c r="E17" s="149" t="s">
        <v>260</v>
      </c>
    </row>
    <row r="18" spans="1:5" ht="24" customHeight="1">
      <c r="A18" s="152" t="s">
        <v>264</v>
      </c>
      <c r="B18" s="149">
        <v>23</v>
      </c>
      <c r="C18" s="149">
        <v>11</v>
      </c>
      <c r="D18" s="149">
        <v>8</v>
      </c>
      <c r="E18" s="149">
        <v>4</v>
      </c>
    </row>
    <row r="19" spans="1:5" ht="24" customHeight="1">
      <c r="A19" s="150" t="s">
        <v>265</v>
      </c>
      <c r="B19" s="149">
        <v>93</v>
      </c>
      <c r="C19" s="149">
        <v>51</v>
      </c>
      <c r="D19" s="149">
        <v>28</v>
      </c>
      <c r="E19" s="149">
        <v>14</v>
      </c>
    </row>
    <row r="20" spans="1:5" ht="24" customHeight="1">
      <c r="A20" s="152" t="s">
        <v>258</v>
      </c>
      <c r="B20" s="149"/>
      <c r="C20" s="149"/>
      <c r="D20" s="149"/>
      <c r="E20" s="149"/>
    </row>
    <row r="21" spans="1:5" ht="24" customHeight="1">
      <c r="A21" s="152" t="s">
        <v>266</v>
      </c>
      <c r="B21" s="149">
        <v>9</v>
      </c>
      <c r="C21" s="149">
        <v>5</v>
      </c>
      <c r="D21" s="149">
        <v>1</v>
      </c>
      <c r="E21" s="149">
        <v>3</v>
      </c>
    </row>
    <row r="22" spans="1:5" ht="24" customHeight="1">
      <c r="A22" s="152" t="s">
        <v>267</v>
      </c>
      <c r="B22" s="149">
        <v>12</v>
      </c>
      <c r="C22" s="149">
        <v>7</v>
      </c>
      <c r="D22" s="149">
        <v>2</v>
      </c>
      <c r="E22" s="149">
        <v>3</v>
      </c>
    </row>
    <row r="23" spans="1:5" ht="24" customHeight="1">
      <c r="A23" s="152" t="s">
        <v>268</v>
      </c>
      <c r="B23" s="149">
        <v>55</v>
      </c>
      <c r="C23" s="149">
        <v>29</v>
      </c>
      <c r="D23" s="149">
        <v>25</v>
      </c>
      <c r="E23" s="149">
        <v>1</v>
      </c>
    </row>
    <row r="24" spans="1:5" ht="24" customHeight="1">
      <c r="A24" s="152" t="s">
        <v>168</v>
      </c>
      <c r="B24" s="149">
        <v>17</v>
      </c>
      <c r="C24" s="149">
        <v>10</v>
      </c>
      <c r="D24" s="149" t="s">
        <v>260</v>
      </c>
      <c r="E24" s="149">
        <v>7</v>
      </c>
    </row>
    <row r="25" spans="1:5" ht="24" customHeight="1">
      <c r="A25" s="150" t="s">
        <v>172</v>
      </c>
      <c r="B25" s="149">
        <v>37</v>
      </c>
      <c r="C25" s="149">
        <v>17</v>
      </c>
      <c r="D25" s="149">
        <v>12</v>
      </c>
      <c r="E25" s="149">
        <v>8</v>
      </c>
    </row>
    <row r="26" spans="1:5" ht="24" customHeight="1">
      <c r="A26" s="150" t="s">
        <v>269</v>
      </c>
      <c r="B26" s="149">
        <v>6</v>
      </c>
      <c r="C26" s="149">
        <v>2</v>
      </c>
      <c r="D26" s="149">
        <v>3</v>
      </c>
      <c r="E26" s="149">
        <v>1</v>
      </c>
    </row>
    <row r="27" spans="1:5" ht="24" customHeight="1">
      <c r="A27" s="150" t="s">
        <v>164</v>
      </c>
      <c r="B27" s="149">
        <v>18</v>
      </c>
      <c r="C27" s="149">
        <v>13</v>
      </c>
      <c r="D27" s="149">
        <v>5</v>
      </c>
      <c r="E27" s="149" t="s">
        <v>260</v>
      </c>
    </row>
    <row r="28" spans="1:5" ht="24" customHeight="1">
      <c r="A28" s="150" t="s">
        <v>270</v>
      </c>
      <c r="B28" s="149">
        <v>154</v>
      </c>
      <c r="C28" s="149">
        <v>73</v>
      </c>
      <c r="D28" s="149">
        <v>60</v>
      </c>
      <c r="E28" s="149">
        <v>21</v>
      </c>
    </row>
  </sheetData>
  <mergeCells count="7">
    <mergeCell ref="A1:E2"/>
    <mergeCell ref="A5:A8"/>
    <mergeCell ref="B5:E6"/>
    <mergeCell ref="B7:B8"/>
    <mergeCell ref="C7:C8"/>
    <mergeCell ref="D7:D8"/>
    <mergeCell ref="E7:E8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C20"/>
  <sheetViews>
    <sheetView workbookViewId="0" topLeftCell="A1">
      <selection activeCell="A1" sqref="A1"/>
    </sheetView>
  </sheetViews>
  <sheetFormatPr defaultColWidth="11.421875" defaultRowHeight="12.75"/>
  <cols>
    <col min="1" max="1" width="23.28125" style="0" bestFit="1" customWidth="1"/>
    <col min="3" max="3" width="22.421875" style="0" bestFit="1" customWidth="1"/>
  </cols>
  <sheetData>
    <row r="2" spans="1:2" ht="12.75">
      <c r="A2" t="s">
        <v>161</v>
      </c>
      <c r="B2">
        <v>4861.322</v>
      </c>
    </row>
    <row r="3" spans="1:2" ht="12.75">
      <c r="A3" t="s">
        <v>162</v>
      </c>
      <c r="B3">
        <v>1885</v>
      </c>
    </row>
    <row r="4" spans="1:2" ht="12.75">
      <c r="A4" t="s">
        <v>163</v>
      </c>
      <c r="B4">
        <v>1768.66</v>
      </c>
    </row>
    <row r="5" spans="1:2" ht="12.75">
      <c r="A5" t="s">
        <v>164</v>
      </c>
      <c r="B5">
        <v>1195.776</v>
      </c>
    </row>
    <row r="6" spans="1:2" ht="12.75">
      <c r="A6" t="s">
        <v>165</v>
      </c>
      <c r="B6">
        <v>760.467</v>
      </c>
    </row>
    <row r="7" spans="1:3" ht="12.75">
      <c r="A7" t="s">
        <v>267</v>
      </c>
      <c r="B7">
        <v>242.954</v>
      </c>
      <c r="C7" s="154"/>
    </row>
    <row r="8" spans="1:3" ht="12.75">
      <c r="A8" t="s">
        <v>266</v>
      </c>
      <c r="B8">
        <v>197.669</v>
      </c>
      <c r="C8" s="154"/>
    </row>
    <row r="9" spans="1:3" ht="12.75">
      <c r="A9" t="s">
        <v>294</v>
      </c>
      <c r="B9">
        <v>616.56</v>
      </c>
      <c r="C9" s="154"/>
    </row>
    <row r="10" spans="1:3" ht="12.75">
      <c r="A10" t="s">
        <v>268</v>
      </c>
      <c r="B10">
        <v>3592.393</v>
      </c>
      <c r="C10" s="154"/>
    </row>
    <row r="11" ht="12.75">
      <c r="C11" s="154"/>
    </row>
    <row r="13" spans="1:2" ht="12.75">
      <c r="A13" t="s">
        <v>172</v>
      </c>
      <c r="B13">
        <v>217.488</v>
      </c>
    </row>
    <row r="14" spans="1:2" ht="12.75">
      <c r="A14" t="s">
        <v>171</v>
      </c>
      <c r="B14">
        <v>167.049</v>
      </c>
    </row>
    <row r="15" spans="1:2" ht="12.75">
      <c r="A15" t="s">
        <v>170</v>
      </c>
      <c r="B15">
        <v>178.295</v>
      </c>
    </row>
    <row r="16" spans="1:2" ht="12.75">
      <c r="A16" t="s">
        <v>169</v>
      </c>
      <c r="B16">
        <v>396.236</v>
      </c>
    </row>
    <row r="17" spans="1:2" ht="12.75">
      <c r="A17" t="s">
        <v>166</v>
      </c>
      <c r="B17">
        <v>332.015</v>
      </c>
    </row>
    <row r="18" spans="1:2" ht="12.75">
      <c r="A18" t="s">
        <v>167</v>
      </c>
      <c r="B18">
        <v>211.052</v>
      </c>
    </row>
    <row r="19" spans="1:2" ht="12.75">
      <c r="A19" t="s">
        <v>164</v>
      </c>
      <c r="B19">
        <v>676.03</v>
      </c>
    </row>
    <row r="20" spans="1:2" ht="12.75">
      <c r="A20" t="s">
        <v>116</v>
      </c>
      <c r="B20">
        <v>584.195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66"/>
  <sheetViews>
    <sheetView workbookViewId="0" topLeftCell="A8">
      <selection activeCell="A8" sqref="A8"/>
    </sheetView>
  </sheetViews>
  <sheetFormatPr defaultColWidth="11.421875" defaultRowHeight="12.75"/>
  <cols>
    <col min="1" max="1" width="3.7109375" style="0" customWidth="1"/>
    <col min="8" max="8" width="10.421875" style="0" customWidth="1"/>
  </cols>
  <sheetData>
    <row r="1" s="51" customFormat="1" ht="10.5" customHeight="1"/>
    <row r="2" s="51" customFormat="1" ht="10.5" customHeight="1"/>
    <row r="3" spans="1:2" s="132" customFormat="1" ht="12.75" customHeight="1">
      <c r="A3" s="130" t="s">
        <v>188</v>
      </c>
      <c r="B3" s="131"/>
    </row>
    <row r="4" s="2" customFormat="1" ht="10.5" customHeight="1">
      <c r="B4" s="51"/>
    </row>
    <row r="5" s="2" customFormat="1" ht="10.5" customHeight="1">
      <c r="B5" s="51"/>
    </row>
    <row r="6" spans="2:8" s="2" customFormat="1" ht="10.5" customHeight="1">
      <c r="B6" s="51"/>
      <c r="H6" s="1" t="s">
        <v>189</v>
      </c>
    </row>
    <row r="7" spans="2:8" s="2" customFormat="1" ht="10.5" customHeight="1">
      <c r="B7" s="51"/>
      <c r="H7" s="1"/>
    </row>
    <row r="8" s="2" customFormat="1" ht="10.5" customHeight="1">
      <c r="B8" s="51"/>
    </row>
    <row r="9" s="2" customFormat="1" ht="10.5" customHeight="1">
      <c r="B9" s="51"/>
    </row>
    <row r="10" spans="1:8" s="2" customFormat="1" ht="10.5" customHeight="1">
      <c r="A10" s="5" t="s">
        <v>190</v>
      </c>
      <c r="B10" s="51"/>
      <c r="H10" s="133">
        <v>2</v>
      </c>
    </row>
    <row r="11" spans="1:8" s="2" customFormat="1" ht="10.5" customHeight="1">
      <c r="A11" s="5"/>
      <c r="B11" s="51"/>
      <c r="H11" s="133"/>
    </row>
    <row r="12" spans="2:8" s="2" customFormat="1" ht="10.5" customHeight="1">
      <c r="B12" s="51"/>
      <c r="H12" s="133"/>
    </row>
    <row r="13" spans="1:8" s="2" customFormat="1" ht="10.5" customHeight="1">
      <c r="A13" s="5" t="s">
        <v>191</v>
      </c>
      <c r="B13" s="51"/>
      <c r="H13" s="133">
        <v>3</v>
      </c>
    </row>
    <row r="14" spans="1:8" s="2" customFormat="1" ht="10.5" customHeight="1">
      <c r="A14" s="5"/>
      <c r="B14" s="51"/>
      <c r="H14" s="133"/>
    </row>
    <row r="15" spans="1:8" s="2" customFormat="1" ht="10.5" customHeight="1">
      <c r="A15" s="5"/>
      <c r="B15" s="51"/>
      <c r="H15" s="133"/>
    </row>
    <row r="16" spans="1:8" s="2" customFormat="1" ht="10.5" customHeight="1">
      <c r="A16" s="5"/>
      <c r="B16" s="51"/>
      <c r="H16" s="133"/>
    </row>
    <row r="17" spans="1:8" s="2" customFormat="1" ht="10.5" customHeight="1">
      <c r="A17" s="5"/>
      <c r="B17" s="51"/>
      <c r="H17" s="133"/>
    </row>
    <row r="18" s="2" customFormat="1" ht="10.5" customHeight="1">
      <c r="A18" s="5" t="s">
        <v>192</v>
      </c>
    </row>
    <row r="19" s="2" customFormat="1" ht="10.5" customHeight="1"/>
    <row r="20" spans="1:8" s="2" customFormat="1" ht="10.5" customHeight="1">
      <c r="A20" s="2" t="s">
        <v>193</v>
      </c>
      <c r="B20" s="2" t="s">
        <v>281</v>
      </c>
      <c r="H20" s="133">
        <v>5</v>
      </c>
    </row>
    <row r="21" s="2" customFormat="1" ht="10.5" customHeight="1"/>
    <row r="22" spans="1:8" s="2" customFormat="1" ht="10.5" customHeight="1">
      <c r="A22" s="2" t="s">
        <v>194</v>
      </c>
      <c r="B22" s="2" t="s">
        <v>282</v>
      </c>
      <c r="H22" s="133">
        <v>5</v>
      </c>
    </row>
    <row r="23" spans="1:8" s="2" customFormat="1" ht="10.5" customHeight="1">
      <c r="A23" s="5"/>
      <c r="B23" s="51"/>
      <c r="H23" s="133"/>
    </row>
    <row r="24" spans="1:8" s="2" customFormat="1" ht="10.5" customHeight="1">
      <c r="A24" s="5"/>
      <c r="B24" s="51"/>
      <c r="H24" s="133"/>
    </row>
    <row r="25" spans="2:8" s="2" customFormat="1" ht="10.5" customHeight="1">
      <c r="B25" s="51"/>
      <c r="H25" s="1"/>
    </row>
    <row r="26" spans="2:8" s="2" customFormat="1" ht="10.5" customHeight="1">
      <c r="B26" s="51"/>
      <c r="H26" s="1"/>
    </row>
    <row r="27" spans="1:8" s="2" customFormat="1" ht="10.5" customHeight="1">
      <c r="A27" s="5" t="s">
        <v>195</v>
      </c>
      <c r="B27" s="51"/>
      <c r="H27" s="1"/>
    </row>
    <row r="28" spans="1:8" s="2" customFormat="1" ht="10.5" customHeight="1">
      <c r="A28" s="5"/>
      <c r="B28" s="51"/>
      <c r="H28" s="1"/>
    </row>
    <row r="29" s="2" customFormat="1" ht="10.5" customHeight="1">
      <c r="H29" s="1"/>
    </row>
    <row r="30" spans="1:8" s="2" customFormat="1" ht="10.5" customHeight="1">
      <c r="A30" s="2" t="s">
        <v>193</v>
      </c>
      <c r="B30" s="2" t="s">
        <v>196</v>
      </c>
      <c r="H30" s="1"/>
    </row>
    <row r="31" spans="2:8" s="2" customFormat="1" ht="10.5" customHeight="1">
      <c r="B31" s="2" t="s">
        <v>197</v>
      </c>
      <c r="H31" s="133">
        <v>6</v>
      </c>
    </row>
    <row r="32" s="2" customFormat="1" ht="10.5" customHeight="1">
      <c r="H32" s="1"/>
    </row>
    <row r="33" s="2" customFormat="1" ht="10.5" customHeight="1">
      <c r="H33" s="1"/>
    </row>
    <row r="34" spans="1:8" s="2" customFormat="1" ht="10.5" customHeight="1">
      <c r="A34" s="134" t="str">
        <f>"1.1"</f>
        <v>1.1</v>
      </c>
      <c r="B34" s="2" t="s">
        <v>198</v>
      </c>
      <c r="H34" s="133">
        <v>6</v>
      </c>
    </row>
    <row r="35" s="2" customFormat="1" ht="10.5" customHeight="1">
      <c r="H35" s="135"/>
    </row>
    <row r="36" spans="1:8" s="2" customFormat="1" ht="10.5" customHeight="1">
      <c r="A36" s="2" t="str">
        <f>"1.2"</f>
        <v>1.2</v>
      </c>
      <c r="B36" s="2" t="s">
        <v>179</v>
      </c>
      <c r="H36" s="133">
        <v>8</v>
      </c>
    </row>
    <row r="37" s="2" customFormat="1" ht="10.5" customHeight="1">
      <c r="H37" s="135"/>
    </row>
    <row r="38" spans="1:8" s="2" customFormat="1" ht="10.5" customHeight="1">
      <c r="A38" s="2" t="str">
        <f>"1.3"</f>
        <v>1.3</v>
      </c>
      <c r="B38" s="2" t="s">
        <v>199</v>
      </c>
      <c r="H38" s="135">
        <v>10</v>
      </c>
    </row>
    <row r="39" spans="2:8" s="2" customFormat="1" ht="10.5" customHeight="1">
      <c r="B39" s="51"/>
      <c r="H39" s="135"/>
    </row>
    <row r="40" spans="1:8" s="2" customFormat="1" ht="10.5" customHeight="1">
      <c r="A40" s="2" t="s">
        <v>194</v>
      </c>
      <c r="B40" s="51" t="s">
        <v>196</v>
      </c>
      <c r="H40" s="135"/>
    </row>
    <row r="41" spans="2:8" s="2" customFormat="1" ht="10.5" customHeight="1">
      <c r="B41" s="2" t="s">
        <v>200</v>
      </c>
      <c r="H41" s="135">
        <v>12</v>
      </c>
    </row>
    <row r="42" s="2" customFormat="1" ht="10.5" customHeight="1">
      <c r="H42" s="135"/>
    </row>
    <row r="43" spans="1:8" s="2" customFormat="1" ht="10.5" customHeight="1">
      <c r="A43" s="2" t="str">
        <f>"2.1"</f>
        <v>2.1</v>
      </c>
      <c r="B43" s="2" t="s">
        <v>198</v>
      </c>
      <c r="H43" s="135">
        <v>12</v>
      </c>
    </row>
    <row r="44" s="2" customFormat="1" ht="10.5" customHeight="1">
      <c r="H44" s="135"/>
    </row>
    <row r="45" spans="1:8" s="2" customFormat="1" ht="10.5" customHeight="1">
      <c r="A45" s="2" t="str">
        <f>"2.2"</f>
        <v>2.2</v>
      </c>
      <c r="B45" s="2" t="s">
        <v>179</v>
      </c>
      <c r="H45" s="135">
        <v>14</v>
      </c>
    </row>
    <row r="46" s="2" customFormat="1" ht="10.5" customHeight="1">
      <c r="H46" s="135"/>
    </row>
    <row r="47" spans="1:8" s="2" customFormat="1" ht="10.5" customHeight="1">
      <c r="A47" s="2" t="str">
        <f>"2.3"</f>
        <v>2.3</v>
      </c>
      <c r="B47" s="2" t="s">
        <v>199</v>
      </c>
      <c r="H47" s="135">
        <v>16</v>
      </c>
    </row>
    <row r="48" s="2" customFormat="1" ht="10.5" customHeight="1">
      <c r="H48" s="135"/>
    </row>
    <row r="49" spans="1:8" s="2" customFormat="1" ht="10.5" customHeight="1">
      <c r="A49" s="2" t="s">
        <v>201</v>
      </c>
      <c r="B49" s="2" t="s">
        <v>196</v>
      </c>
      <c r="H49" s="135"/>
    </row>
    <row r="50" spans="2:8" s="2" customFormat="1" ht="10.5" customHeight="1">
      <c r="B50" s="2" t="s">
        <v>202</v>
      </c>
      <c r="H50" s="135">
        <v>18</v>
      </c>
    </row>
    <row r="51" s="2" customFormat="1" ht="10.5" customHeight="1">
      <c r="H51" s="135"/>
    </row>
    <row r="52" spans="1:8" s="2" customFormat="1" ht="10.5" customHeight="1">
      <c r="A52" s="2" t="str">
        <f>"3.1"</f>
        <v>3.1</v>
      </c>
      <c r="B52" s="2" t="s">
        <v>198</v>
      </c>
      <c r="H52" s="135">
        <v>18</v>
      </c>
    </row>
    <row r="53" s="2" customFormat="1" ht="10.5" customHeight="1">
      <c r="H53" s="135"/>
    </row>
    <row r="54" spans="1:8" s="2" customFormat="1" ht="10.5" customHeight="1">
      <c r="A54" s="2" t="str">
        <f>"3.2"</f>
        <v>3.2</v>
      </c>
      <c r="B54" s="2" t="s">
        <v>179</v>
      </c>
      <c r="H54" s="135">
        <v>20</v>
      </c>
    </row>
    <row r="55" s="2" customFormat="1" ht="10.5" customHeight="1">
      <c r="H55" s="135"/>
    </row>
    <row r="56" spans="1:8" s="2" customFormat="1" ht="10.5" customHeight="1">
      <c r="A56" s="2" t="str">
        <f>"3.3"</f>
        <v>3.3</v>
      </c>
      <c r="B56" s="2" t="s">
        <v>199</v>
      </c>
      <c r="H56" s="135">
        <v>22</v>
      </c>
    </row>
    <row r="57" s="2" customFormat="1" ht="10.5" customHeight="1">
      <c r="H57" s="135"/>
    </row>
    <row r="58" spans="1:8" s="2" customFormat="1" ht="10.5" customHeight="1">
      <c r="A58" s="2" t="s">
        <v>203</v>
      </c>
      <c r="B58" s="2" t="s">
        <v>204</v>
      </c>
      <c r="H58" s="135"/>
    </row>
    <row r="59" spans="2:8" s="2" customFormat="1" ht="10.5" customHeight="1">
      <c r="B59" s="2" t="s">
        <v>205</v>
      </c>
      <c r="H59" s="135">
        <v>24</v>
      </c>
    </row>
    <row r="60" s="2" customFormat="1" ht="10.5" customHeight="1">
      <c r="H60" s="135"/>
    </row>
    <row r="61" s="2" customFormat="1" ht="10.5" customHeight="1">
      <c r="H61" s="135"/>
    </row>
    <row r="62" s="2" customFormat="1" ht="10.5" customHeight="1">
      <c r="H62" s="135"/>
    </row>
    <row r="63" s="2" customFormat="1" ht="10.5" customHeight="1">
      <c r="H63" s="135"/>
    </row>
    <row r="64" s="2" customFormat="1" ht="10.5" customHeight="1">
      <c r="H64" s="135"/>
    </row>
    <row r="65" s="2" customFormat="1" ht="10.5" customHeight="1">
      <c r="H65" s="135"/>
    </row>
    <row r="66" s="2" customFormat="1" ht="10.5" customHeight="1">
      <c r="H66" s="135"/>
    </row>
    <row r="67" s="51" customFormat="1" ht="10.5" customHeight="1"/>
    <row r="68" s="51" customFormat="1" ht="10.5" customHeight="1"/>
    <row r="69" s="51" customFormat="1" ht="10.5" customHeight="1"/>
    <row r="70" s="51" customFormat="1" ht="10.5" customHeight="1"/>
    <row r="71" s="51" customFormat="1" ht="10.5" customHeight="1"/>
    <row r="72" s="51" customFormat="1" ht="10.5" customHeight="1"/>
    <row r="73" s="51" customFormat="1" ht="10.5" customHeight="1"/>
    <row r="74" s="51" customFormat="1" ht="10.5" customHeight="1"/>
    <row r="75" s="51" customFormat="1" ht="10.5" customHeight="1"/>
    <row r="76" s="51" customFormat="1" ht="10.5" customHeight="1"/>
    <row r="77" s="51" customFormat="1" ht="10.5" customHeight="1"/>
    <row r="78" s="51" customFormat="1" ht="10.5" customHeight="1"/>
    <row r="79" s="51" customFormat="1" ht="10.5" customHeight="1"/>
    <row r="80" s="51" customFormat="1" ht="10.5" customHeight="1"/>
    <row r="81" s="51" customFormat="1" ht="10.5" customHeight="1"/>
    <row r="82" s="51" customFormat="1" ht="10.5" customHeight="1"/>
    <row r="83" s="51" customFormat="1" ht="10.5" customHeight="1"/>
    <row r="84" s="51" customFormat="1" ht="10.5" customHeight="1"/>
    <row r="85" s="51" customFormat="1" ht="10.5" customHeight="1"/>
    <row r="86" s="51" customFormat="1" ht="10.5" customHeight="1"/>
    <row r="87" s="51" customFormat="1" ht="10.5" customHeight="1"/>
    <row r="88" s="51" customFormat="1" ht="10.5" customHeight="1"/>
    <row r="89" s="51" customFormat="1" ht="10.5" customHeight="1"/>
    <row r="90" s="51" customFormat="1" ht="10.5" customHeight="1"/>
    <row r="91" s="51" customFormat="1" ht="10.5" customHeight="1"/>
    <row r="92" s="51" customFormat="1" ht="10.5" customHeight="1"/>
    <row r="93" s="51" customFormat="1" ht="10.5" customHeight="1"/>
    <row r="94" s="51" customFormat="1" ht="10.5" customHeight="1"/>
    <row r="95" s="51" customFormat="1" ht="10.5" customHeight="1"/>
    <row r="96" s="51" customFormat="1" ht="10.5" customHeight="1"/>
    <row r="97" s="51" customFormat="1" ht="10.5" customHeight="1"/>
    <row r="98" s="51" customFormat="1" ht="10.5" customHeight="1"/>
    <row r="99" s="51" customFormat="1" ht="10.5" customHeight="1"/>
    <row r="100" s="51" customFormat="1" ht="10.5" customHeight="1"/>
    <row r="101" s="51" customFormat="1" ht="10.5" customHeight="1"/>
    <row r="102" s="51" customFormat="1" ht="10.5" customHeight="1"/>
    <row r="103" s="136" customFormat="1" ht="10.5" customHeight="1"/>
    <row r="104" s="136" customFormat="1" ht="10.5" customHeight="1"/>
    <row r="105" s="136" customFormat="1" ht="10.5" customHeight="1"/>
    <row r="106" s="136" customFormat="1" ht="10.5" customHeight="1"/>
    <row r="107" s="136" customFormat="1" ht="10.5" customHeight="1"/>
    <row r="108" s="136" customFormat="1" ht="10.5" customHeight="1"/>
    <row r="109" s="136" customFormat="1" ht="10.5" customHeight="1"/>
    <row r="110" s="136" customFormat="1" ht="10.5" customHeight="1"/>
    <row r="111" s="136" customFormat="1" ht="10.5" customHeight="1"/>
    <row r="112" s="136" customFormat="1" ht="10.5" customHeight="1"/>
    <row r="113" s="136" customFormat="1" ht="10.5" customHeight="1"/>
    <row r="114" s="136" customFormat="1" ht="10.5" customHeight="1"/>
    <row r="115" s="136" customFormat="1" ht="10.5" customHeight="1"/>
    <row r="116" s="136" customFormat="1" ht="10.5" customHeight="1"/>
    <row r="117" s="136" customFormat="1" ht="10.5" customHeight="1"/>
    <row r="118" s="136" customFormat="1" ht="10.5" customHeight="1"/>
    <row r="119" s="136" customFormat="1" ht="10.5" customHeight="1"/>
    <row r="120" s="136" customFormat="1" ht="10.5" customHeight="1"/>
    <row r="121" s="136" customFormat="1" ht="10.5" customHeight="1"/>
    <row r="122" s="136" customFormat="1" ht="10.5" customHeight="1"/>
    <row r="123" s="136" customFormat="1" ht="10.5" customHeight="1"/>
    <row r="124" s="136" customFormat="1" ht="10.5" customHeight="1"/>
    <row r="125" s="136" customFormat="1" ht="10.5" customHeight="1"/>
    <row r="126" s="136" customFormat="1" ht="10.5" customHeight="1"/>
    <row r="127" s="136" customFormat="1" ht="10.5" customHeight="1"/>
    <row r="128" s="136" customFormat="1" ht="10.5" customHeight="1"/>
    <row r="129" s="136" customFormat="1" ht="10.5" customHeight="1"/>
    <row r="130" s="136" customFormat="1" ht="10.5" customHeight="1"/>
    <row r="131" s="136" customFormat="1" ht="10.5" customHeight="1"/>
    <row r="132" s="136" customFormat="1" ht="10.5" customHeight="1"/>
    <row r="133" s="136" customFormat="1" ht="10.5" customHeight="1"/>
    <row r="134" s="136" customFormat="1" ht="10.5" customHeight="1"/>
    <row r="135" s="136" customFormat="1" ht="10.5" customHeight="1"/>
    <row r="136" s="136" customFormat="1" ht="10.5" customHeight="1"/>
    <row r="137" s="136" customFormat="1" ht="10.5" customHeight="1"/>
    <row r="138" s="136" customFormat="1" ht="10.5" customHeight="1"/>
    <row r="139" s="136" customFormat="1" ht="10.5" customHeight="1"/>
    <row r="140" s="136" customFormat="1" ht="10.5" customHeight="1"/>
    <row r="141" s="136" customFormat="1" ht="10.5" customHeight="1"/>
    <row r="142" s="136" customFormat="1" ht="10.5" customHeight="1"/>
    <row r="143" s="136" customFormat="1" ht="10.5" customHeight="1"/>
    <row r="144" s="136" customFormat="1" ht="10.5" customHeight="1"/>
    <row r="145" s="136" customFormat="1" ht="10.5" customHeight="1"/>
    <row r="146" s="136" customFormat="1" ht="10.5" customHeight="1"/>
    <row r="147" s="136" customFormat="1" ht="10.5" customHeight="1"/>
    <row r="148" s="136" customFormat="1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</sheetData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9"/>
  <sheetViews>
    <sheetView workbookViewId="0" topLeftCell="A1">
      <selection activeCell="A1" sqref="A1"/>
    </sheetView>
  </sheetViews>
  <sheetFormatPr defaultColWidth="11.421875" defaultRowHeight="12.75"/>
  <cols>
    <col min="1" max="1" width="210.7109375" style="0" customWidth="1"/>
  </cols>
  <sheetData>
    <row r="1" s="138" customFormat="1" ht="12.75">
      <c r="A1" s="137" t="s">
        <v>247</v>
      </c>
    </row>
    <row r="2" ht="15.75">
      <c r="A2" s="139" t="s">
        <v>190</v>
      </c>
    </row>
    <row r="3" ht="4.5" customHeight="1">
      <c r="A3" s="140"/>
    </row>
    <row r="4" ht="12.75">
      <c r="A4" s="140" t="s">
        <v>206</v>
      </c>
    </row>
    <row r="5" ht="12.75">
      <c r="A5" s="140" t="s">
        <v>283</v>
      </c>
    </row>
    <row r="6" ht="12.75">
      <c r="A6" s="140" t="s">
        <v>207</v>
      </c>
    </row>
    <row r="7" ht="12.75">
      <c r="A7" s="140" t="s">
        <v>208</v>
      </c>
    </row>
    <row r="8" ht="12.75">
      <c r="A8" s="140" t="s">
        <v>209</v>
      </c>
    </row>
    <row r="9" ht="12.75">
      <c r="A9" s="140" t="s">
        <v>210</v>
      </c>
    </row>
    <row r="10" ht="12.75">
      <c r="A10" s="140" t="s">
        <v>211</v>
      </c>
    </row>
    <row r="11" ht="4.5" customHeight="1">
      <c r="A11" s="140"/>
    </row>
    <row r="12" ht="12.75">
      <c r="A12" s="140" t="s">
        <v>212</v>
      </c>
    </row>
    <row r="13" ht="12.75">
      <c r="A13" s="140" t="s">
        <v>213</v>
      </c>
    </row>
    <row r="14" ht="12.75">
      <c r="A14" s="140" t="s">
        <v>214</v>
      </c>
    </row>
    <row r="15" ht="12.75">
      <c r="A15" s="140" t="s">
        <v>215</v>
      </c>
    </row>
    <row r="16" ht="12.75">
      <c r="A16" s="140" t="s">
        <v>216</v>
      </c>
    </row>
    <row r="17" ht="12.75">
      <c r="A17" s="140" t="s">
        <v>217</v>
      </c>
    </row>
    <row r="18" ht="12.75">
      <c r="A18" s="140"/>
    </row>
    <row r="19" ht="12.75">
      <c r="A19" s="141" t="s">
        <v>218</v>
      </c>
    </row>
    <row r="20" ht="4.5" customHeight="1">
      <c r="A20" s="140"/>
    </row>
    <row r="21" ht="12.75">
      <c r="A21" s="140" t="s">
        <v>219</v>
      </c>
    </row>
    <row r="22" ht="12.75">
      <c r="A22" s="140" t="s">
        <v>306</v>
      </c>
    </row>
    <row r="23" ht="12.75">
      <c r="A23" s="140" t="s">
        <v>307</v>
      </c>
    </row>
    <row r="24" ht="12.75">
      <c r="A24" s="140" t="s">
        <v>308</v>
      </c>
    </row>
    <row r="25" ht="12.75">
      <c r="A25" s="140" t="s">
        <v>284</v>
      </c>
    </row>
    <row r="26" ht="12.75">
      <c r="A26" s="140"/>
    </row>
    <row r="27" ht="12.75">
      <c r="A27" s="141" t="s">
        <v>220</v>
      </c>
    </row>
    <row r="28" ht="4.5" customHeight="1">
      <c r="A28" s="140"/>
    </row>
    <row r="29" ht="12.75">
      <c r="A29" s="140" t="s">
        <v>221</v>
      </c>
    </row>
    <row r="30" ht="12.75">
      <c r="A30" s="140" t="s">
        <v>222</v>
      </c>
    </row>
    <row r="31" ht="12.75">
      <c r="A31" s="140" t="s">
        <v>223</v>
      </c>
    </row>
    <row r="32" ht="12.75">
      <c r="A32" s="140" t="s">
        <v>224</v>
      </c>
    </row>
    <row r="33" ht="12.75">
      <c r="A33" s="140" t="s">
        <v>225</v>
      </c>
    </row>
    <row r="34" ht="12.75">
      <c r="A34" s="140" t="s">
        <v>249</v>
      </c>
    </row>
    <row r="35" ht="12.75">
      <c r="A35" s="140" t="s">
        <v>250</v>
      </c>
    </row>
    <row r="36" ht="12.75">
      <c r="A36" s="140"/>
    </row>
    <row r="37" ht="12.75">
      <c r="A37" s="141" t="s">
        <v>226</v>
      </c>
    </row>
    <row r="38" ht="4.5" customHeight="1">
      <c r="A38" s="140"/>
    </row>
    <row r="39" ht="12.75">
      <c r="A39" s="140" t="s">
        <v>227</v>
      </c>
    </row>
    <row r="40" ht="12.75">
      <c r="A40" s="140" t="s">
        <v>228</v>
      </c>
    </row>
    <row r="41" ht="12.75">
      <c r="A41" s="140" t="s">
        <v>229</v>
      </c>
    </row>
    <row r="42" ht="12.75">
      <c r="A42" s="140" t="s">
        <v>230</v>
      </c>
    </row>
    <row r="43" ht="12.75">
      <c r="A43" s="140" t="s">
        <v>231</v>
      </c>
    </row>
    <row r="44" ht="12.75">
      <c r="A44" s="140"/>
    </row>
    <row r="45" ht="12.75">
      <c r="A45" s="141"/>
    </row>
    <row r="46" ht="4.5" customHeight="1">
      <c r="A46" s="140"/>
    </row>
    <row r="47" ht="12.75">
      <c r="A47" s="140"/>
    </row>
    <row r="48" ht="12.75">
      <c r="A48" s="153"/>
    </row>
    <row r="49" ht="12.75">
      <c r="A49" s="140"/>
    </row>
    <row r="50" ht="12.75">
      <c r="A50" s="141" t="s">
        <v>232</v>
      </c>
    </row>
    <row r="51" ht="4.5" customHeight="1">
      <c r="A51" s="140"/>
    </row>
    <row r="52" ht="12.75">
      <c r="A52" s="140" t="s">
        <v>233</v>
      </c>
    </row>
    <row r="53" ht="12.75">
      <c r="A53" s="140" t="s">
        <v>234</v>
      </c>
    </row>
    <row r="54" ht="12.75">
      <c r="A54" s="140" t="s">
        <v>235</v>
      </c>
    </row>
    <row r="55" ht="12.75">
      <c r="A55" s="140" t="s">
        <v>236</v>
      </c>
    </row>
    <row r="56" ht="12.75">
      <c r="A56" s="140" t="s">
        <v>237</v>
      </c>
    </row>
    <row r="57" ht="12.75">
      <c r="A57" s="140" t="s">
        <v>238</v>
      </c>
    </row>
    <row r="58" ht="12.75">
      <c r="A58" s="140" t="s">
        <v>239</v>
      </c>
    </row>
    <row r="59" ht="12.75">
      <c r="A59" s="140" t="s">
        <v>240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30" sqref="A30"/>
    </sheetView>
  </sheetViews>
  <sheetFormatPr defaultColWidth="11.421875" defaultRowHeight="12.75"/>
  <cols>
    <col min="1" max="1" width="11.7109375" style="0" customWidth="1"/>
  </cols>
  <sheetData>
    <row r="1" spans="1:2" ht="15">
      <c r="A1" s="163" t="s">
        <v>327</v>
      </c>
      <c r="B1" s="164"/>
    </row>
    <row r="6" spans="1:2" ht="14.25">
      <c r="A6" s="160">
        <v>0</v>
      </c>
      <c r="B6" s="161" t="s">
        <v>328</v>
      </c>
    </row>
    <row r="7" spans="1:2" ht="14.25">
      <c r="A7" s="138"/>
      <c r="B7" s="161" t="s">
        <v>329</v>
      </c>
    </row>
    <row r="8" spans="1:2" ht="14.25">
      <c r="A8" s="160" t="s">
        <v>260</v>
      </c>
      <c r="B8" s="161" t="s">
        <v>330</v>
      </c>
    </row>
    <row r="9" spans="1:2" ht="14.25">
      <c r="A9" s="160" t="s">
        <v>331</v>
      </c>
      <c r="B9" s="161" t="s">
        <v>332</v>
      </c>
    </row>
    <row r="10" spans="1:2" ht="14.25">
      <c r="A10" s="160" t="s">
        <v>333</v>
      </c>
      <c r="B10" s="161" t="s">
        <v>334</v>
      </c>
    </row>
    <row r="11" spans="1:2" ht="14.25">
      <c r="A11" s="160" t="s">
        <v>335</v>
      </c>
      <c r="B11" s="161" t="s">
        <v>336</v>
      </c>
    </row>
    <row r="12" spans="1:2" ht="14.25">
      <c r="A12" s="160" t="s">
        <v>337</v>
      </c>
      <c r="B12" s="161" t="s">
        <v>338</v>
      </c>
    </row>
    <row r="13" spans="1:2" ht="14.25">
      <c r="A13" s="160" t="s">
        <v>339</v>
      </c>
      <c r="B13" s="161" t="s">
        <v>340</v>
      </c>
    </row>
    <row r="14" spans="1:2" ht="14.25">
      <c r="A14" s="160" t="s">
        <v>341</v>
      </c>
      <c r="B14" s="161" t="s">
        <v>342</v>
      </c>
    </row>
    <row r="15" spans="1:2" ht="14.25">
      <c r="A15" s="160" t="s">
        <v>343</v>
      </c>
      <c r="B15" s="161" t="s">
        <v>344</v>
      </c>
    </row>
    <row r="16" ht="14.25">
      <c r="A16" s="161"/>
    </row>
    <row r="17" spans="1:2" ht="14.25">
      <c r="A17" s="161" t="s">
        <v>345</v>
      </c>
      <c r="B17" s="162" t="s">
        <v>346</v>
      </c>
    </row>
    <row r="18" spans="1:2" ht="14.25">
      <c r="A18" s="161" t="s">
        <v>347</v>
      </c>
      <c r="B18" s="162" t="s">
        <v>348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2"/>
  <sheetViews>
    <sheetView workbookViewId="0" topLeftCell="A1">
      <selection activeCell="A1" sqref="A1"/>
    </sheetView>
  </sheetViews>
  <sheetFormatPr defaultColWidth="11.421875" defaultRowHeight="12.75"/>
  <cols>
    <col min="1" max="1" width="210.7109375" style="0" customWidth="1"/>
  </cols>
  <sheetData>
    <row r="1" ht="12.75">
      <c r="A1" s="137" t="s">
        <v>248</v>
      </c>
    </row>
    <row r="2" ht="12.75">
      <c r="A2" s="137"/>
    </row>
    <row r="3" ht="15.75">
      <c r="A3" s="142" t="s">
        <v>191</v>
      </c>
    </row>
    <row r="4" ht="12.75">
      <c r="A4" s="86"/>
    </row>
    <row r="5" ht="12.75">
      <c r="A5" s="86"/>
    </row>
    <row r="6" ht="12.75">
      <c r="A6" s="86"/>
    </row>
    <row r="7" ht="12.75">
      <c r="A7" s="86" t="s">
        <v>285</v>
      </c>
    </row>
    <row r="8" ht="12.75">
      <c r="A8" s="86" t="s">
        <v>241</v>
      </c>
    </row>
    <row r="9" ht="12.75">
      <c r="A9" s="86" t="s">
        <v>242</v>
      </c>
    </row>
    <row r="10" ht="12.75">
      <c r="A10" s="86" t="s">
        <v>300</v>
      </c>
    </row>
    <row r="11" ht="12.75">
      <c r="A11" s="86" t="s">
        <v>301</v>
      </c>
    </row>
    <row r="12" ht="12.75">
      <c r="A12" s="86" t="s">
        <v>302</v>
      </c>
    </row>
    <row r="13" ht="12.75">
      <c r="A13" s="86"/>
    </row>
    <row r="14" ht="12.75">
      <c r="A14" s="86"/>
    </row>
    <row r="15" ht="12.75">
      <c r="A15" s="86" t="s">
        <v>286</v>
      </c>
    </row>
    <row r="16" ht="12.75">
      <c r="A16" s="86" t="s">
        <v>305</v>
      </c>
    </row>
    <row r="17" ht="12.75">
      <c r="A17" s="86" t="s">
        <v>299</v>
      </c>
    </row>
    <row r="18" ht="12.75">
      <c r="A18" s="86"/>
    </row>
    <row r="19" ht="12.75">
      <c r="A19" s="86"/>
    </row>
    <row r="20" ht="12.75">
      <c r="A20" s="86" t="s">
        <v>303</v>
      </c>
    </row>
    <row r="21" ht="12.75">
      <c r="A21" s="86" t="s">
        <v>304</v>
      </c>
    </row>
    <row r="22" ht="12.75">
      <c r="A22" s="86" t="s">
        <v>243</v>
      </c>
    </row>
    <row r="23" ht="12.75">
      <c r="A23" s="86" t="s">
        <v>244</v>
      </c>
    </row>
    <row r="24" ht="12.75">
      <c r="A24" s="86" t="s">
        <v>245</v>
      </c>
    </row>
    <row r="25" ht="12.75">
      <c r="A25" s="86"/>
    </row>
    <row r="26" ht="12.75">
      <c r="A26" s="143"/>
    </row>
    <row r="27" ht="12.75">
      <c r="A27" s="86" t="s">
        <v>246</v>
      </c>
    </row>
    <row r="28" ht="12.75">
      <c r="A28" s="86" t="s">
        <v>287</v>
      </c>
    </row>
    <row r="29" ht="12.75">
      <c r="A29" s="86" t="s">
        <v>288</v>
      </c>
    </row>
    <row r="30" ht="12.75">
      <c r="A30" s="86" t="s">
        <v>251</v>
      </c>
    </row>
    <row r="31" ht="12.75">
      <c r="A31" s="86" t="s">
        <v>296</v>
      </c>
    </row>
    <row r="32" ht="12.75">
      <c r="A32" s="86" t="s">
        <v>297</v>
      </c>
    </row>
    <row r="33" ht="12.75">
      <c r="A33" s="86" t="s">
        <v>298</v>
      </c>
    </row>
    <row r="34" ht="12.75">
      <c r="A34" s="86" t="s">
        <v>289</v>
      </c>
    </row>
    <row r="35" ht="12.75">
      <c r="A35" s="86"/>
    </row>
    <row r="36" ht="12.75">
      <c r="A36" s="86"/>
    </row>
    <row r="37" ht="12.75">
      <c r="A37" s="86" t="s">
        <v>290</v>
      </c>
    </row>
    <row r="38" ht="12.75">
      <c r="A38" s="86" t="s">
        <v>291</v>
      </c>
    </row>
    <row r="39" ht="12.75">
      <c r="A39" s="86"/>
    </row>
    <row r="40" ht="12.75">
      <c r="A40" s="86"/>
    </row>
    <row r="41" ht="12.75">
      <c r="A41" s="144" t="s">
        <v>292</v>
      </c>
    </row>
    <row r="42" ht="12.75">
      <c r="A42" s="144" t="s">
        <v>293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50"/>
  <sheetViews>
    <sheetView zoomScale="75" zoomScaleNormal="75" workbookViewId="0" topLeftCell="A1">
      <selection activeCell="A1" sqref="A1"/>
    </sheetView>
  </sheetViews>
  <sheetFormatPr defaultColWidth="11.421875" defaultRowHeight="13.5" customHeight="1"/>
  <cols>
    <col min="1" max="1" width="29.7109375" style="0" customWidth="1"/>
    <col min="2" max="4" width="16.421875" style="0" customWidth="1"/>
    <col min="5" max="5" width="13.28125" style="0" customWidth="1"/>
  </cols>
  <sheetData>
    <row r="1" ht="13.5" customHeight="1">
      <c r="A1" s="2" t="s">
        <v>175</v>
      </c>
    </row>
    <row r="2" ht="13.5" customHeight="1">
      <c r="A2" s="2" t="s">
        <v>295</v>
      </c>
    </row>
    <row r="3" s="2" customFormat="1" ht="13.5" customHeight="1"/>
    <row r="4" s="2" customFormat="1" ht="13.5" customHeight="1"/>
    <row r="5" s="2" customFormat="1" ht="13.5" customHeight="1"/>
    <row r="6" spans="1:4" s="2" customFormat="1" ht="13.5" customHeight="1" thickBot="1">
      <c r="A6" s="11"/>
      <c r="B6" s="11"/>
      <c r="C6" s="11"/>
      <c r="D6" s="11"/>
    </row>
    <row r="7" spans="1:4" s="2" customFormat="1" ht="24" customHeight="1">
      <c r="A7" s="15"/>
      <c r="B7" s="112">
        <v>2002</v>
      </c>
      <c r="C7" s="113">
        <v>2003</v>
      </c>
      <c r="D7" s="114">
        <v>2004</v>
      </c>
    </row>
    <row r="8" spans="1:4" s="2" customFormat="1" ht="24" customHeight="1" thickBot="1">
      <c r="A8" s="115" t="s">
        <v>115</v>
      </c>
      <c r="B8" s="116"/>
      <c r="C8" s="117" t="s">
        <v>185</v>
      </c>
      <c r="D8" s="118"/>
    </row>
    <row r="9" spans="1:4" s="2" customFormat="1" ht="13.5" customHeight="1">
      <c r="A9" s="15"/>
      <c r="B9" s="119"/>
      <c r="C9" s="15"/>
      <c r="D9" s="15"/>
    </row>
    <row r="10" spans="1:4" s="2" customFormat="1" ht="13.5" customHeight="1">
      <c r="A10" s="120" t="s">
        <v>9</v>
      </c>
      <c r="B10" s="119"/>
      <c r="C10" s="15"/>
      <c r="D10" s="15"/>
    </row>
    <row r="11" spans="2:4" s="2" customFormat="1" ht="13.5" customHeight="1">
      <c r="B11" s="119"/>
      <c r="C11" s="15"/>
      <c r="D11" s="15"/>
    </row>
    <row r="12" spans="1:4" s="2" customFormat="1" ht="13.5" customHeight="1">
      <c r="A12" s="2" t="s">
        <v>176</v>
      </c>
      <c r="B12" s="121">
        <v>14784</v>
      </c>
      <c r="C12" s="122">
        <v>15271</v>
      </c>
      <c r="D12" s="122">
        <v>15121</v>
      </c>
    </row>
    <row r="13" spans="1:4" s="2" customFormat="1" ht="13.5" customHeight="1">
      <c r="A13" s="2" t="s">
        <v>11</v>
      </c>
      <c r="B13" s="121"/>
      <c r="C13" s="122"/>
      <c r="D13" s="122"/>
    </row>
    <row r="14" spans="1:4" s="2" customFormat="1" ht="13.5" customHeight="1">
      <c r="A14" s="2" t="s">
        <v>13</v>
      </c>
      <c r="B14" s="121">
        <v>13753</v>
      </c>
      <c r="C14" s="122">
        <v>14069</v>
      </c>
      <c r="D14" s="122">
        <v>13895</v>
      </c>
    </row>
    <row r="15" spans="1:4" s="2" customFormat="1" ht="13.5" customHeight="1">
      <c r="A15" s="2" t="s">
        <v>19</v>
      </c>
      <c r="B15" s="121">
        <v>873</v>
      </c>
      <c r="C15" s="122">
        <v>1054</v>
      </c>
      <c r="D15" s="122">
        <v>1081</v>
      </c>
    </row>
    <row r="16" spans="2:4" s="2" customFormat="1" ht="13.5" customHeight="1">
      <c r="B16" s="121"/>
      <c r="C16" s="122"/>
      <c r="D16" s="122"/>
    </row>
    <row r="17" spans="1:4" s="2" customFormat="1" ht="13.5" customHeight="1">
      <c r="A17" s="2" t="s">
        <v>20</v>
      </c>
      <c r="B17" s="121">
        <v>2967</v>
      </c>
      <c r="C17" s="122">
        <v>3069</v>
      </c>
      <c r="D17" s="122">
        <v>2919</v>
      </c>
    </row>
    <row r="18" spans="1:4" s="2" customFormat="1" ht="13.5" customHeight="1">
      <c r="A18" s="2" t="s">
        <v>11</v>
      </c>
      <c r="B18" s="121"/>
      <c r="C18" s="122"/>
      <c r="D18" s="122"/>
    </row>
    <row r="19" spans="1:4" s="2" customFormat="1" ht="13.5" customHeight="1">
      <c r="A19" s="2" t="s">
        <v>23</v>
      </c>
      <c r="B19" s="121">
        <v>1413</v>
      </c>
      <c r="C19" s="122">
        <v>1528</v>
      </c>
      <c r="D19" s="122">
        <v>1391</v>
      </c>
    </row>
    <row r="20" spans="2:4" s="2" customFormat="1" ht="13.5" customHeight="1">
      <c r="B20" s="121"/>
      <c r="C20" s="122"/>
      <c r="D20" s="122"/>
    </row>
    <row r="21" spans="1:4" s="2" customFormat="1" ht="13.5" customHeight="1">
      <c r="A21" s="120" t="s">
        <v>29</v>
      </c>
      <c r="B21" s="121"/>
      <c r="C21" s="122"/>
      <c r="D21" s="122"/>
    </row>
    <row r="22" spans="2:4" s="2" customFormat="1" ht="13.5" customHeight="1">
      <c r="B22" s="121"/>
      <c r="C22" s="122"/>
      <c r="D22" s="122"/>
    </row>
    <row r="23" spans="1:4" s="2" customFormat="1" ht="13.5" customHeight="1">
      <c r="A23" s="2" t="s">
        <v>30</v>
      </c>
      <c r="B23" s="121">
        <v>6488</v>
      </c>
      <c r="C23" s="122">
        <v>6903</v>
      </c>
      <c r="D23" s="122">
        <v>6824</v>
      </c>
    </row>
    <row r="24" spans="1:4" s="2" customFormat="1" ht="13.5" customHeight="1">
      <c r="A24" s="2" t="s">
        <v>11</v>
      </c>
      <c r="B24" s="121"/>
      <c r="C24" s="122"/>
      <c r="D24" s="122"/>
    </row>
    <row r="25" spans="1:4" s="2" customFormat="1" ht="13.5" customHeight="1">
      <c r="A25" s="2" t="s">
        <v>177</v>
      </c>
      <c r="B25" s="121">
        <v>1049</v>
      </c>
      <c r="C25" s="122">
        <v>1146</v>
      </c>
      <c r="D25" s="122">
        <v>1112</v>
      </c>
    </row>
    <row r="26" spans="1:4" s="2" customFormat="1" ht="13.5" customHeight="1">
      <c r="A26" s="2" t="s">
        <v>33</v>
      </c>
      <c r="B26" s="121">
        <v>6565</v>
      </c>
      <c r="C26" s="122">
        <v>6822</v>
      </c>
      <c r="D26" s="122">
        <v>6886</v>
      </c>
    </row>
    <row r="27" spans="2:4" s="2" customFormat="1" ht="13.5" customHeight="1">
      <c r="B27" s="121"/>
      <c r="C27" s="122"/>
      <c r="D27" s="122"/>
    </row>
    <row r="28" spans="1:4" s="2" customFormat="1" ht="13.5" customHeight="1">
      <c r="A28" s="2" t="s">
        <v>36</v>
      </c>
      <c r="B28" s="121">
        <v>1749</v>
      </c>
      <c r="C28" s="122">
        <v>1937</v>
      </c>
      <c r="D28" s="122">
        <v>1956</v>
      </c>
    </row>
    <row r="29" spans="2:4" s="2" customFormat="1" ht="13.5" customHeight="1">
      <c r="B29" s="121"/>
      <c r="C29" s="122"/>
      <c r="D29" s="122"/>
    </row>
    <row r="30" spans="1:4" s="2" customFormat="1" ht="13.5" customHeight="1">
      <c r="A30" s="2" t="s">
        <v>37</v>
      </c>
      <c r="B30" s="121">
        <v>733</v>
      </c>
      <c r="C30" s="122">
        <v>709</v>
      </c>
      <c r="D30" s="122">
        <v>761</v>
      </c>
    </row>
    <row r="31" spans="2:4" s="2" customFormat="1" ht="13.5" customHeight="1">
      <c r="B31" s="121"/>
      <c r="C31" s="122"/>
      <c r="D31" s="122"/>
    </row>
    <row r="32" spans="1:4" s="2" customFormat="1" ht="13.5" customHeight="1">
      <c r="A32" s="2" t="s">
        <v>41</v>
      </c>
      <c r="B32" s="121">
        <v>7010</v>
      </c>
      <c r="C32" s="122">
        <v>6794</v>
      </c>
      <c r="D32" s="122">
        <v>6540</v>
      </c>
    </row>
    <row r="33" spans="2:4" s="2" customFormat="1" ht="13.5" customHeight="1">
      <c r="B33" s="121"/>
      <c r="C33" s="122"/>
      <c r="D33" s="122"/>
    </row>
    <row r="34" spans="1:4" s="49" customFormat="1" ht="13.5" customHeight="1">
      <c r="A34" s="123" t="s">
        <v>178</v>
      </c>
      <c r="B34" s="124">
        <v>17965</v>
      </c>
      <c r="C34" s="125">
        <v>18505</v>
      </c>
      <c r="D34" s="125">
        <v>18207</v>
      </c>
    </row>
    <row r="35" spans="2:4" s="2" customFormat="1" ht="13.5" customHeight="1">
      <c r="B35" s="121"/>
      <c r="C35" s="122"/>
      <c r="D35" s="122"/>
    </row>
    <row r="36" spans="1:4" s="2" customFormat="1" ht="13.5" customHeight="1">
      <c r="A36" s="120" t="s">
        <v>179</v>
      </c>
      <c r="B36" s="121"/>
      <c r="C36" s="122"/>
      <c r="D36" s="122"/>
    </row>
    <row r="37" spans="2:4" s="2" customFormat="1" ht="13.5" customHeight="1">
      <c r="B37" s="121"/>
      <c r="C37" s="122"/>
      <c r="D37" s="122"/>
    </row>
    <row r="38" spans="1:4" s="2" customFormat="1" ht="13.5" customHeight="1">
      <c r="A38" s="2" t="s">
        <v>180</v>
      </c>
      <c r="B38" s="121">
        <v>3907</v>
      </c>
      <c r="C38" s="122">
        <v>3954</v>
      </c>
      <c r="D38" s="122">
        <v>4046</v>
      </c>
    </row>
    <row r="39" spans="2:4" s="2" customFormat="1" ht="13.5" customHeight="1">
      <c r="B39" s="121"/>
      <c r="C39" s="122"/>
      <c r="D39" s="122"/>
    </row>
    <row r="40" spans="1:4" s="2" customFormat="1" ht="13.5" customHeight="1">
      <c r="A40" s="2" t="s">
        <v>61</v>
      </c>
      <c r="B40" s="121">
        <v>4715</v>
      </c>
      <c r="C40" s="122">
        <v>4701</v>
      </c>
      <c r="D40" s="122">
        <v>4789</v>
      </c>
    </row>
    <row r="41" spans="1:4" s="2" customFormat="1" ht="13.5" customHeight="1">
      <c r="A41" s="2" t="s">
        <v>11</v>
      </c>
      <c r="B41" s="121"/>
      <c r="C41" s="122"/>
      <c r="D41" s="122"/>
    </row>
    <row r="42" spans="1:4" s="2" customFormat="1" ht="13.5" customHeight="1">
      <c r="A42" s="2" t="s">
        <v>181</v>
      </c>
      <c r="B42" s="121">
        <v>1656</v>
      </c>
      <c r="C42" s="122">
        <v>1708</v>
      </c>
      <c r="D42" s="122">
        <v>1789</v>
      </c>
    </row>
    <row r="43" spans="1:4" s="2" customFormat="1" ht="13.5" customHeight="1">
      <c r="A43" s="2" t="s">
        <v>182</v>
      </c>
      <c r="B43" s="121">
        <v>1300</v>
      </c>
      <c r="C43" s="122">
        <v>1278</v>
      </c>
      <c r="D43" s="122">
        <v>1281</v>
      </c>
    </row>
    <row r="44" spans="2:4" s="2" customFormat="1" ht="13.5" customHeight="1">
      <c r="B44" s="121"/>
      <c r="C44" s="122"/>
      <c r="D44" s="122"/>
    </row>
    <row r="45" spans="1:4" s="2" customFormat="1" ht="13.5" customHeight="1">
      <c r="A45" s="2" t="s">
        <v>183</v>
      </c>
      <c r="B45" s="126">
        <v>-164</v>
      </c>
      <c r="C45" s="127">
        <v>-279</v>
      </c>
      <c r="D45" s="127">
        <v>-131</v>
      </c>
    </row>
    <row r="46" spans="1:4" s="2" customFormat="1" ht="13.5" customHeight="1">
      <c r="A46" s="2" t="s">
        <v>136</v>
      </c>
      <c r="B46" s="121">
        <v>136</v>
      </c>
      <c r="C46" s="122">
        <v>142</v>
      </c>
      <c r="D46" s="122">
        <v>131</v>
      </c>
    </row>
    <row r="47" spans="1:4" s="2" customFormat="1" ht="13.5" customHeight="1">
      <c r="A47" s="2" t="s">
        <v>86</v>
      </c>
      <c r="B47" s="121">
        <v>300</v>
      </c>
      <c r="C47" s="122">
        <v>420</v>
      </c>
      <c r="D47" s="122">
        <v>262</v>
      </c>
    </row>
    <row r="48" spans="1:4" s="2" customFormat="1" ht="13.5" customHeight="1">
      <c r="A48" s="15"/>
      <c r="B48" s="121"/>
      <c r="C48" s="122"/>
      <c r="D48" s="122"/>
    </row>
    <row r="49" spans="1:4" s="2" customFormat="1" ht="13.5" customHeight="1">
      <c r="A49" s="2" t="s">
        <v>184</v>
      </c>
      <c r="B49" s="121"/>
      <c r="C49" s="122"/>
      <c r="D49" s="122"/>
    </row>
    <row r="50" spans="1:4" s="2" customFormat="1" ht="13.5" customHeight="1">
      <c r="A50" s="2" t="s">
        <v>309</v>
      </c>
      <c r="B50" s="121">
        <v>507</v>
      </c>
      <c r="C50" s="122">
        <v>511</v>
      </c>
      <c r="D50" s="122">
        <v>501</v>
      </c>
    </row>
    <row r="51" s="2" customFormat="1" ht="13.5" customHeight="1"/>
    <row r="52" s="2" customFormat="1" ht="13.5" customHeight="1"/>
    <row r="53" s="2" customFormat="1" ht="13.5" customHeight="1"/>
    <row r="54" s="2" customFormat="1" ht="13.5" customHeight="1"/>
    <row r="55" s="2" customFormat="1" ht="13.5" customHeight="1"/>
  </sheetData>
  <printOptions/>
  <pageMargins left="0.984251968503937" right="0.5905511811023623" top="0.7874015748031497" bottom="0.6692913385826772" header="0.4724409448818898" footer="0.4724409448818898"/>
  <pageSetup horizontalDpi="600" verticalDpi="600" orientation="portrait" paperSize="9" r:id="rId1"/>
  <headerFooter alignWithMargins="0">
    <oddHeader>&amp;C-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7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0.85546875" style="1" customWidth="1"/>
    <col min="3" max="3" width="42.7109375" style="2" customWidth="1"/>
    <col min="4" max="4" width="12.7109375" style="38" customWidth="1"/>
    <col min="5" max="5" width="8.7109375" style="6" customWidth="1"/>
    <col min="6" max="6" width="12.7109375" style="38" customWidth="1"/>
    <col min="7" max="7" width="8.7109375" style="6" customWidth="1"/>
    <col min="8" max="8" width="13.28125" style="38" customWidth="1"/>
    <col min="9" max="9" width="8.7109375" style="6" customWidth="1"/>
    <col min="10" max="10" width="12.7109375" style="38" customWidth="1"/>
    <col min="11" max="11" width="8.7109375" style="6" customWidth="1"/>
    <col min="12" max="12" width="12.7109375" style="38" customWidth="1"/>
    <col min="13" max="13" width="8.7109375" style="6" customWidth="1"/>
    <col min="14" max="14" width="12.7109375" style="38" customWidth="1"/>
    <col min="15" max="15" width="8.7109375" style="6" customWidth="1"/>
    <col min="16" max="16" width="4.00390625" style="1" customWidth="1"/>
    <col min="17" max="16384" width="11.421875" style="2" customWidth="1"/>
  </cols>
  <sheetData>
    <row r="1" spans="4:17" ht="12">
      <c r="D1" s="2"/>
      <c r="E1" s="3"/>
      <c r="F1" s="2"/>
      <c r="G1" s="4" t="s">
        <v>0</v>
      </c>
      <c r="H1" s="5" t="s">
        <v>1</v>
      </c>
      <c r="J1" s="2"/>
      <c r="K1" s="4"/>
      <c r="L1" s="2"/>
      <c r="M1" s="4"/>
      <c r="N1" s="2"/>
      <c r="O1" s="4"/>
      <c r="Q1" s="7"/>
    </row>
    <row r="2" spans="4:17" ht="12">
      <c r="D2" s="2"/>
      <c r="E2" s="3"/>
      <c r="F2" s="2"/>
      <c r="G2" s="4"/>
      <c r="H2" s="2"/>
      <c r="I2" s="4"/>
      <c r="J2" s="2"/>
      <c r="K2" s="4"/>
      <c r="L2" s="2"/>
      <c r="M2" s="4"/>
      <c r="N2" s="2"/>
      <c r="O2" s="4"/>
      <c r="Q2" s="7"/>
    </row>
    <row r="3" spans="3:17" ht="12">
      <c r="C3" s="8"/>
      <c r="D3" s="2"/>
      <c r="E3" s="3"/>
      <c r="F3" s="2"/>
      <c r="G3" s="9" t="s">
        <v>2</v>
      </c>
      <c r="H3" s="2" t="s">
        <v>3</v>
      </c>
      <c r="I3" s="4"/>
      <c r="J3" s="2"/>
      <c r="K3" s="4"/>
      <c r="L3" s="2"/>
      <c r="M3" s="4"/>
      <c r="N3" s="2"/>
      <c r="O3" s="4"/>
      <c r="Q3" s="7"/>
    </row>
    <row r="4" spans="1:18" ht="12.75" thickBot="1">
      <c r="A4" s="10"/>
      <c r="B4" s="10"/>
      <c r="C4" s="11"/>
      <c r="D4" s="11"/>
      <c r="E4" s="12"/>
      <c r="F4" s="11"/>
      <c r="G4" s="13"/>
      <c r="H4" s="11"/>
      <c r="I4" s="13"/>
      <c r="J4" s="11"/>
      <c r="K4" s="13"/>
      <c r="L4" s="11"/>
      <c r="M4" s="13"/>
      <c r="N4" s="11"/>
      <c r="O4" s="13"/>
      <c r="P4" s="10"/>
      <c r="Q4" s="14"/>
      <c r="R4" s="15"/>
    </row>
    <row r="5" spans="1:18" ht="12">
      <c r="A5" s="16"/>
      <c r="B5" s="17"/>
      <c r="C5" s="194" t="s">
        <v>115</v>
      </c>
      <c r="D5" s="172" t="s">
        <v>7</v>
      </c>
      <c r="E5" s="173"/>
      <c r="F5" s="18"/>
      <c r="G5" s="128" t="s">
        <v>4</v>
      </c>
      <c r="H5" s="21" t="s">
        <v>5</v>
      </c>
      <c r="I5" s="22"/>
      <c r="J5" s="19" t="s">
        <v>6</v>
      </c>
      <c r="K5" s="23"/>
      <c r="L5" s="19"/>
      <c r="M5" s="23"/>
      <c r="N5" s="28"/>
      <c r="O5" s="23"/>
      <c r="P5" s="24"/>
      <c r="Q5" s="25"/>
      <c r="R5" s="26"/>
    </row>
    <row r="6" spans="1:18" ht="12" customHeight="1">
      <c r="A6" s="165" t="s">
        <v>271</v>
      </c>
      <c r="B6" s="17"/>
      <c r="C6" s="170"/>
      <c r="D6" s="174"/>
      <c r="E6" s="166"/>
      <c r="F6" s="180" t="s">
        <v>153</v>
      </c>
      <c r="G6" s="181"/>
      <c r="H6" s="177" t="s">
        <v>272</v>
      </c>
      <c r="I6" s="178"/>
      <c r="J6" s="180" t="s">
        <v>153</v>
      </c>
      <c r="K6" s="181"/>
      <c r="L6" s="187" t="s">
        <v>151</v>
      </c>
      <c r="M6" s="188"/>
      <c r="N6" s="188"/>
      <c r="O6" s="189"/>
      <c r="P6" s="193" t="s">
        <v>271</v>
      </c>
      <c r="Q6" s="26"/>
      <c r="R6" s="26"/>
    </row>
    <row r="7" spans="1:18" ht="12" customHeight="1">
      <c r="A7" s="166"/>
      <c r="B7" s="17"/>
      <c r="C7" s="170"/>
      <c r="D7" s="175"/>
      <c r="E7" s="176"/>
      <c r="F7" s="182"/>
      <c r="G7" s="179"/>
      <c r="H7" s="179"/>
      <c r="I7" s="176"/>
      <c r="J7" s="182"/>
      <c r="K7" s="179"/>
      <c r="L7" s="190" t="s">
        <v>149</v>
      </c>
      <c r="M7" s="191"/>
      <c r="N7" s="190" t="s">
        <v>150</v>
      </c>
      <c r="O7" s="191"/>
      <c r="P7" s="169"/>
      <c r="Q7" s="25"/>
      <c r="R7" s="15"/>
    </row>
    <row r="8" spans="1:18" ht="14.25" thickBot="1">
      <c r="A8" s="29"/>
      <c r="B8" s="10"/>
      <c r="C8" s="171"/>
      <c r="D8" s="94" t="s">
        <v>148</v>
      </c>
      <c r="E8" s="30" t="s">
        <v>8</v>
      </c>
      <c r="F8" s="129" t="s">
        <v>148</v>
      </c>
      <c r="G8" s="13" t="s">
        <v>8</v>
      </c>
      <c r="H8" s="99" t="s">
        <v>148</v>
      </c>
      <c r="I8" s="30" t="s">
        <v>8</v>
      </c>
      <c r="J8" s="94" t="s">
        <v>148</v>
      </c>
      <c r="K8" s="30" t="s">
        <v>8</v>
      </c>
      <c r="L8" s="94" t="s">
        <v>148</v>
      </c>
      <c r="M8" s="30" t="s">
        <v>8</v>
      </c>
      <c r="N8" s="94" t="s">
        <v>148</v>
      </c>
      <c r="O8" s="30" t="s">
        <v>8</v>
      </c>
      <c r="P8" s="31"/>
      <c r="Q8" s="32"/>
      <c r="R8" s="15"/>
    </row>
    <row r="9" spans="1:18" ht="12">
      <c r="A9" s="17"/>
      <c r="B9" s="17"/>
      <c r="C9" s="15"/>
      <c r="D9" s="15"/>
      <c r="E9" s="33"/>
      <c r="F9" s="15"/>
      <c r="G9" s="33"/>
      <c r="H9" s="15"/>
      <c r="I9" s="33"/>
      <c r="J9" s="15"/>
      <c r="K9" s="33"/>
      <c r="L9" s="15"/>
      <c r="M9" s="33"/>
      <c r="N9" s="15"/>
      <c r="O9" s="33"/>
      <c r="P9" s="17"/>
      <c r="Q9" s="34"/>
      <c r="R9" s="15"/>
    </row>
    <row r="10" spans="1:18" ht="12">
      <c r="A10" s="17"/>
      <c r="B10" s="17"/>
      <c r="C10" s="35" t="s">
        <v>9</v>
      </c>
      <c r="D10" s="36"/>
      <c r="E10" s="33"/>
      <c r="F10" s="36"/>
      <c r="G10" s="33"/>
      <c r="H10" s="37" t="s">
        <v>9</v>
      </c>
      <c r="I10" s="33"/>
      <c r="J10" s="36"/>
      <c r="K10" s="33"/>
      <c r="L10" s="36"/>
      <c r="M10" s="33"/>
      <c r="N10" s="36"/>
      <c r="O10" s="33"/>
      <c r="P10" s="17"/>
      <c r="Q10" s="34"/>
      <c r="R10" s="15"/>
    </row>
    <row r="11" spans="1:18" ht="12">
      <c r="A11" s="17"/>
      <c r="B11" s="17"/>
      <c r="C11" s="15"/>
      <c r="P11" s="17"/>
      <c r="Q11" s="15"/>
      <c r="R11" s="15"/>
    </row>
    <row r="12" spans="1:16" ht="13.5">
      <c r="A12" s="16">
        <v>1</v>
      </c>
      <c r="B12" s="17"/>
      <c r="C12" s="39" t="s">
        <v>10</v>
      </c>
      <c r="D12" s="96">
        <v>15120911</v>
      </c>
      <c r="E12" s="104">
        <v>83.04880943632479</v>
      </c>
      <c r="F12" s="96">
        <v>8655526</v>
      </c>
      <c r="G12" s="104">
        <v>80.5513865675999</v>
      </c>
      <c r="H12" s="96">
        <v>7556789</v>
      </c>
      <c r="I12" s="104">
        <v>82.12121198948836</v>
      </c>
      <c r="J12" s="96">
        <v>6465385</v>
      </c>
      <c r="K12" s="104">
        <v>86.64516368528116</v>
      </c>
      <c r="L12" s="96">
        <v>3278359</v>
      </c>
      <c r="M12" s="104">
        <v>87.1283200081644</v>
      </c>
      <c r="N12" s="96">
        <v>2662217</v>
      </c>
      <c r="O12" s="104">
        <v>85.45205814503261</v>
      </c>
      <c r="P12" s="24">
        <v>1</v>
      </c>
    </row>
    <row r="13" spans="1:16" ht="12">
      <c r="A13" s="16"/>
      <c r="B13" s="17"/>
      <c r="C13" s="39" t="s">
        <v>11</v>
      </c>
      <c r="E13" s="104"/>
      <c r="G13" s="104"/>
      <c r="I13" s="104"/>
      <c r="K13" s="104"/>
      <c r="M13" s="104"/>
      <c r="O13" s="104"/>
      <c r="P13" s="24"/>
    </row>
    <row r="14" spans="1:16" ht="12">
      <c r="A14" s="16">
        <v>2</v>
      </c>
      <c r="B14" s="17"/>
      <c r="C14" s="39" t="s">
        <v>12</v>
      </c>
      <c r="D14" s="96">
        <v>68971</v>
      </c>
      <c r="E14" s="104">
        <v>0.37881047217543684</v>
      </c>
      <c r="F14" s="96">
        <v>21559</v>
      </c>
      <c r="G14" s="104">
        <v>0.20063567979703215</v>
      </c>
      <c r="H14" s="96">
        <v>12736</v>
      </c>
      <c r="I14" s="104">
        <v>0.13840478487597363</v>
      </c>
      <c r="J14" s="96">
        <v>47412</v>
      </c>
      <c r="K14" s="104">
        <v>0.6353868332120284</v>
      </c>
      <c r="L14" s="96">
        <v>32231</v>
      </c>
      <c r="M14" s="104">
        <v>0.8565971213595419</v>
      </c>
      <c r="N14" s="96">
        <v>9607</v>
      </c>
      <c r="O14" s="104">
        <v>0.30836626863975714</v>
      </c>
      <c r="P14" s="24">
        <v>2</v>
      </c>
    </row>
    <row r="15" spans="1:16" ht="12">
      <c r="A15" s="16">
        <v>3</v>
      </c>
      <c r="B15" s="17"/>
      <c r="C15" s="39" t="s">
        <v>13</v>
      </c>
      <c r="D15" s="96">
        <v>13895270</v>
      </c>
      <c r="E15" s="104">
        <v>76.31720273310786</v>
      </c>
      <c r="F15" s="96">
        <v>7794499</v>
      </c>
      <c r="G15" s="104">
        <v>72.53836474522414</v>
      </c>
      <c r="H15" s="96">
        <v>6814973</v>
      </c>
      <c r="I15" s="104">
        <v>74.0597418342155</v>
      </c>
      <c r="J15" s="96">
        <v>6100770</v>
      </c>
      <c r="K15" s="104">
        <v>81.75881486659382</v>
      </c>
      <c r="L15" s="96">
        <v>3178578</v>
      </c>
      <c r="M15" s="104">
        <v>84.47645945880582</v>
      </c>
      <c r="N15" s="96">
        <v>2510944</v>
      </c>
      <c r="O15" s="104">
        <v>80.59648506749103</v>
      </c>
      <c r="P15" s="24">
        <v>3</v>
      </c>
    </row>
    <row r="16" spans="1:16" ht="12">
      <c r="A16" s="16"/>
      <c r="B16" s="17"/>
      <c r="C16" s="39" t="s">
        <v>14</v>
      </c>
      <c r="E16" s="104"/>
      <c r="G16" s="104"/>
      <c r="I16" s="104"/>
      <c r="K16" s="104"/>
      <c r="M16" s="104"/>
      <c r="O16" s="104"/>
      <c r="P16" s="24"/>
    </row>
    <row r="17" spans="1:16" ht="12">
      <c r="A17" s="16">
        <v>4</v>
      </c>
      <c r="B17" s="17"/>
      <c r="C17" s="39" t="s">
        <v>15</v>
      </c>
      <c r="D17" s="96">
        <v>7319417</v>
      </c>
      <c r="E17" s="104">
        <v>40.20054529902306</v>
      </c>
      <c r="F17" s="96">
        <v>5993382</v>
      </c>
      <c r="G17" s="104">
        <v>55.77653285650059</v>
      </c>
      <c r="H17" s="96">
        <v>5782535</v>
      </c>
      <c r="I17" s="104">
        <v>62.840021412750325</v>
      </c>
      <c r="J17" s="96">
        <v>1326035</v>
      </c>
      <c r="K17" s="104">
        <v>17.770715839414326</v>
      </c>
      <c r="L17" s="96">
        <v>1142286</v>
      </c>
      <c r="M17" s="104">
        <v>30.35831650799869</v>
      </c>
      <c r="N17" s="96">
        <v>134589</v>
      </c>
      <c r="O17" s="104">
        <v>4.320048686369967</v>
      </c>
      <c r="P17" s="24">
        <v>4</v>
      </c>
    </row>
    <row r="18" spans="1:16" ht="12">
      <c r="A18" s="16">
        <v>5</v>
      </c>
      <c r="B18" s="17"/>
      <c r="C18" s="39" t="s">
        <v>16</v>
      </c>
      <c r="D18" s="96">
        <v>5608108</v>
      </c>
      <c r="E18" s="104">
        <v>30.801496853617387</v>
      </c>
      <c r="F18" s="96">
        <v>1227143</v>
      </c>
      <c r="G18" s="104">
        <v>11.420226820036616</v>
      </c>
      <c r="H18" s="96">
        <v>515036</v>
      </c>
      <c r="I18" s="104">
        <v>5.59700430145901</v>
      </c>
      <c r="J18" s="96">
        <v>4380964</v>
      </c>
      <c r="K18" s="104">
        <v>58.711019201381525</v>
      </c>
      <c r="L18" s="96">
        <v>1826748</v>
      </c>
      <c r="M18" s="104">
        <v>48.549132147600154</v>
      </c>
      <c r="N18" s="96">
        <v>2269729</v>
      </c>
      <c r="O18" s="104">
        <v>72.8539463467729</v>
      </c>
      <c r="P18" s="24">
        <v>5</v>
      </c>
    </row>
    <row r="19" spans="1:16" ht="13.5">
      <c r="A19" s="16">
        <v>6</v>
      </c>
      <c r="B19" s="17"/>
      <c r="C19" s="39" t="s">
        <v>17</v>
      </c>
      <c r="D19" s="96">
        <v>458153</v>
      </c>
      <c r="E19" s="104">
        <v>2.5163206892548016</v>
      </c>
      <c r="F19" s="96">
        <v>355384</v>
      </c>
      <c r="G19" s="104">
        <v>3.307329209563916</v>
      </c>
      <c r="H19" s="96">
        <v>337053</v>
      </c>
      <c r="I19" s="104">
        <v>3.662825687562935</v>
      </c>
      <c r="J19" s="96">
        <v>102769</v>
      </c>
      <c r="K19" s="104">
        <v>1.37724773184778</v>
      </c>
      <c r="L19" s="96">
        <v>88739</v>
      </c>
      <c r="M19" s="104">
        <v>2.3583994276418476</v>
      </c>
      <c r="N19" s="96">
        <v>12205</v>
      </c>
      <c r="O19" s="104">
        <v>0.39175708428731504</v>
      </c>
      <c r="P19" s="24">
        <v>6</v>
      </c>
    </row>
    <row r="20" spans="1:16" ht="12">
      <c r="A20" s="16">
        <v>7</v>
      </c>
      <c r="B20" s="17"/>
      <c r="C20" s="39" t="s">
        <v>18</v>
      </c>
      <c r="D20" s="96">
        <v>509591</v>
      </c>
      <c r="E20" s="104">
        <v>2.798834398897407</v>
      </c>
      <c r="F20" s="96">
        <v>218589</v>
      </c>
      <c r="G20" s="104">
        <v>2.0342665527693056</v>
      </c>
      <c r="H20" s="96">
        <v>180347</v>
      </c>
      <c r="I20" s="104">
        <v>1.9598686980234936</v>
      </c>
      <c r="J20" s="96">
        <v>291002</v>
      </c>
      <c r="K20" s="104">
        <v>3.899832093950196</v>
      </c>
      <c r="L20" s="96">
        <v>120804</v>
      </c>
      <c r="M20" s="104">
        <v>3.210584798756418</v>
      </c>
      <c r="N20" s="96">
        <v>94420</v>
      </c>
      <c r="O20" s="104">
        <v>3.0307008519793763</v>
      </c>
      <c r="P20" s="24">
        <v>7</v>
      </c>
    </row>
    <row r="21" spans="1:16" ht="12">
      <c r="A21" s="16">
        <v>8</v>
      </c>
      <c r="B21" s="17"/>
      <c r="C21" s="39" t="s">
        <v>19</v>
      </c>
      <c r="D21" s="96">
        <v>1080945</v>
      </c>
      <c r="E21" s="104">
        <v>5.9368906619547</v>
      </c>
      <c r="F21" s="96">
        <v>763743</v>
      </c>
      <c r="G21" s="104">
        <v>7.107662507315958</v>
      </c>
      <c r="H21" s="96">
        <v>661788</v>
      </c>
      <c r="I21" s="104">
        <v>7.1917890839746255</v>
      </c>
      <c r="J21" s="96">
        <v>317202</v>
      </c>
      <c r="K21" s="104">
        <v>4.25094858408255</v>
      </c>
      <c r="L21" s="96">
        <v>67549</v>
      </c>
      <c r="M21" s="104">
        <v>1.7952368511903354</v>
      </c>
      <c r="N21" s="96">
        <v>141665</v>
      </c>
      <c r="O21" s="104">
        <v>4.54717471082036</v>
      </c>
      <c r="P21" s="24">
        <v>8</v>
      </c>
    </row>
    <row r="22" spans="1:16" ht="12">
      <c r="A22" s="16">
        <v>9</v>
      </c>
      <c r="B22" s="17"/>
      <c r="C22" s="39" t="s">
        <v>20</v>
      </c>
      <c r="D22" s="96">
        <v>2918598</v>
      </c>
      <c r="E22" s="104">
        <v>16.029860179934836</v>
      </c>
      <c r="F22" s="96">
        <v>1981450</v>
      </c>
      <c r="G22" s="104">
        <v>18.44007457367361</v>
      </c>
      <c r="H22" s="96">
        <v>1562928</v>
      </c>
      <c r="I22" s="104">
        <v>16.98466658422077</v>
      </c>
      <c r="J22" s="96">
        <v>937147</v>
      </c>
      <c r="K22" s="104">
        <v>12.559075014429949</v>
      </c>
      <c r="L22" s="96">
        <v>478993</v>
      </c>
      <c r="M22" s="104">
        <v>12.73010533186594</v>
      </c>
      <c r="N22" s="96">
        <v>399872</v>
      </c>
      <c r="O22" s="104">
        <v>12.835124031801495</v>
      </c>
      <c r="P22" s="24">
        <v>9</v>
      </c>
    </row>
    <row r="23" spans="1:16" ht="12">
      <c r="A23" s="16"/>
      <c r="B23" s="17"/>
      <c r="C23" s="39" t="s">
        <v>21</v>
      </c>
      <c r="E23" s="104"/>
      <c r="G23" s="104"/>
      <c r="I23" s="104"/>
      <c r="K23" s="104"/>
      <c r="M23" s="104"/>
      <c r="O23" s="104"/>
      <c r="P23" s="24"/>
    </row>
    <row r="24" spans="1:16" ht="12">
      <c r="A24" s="16">
        <v>10</v>
      </c>
      <c r="B24" s="17"/>
      <c r="C24" s="39" t="s">
        <v>22</v>
      </c>
      <c r="D24" s="96">
        <v>483780</v>
      </c>
      <c r="E24" s="104">
        <v>2.6570722510770155</v>
      </c>
      <c r="F24" s="96">
        <v>451213</v>
      </c>
      <c r="G24" s="104">
        <v>4.199147779964668</v>
      </c>
      <c r="H24" s="96">
        <v>410890</v>
      </c>
      <c r="I24" s="104">
        <v>4.465227862569787</v>
      </c>
      <c r="J24" s="96">
        <v>32566</v>
      </c>
      <c r="K24" s="104">
        <v>0.4364297563988635</v>
      </c>
      <c r="L24" s="96">
        <v>29779</v>
      </c>
      <c r="M24" s="104">
        <v>0.7914307864157426</v>
      </c>
      <c r="N24" s="96">
        <v>2519</v>
      </c>
      <c r="O24" s="104">
        <v>0.08085506721177768</v>
      </c>
      <c r="P24" s="24">
        <v>10</v>
      </c>
    </row>
    <row r="25" spans="1:16" ht="12">
      <c r="A25" s="16">
        <v>11</v>
      </c>
      <c r="B25" s="17"/>
      <c r="C25" s="39" t="s">
        <v>23</v>
      </c>
      <c r="D25" s="96">
        <v>1391209</v>
      </c>
      <c r="E25" s="104">
        <v>7.640958347489776</v>
      </c>
      <c r="F25" s="96">
        <v>867708</v>
      </c>
      <c r="G25" s="104">
        <v>8.075197571562835</v>
      </c>
      <c r="H25" s="96">
        <v>644372</v>
      </c>
      <c r="I25" s="104">
        <v>7.002525756917468</v>
      </c>
      <c r="J25" s="96">
        <v>523500</v>
      </c>
      <c r="K25" s="104">
        <v>7.015629106270498</v>
      </c>
      <c r="L25" s="96">
        <v>240669</v>
      </c>
      <c r="M25" s="104">
        <v>6.396213974139171</v>
      </c>
      <c r="N25" s="96">
        <v>266573</v>
      </c>
      <c r="O25" s="104">
        <v>8.556481870522116</v>
      </c>
      <c r="P25" s="24">
        <v>11</v>
      </c>
    </row>
    <row r="26" spans="1:16" ht="12">
      <c r="A26" s="16"/>
      <c r="B26" s="17"/>
      <c r="C26" s="39" t="s">
        <v>24</v>
      </c>
      <c r="E26" s="104"/>
      <c r="G26" s="104"/>
      <c r="I26" s="104"/>
      <c r="K26" s="104"/>
      <c r="M26" s="104"/>
      <c r="O26" s="104"/>
      <c r="P26" s="24"/>
    </row>
    <row r="27" spans="1:16" ht="12">
      <c r="A27" s="16">
        <v>12</v>
      </c>
      <c r="B27" s="17"/>
      <c r="C27" s="39" t="s">
        <v>25</v>
      </c>
      <c r="D27" s="96">
        <v>605960</v>
      </c>
      <c r="E27" s="104">
        <v>3.3281233231275134</v>
      </c>
      <c r="F27" s="96">
        <v>253744</v>
      </c>
      <c r="G27" s="104">
        <v>2.361431417710382</v>
      </c>
      <c r="H27" s="96">
        <v>132930</v>
      </c>
      <c r="I27" s="104">
        <v>1.4445782077232392</v>
      </c>
      <c r="J27" s="96">
        <v>352215</v>
      </c>
      <c r="K27" s="104">
        <v>4.720171548548355</v>
      </c>
      <c r="L27" s="96">
        <v>151570</v>
      </c>
      <c r="M27" s="104">
        <v>4.028246895363649</v>
      </c>
      <c r="N27" s="96">
        <v>199289</v>
      </c>
      <c r="O27" s="104">
        <v>6.396794557192522</v>
      </c>
      <c r="P27" s="24">
        <v>12</v>
      </c>
    </row>
    <row r="28" spans="1:16" ht="12">
      <c r="A28" s="16">
        <v>13</v>
      </c>
      <c r="B28" s="17"/>
      <c r="C28" s="39" t="s">
        <v>26</v>
      </c>
      <c r="E28" s="104"/>
      <c r="G28" s="104"/>
      <c r="I28" s="104"/>
      <c r="K28" s="104"/>
      <c r="M28" s="104"/>
      <c r="O28" s="104"/>
      <c r="P28" s="24"/>
    </row>
    <row r="29" spans="1:16" ht="12">
      <c r="A29" s="16"/>
      <c r="B29" s="17"/>
      <c r="C29" s="39" t="s">
        <v>27</v>
      </c>
      <c r="D29" s="96">
        <v>306336</v>
      </c>
      <c r="E29" s="104">
        <v>1.6824938714000757</v>
      </c>
      <c r="F29" s="96">
        <v>223885</v>
      </c>
      <c r="G29" s="104">
        <v>2.083553002057542</v>
      </c>
      <c r="H29" s="96">
        <v>217339</v>
      </c>
      <c r="I29" s="104">
        <v>2.3618685254522007</v>
      </c>
      <c r="J29" s="96">
        <v>82450</v>
      </c>
      <c r="K29" s="104">
        <v>1.104944832496662</v>
      </c>
      <c r="L29" s="96">
        <v>49201</v>
      </c>
      <c r="M29" s="104">
        <v>1.3076055650774354</v>
      </c>
      <c r="N29" s="96">
        <v>32027</v>
      </c>
      <c r="O29" s="104">
        <v>1.0280052550978975</v>
      </c>
      <c r="P29" s="24">
        <v>13</v>
      </c>
    </row>
    <row r="30" spans="1:16" ht="12">
      <c r="A30" s="16">
        <v>14</v>
      </c>
      <c r="B30" s="17"/>
      <c r="C30" s="39" t="s">
        <v>141</v>
      </c>
      <c r="E30" s="104"/>
      <c r="G30" s="104"/>
      <c r="I30" s="104"/>
      <c r="K30" s="104"/>
      <c r="M30" s="104"/>
      <c r="O30" s="104"/>
      <c r="P30" s="24"/>
    </row>
    <row r="31" spans="1:16" ht="12">
      <c r="A31" s="16"/>
      <c r="B31" s="17"/>
      <c r="C31" s="39" t="s">
        <v>142</v>
      </c>
      <c r="D31" s="96">
        <v>1043608</v>
      </c>
      <c r="E31" s="104">
        <v>5.7318240890528385</v>
      </c>
      <c r="F31" s="96">
        <v>662528</v>
      </c>
      <c r="G31" s="104">
        <v>6.165719915792389</v>
      </c>
      <c r="H31" s="96">
        <v>507665</v>
      </c>
      <c r="I31" s="104">
        <v>5.516902097523645</v>
      </c>
      <c r="J31" s="96">
        <v>381080</v>
      </c>
      <c r="K31" s="104">
        <v>5.107002750367835</v>
      </c>
      <c r="L31" s="96">
        <v>208544</v>
      </c>
      <c r="M31" s="104">
        <v>5.542433994502321</v>
      </c>
      <c r="N31" s="96">
        <v>130779</v>
      </c>
      <c r="O31" s="104">
        <v>4.197754995986135</v>
      </c>
      <c r="P31" s="24">
        <v>14</v>
      </c>
    </row>
    <row r="32" spans="1:16" ht="12">
      <c r="A32" s="16">
        <v>15</v>
      </c>
      <c r="B32" s="17"/>
      <c r="C32" s="39" t="s">
        <v>140</v>
      </c>
      <c r="D32" s="96">
        <v>66090</v>
      </c>
      <c r="E32" s="104">
        <v>0.36298711206267303</v>
      </c>
      <c r="F32" s="96">
        <v>66081</v>
      </c>
      <c r="G32" s="104">
        <v>0.6149731600105609</v>
      </c>
      <c r="H32" s="96">
        <v>66081</v>
      </c>
      <c r="I32" s="104">
        <v>0.7181160952723942</v>
      </c>
      <c r="J32" s="96">
        <v>9</v>
      </c>
      <c r="K32" s="104">
        <v>0.00012061253477828936</v>
      </c>
      <c r="L32" s="96">
        <v>9</v>
      </c>
      <c r="M32" s="104">
        <v>0.000239191278341841</v>
      </c>
      <c r="N32" s="96" t="s">
        <v>312</v>
      </c>
      <c r="O32" s="104" t="s">
        <v>312</v>
      </c>
      <c r="P32" s="24">
        <v>15</v>
      </c>
    </row>
    <row r="33" spans="1:16" ht="12">
      <c r="A33" s="16">
        <v>16</v>
      </c>
      <c r="B33" s="17"/>
      <c r="C33" s="39" t="s">
        <v>133</v>
      </c>
      <c r="E33" s="104"/>
      <c r="G33" s="104"/>
      <c r="I33" s="104"/>
      <c r="K33" s="104"/>
      <c r="M33" s="104"/>
      <c r="O33" s="104"/>
      <c r="P33" s="24"/>
    </row>
    <row r="34" spans="1:16" ht="12">
      <c r="A34" s="16"/>
      <c r="B34" s="17"/>
      <c r="C34" s="39" t="s">
        <v>173</v>
      </c>
      <c r="D34" s="96">
        <v>101658</v>
      </c>
      <c r="E34" s="104">
        <v>0.5583377793624938</v>
      </c>
      <c r="F34" s="96">
        <v>42288</v>
      </c>
      <c r="G34" s="104">
        <v>0.3935470860084835</v>
      </c>
      <c r="H34" s="96">
        <v>16195</v>
      </c>
      <c r="I34" s="104">
        <v>0.17599446380860495</v>
      </c>
      <c r="J34" s="96">
        <v>59368</v>
      </c>
      <c r="K34" s="104">
        <v>0.7956138849686093</v>
      </c>
      <c r="L34" s="96">
        <v>5317</v>
      </c>
      <c r="M34" s="104">
        <v>0.14130889188261875</v>
      </c>
      <c r="N34" s="96">
        <v>53359</v>
      </c>
      <c r="O34" s="104">
        <v>1.7127215289214948</v>
      </c>
      <c r="P34" s="24">
        <v>16</v>
      </c>
    </row>
    <row r="35" spans="1:16" ht="12">
      <c r="A35" s="17"/>
      <c r="B35" s="17"/>
      <c r="C35" s="41" t="s">
        <v>28</v>
      </c>
      <c r="E35" s="56"/>
      <c r="F35" s="95"/>
      <c r="G35" s="56"/>
      <c r="H35" s="95"/>
      <c r="I35" s="56"/>
      <c r="J35" s="95"/>
      <c r="K35" s="56"/>
      <c r="L35" s="95"/>
      <c r="M35" s="56"/>
      <c r="N35" s="95"/>
      <c r="O35" s="56"/>
      <c r="P35" s="17"/>
    </row>
    <row r="36" spans="1:16" ht="12">
      <c r="A36" s="17"/>
      <c r="B36" s="17"/>
      <c r="C36" s="183" t="s">
        <v>29</v>
      </c>
      <c r="D36" s="183"/>
      <c r="E36" s="183"/>
      <c r="F36" s="183"/>
      <c r="G36" s="183"/>
      <c r="H36" s="192" t="s">
        <v>29</v>
      </c>
      <c r="I36" s="192"/>
      <c r="J36" s="192"/>
      <c r="K36" s="192"/>
      <c r="L36" s="192"/>
      <c r="M36" s="192"/>
      <c r="N36" s="192"/>
      <c r="O36" s="192"/>
      <c r="P36" s="78"/>
    </row>
    <row r="37" spans="1:16" ht="12.75">
      <c r="A37" s="17"/>
      <c r="B37" s="17"/>
      <c r="C37" s="41"/>
      <c r="D37" s="97"/>
      <c r="E37" s="56"/>
      <c r="F37" s="97"/>
      <c r="G37" s="56"/>
      <c r="H37" s="97"/>
      <c r="I37" s="56"/>
      <c r="J37" s="97"/>
      <c r="K37" s="56"/>
      <c r="L37" s="97"/>
      <c r="M37" s="56"/>
      <c r="N37" s="97"/>
      <c r="O37" s="56"/>
      <c r="P37" s="17"/>
    </row>
    <row r="38" spans="1:16" ht="12">
      <c r="A38" s="16">
        <v>17</v>
      </c>
      <c r="B38" s="17"/>
      <c r="C38" s="39" t="s">
        <v>30</v>
      </c>
      <c r="D38" s="96">
        <v>6824144</v>
      </c>
      <c r="E38" s="104">
        <v>37.48034986926642</v>
      </c>
      <c r="F38" s="96">
        <v>3746609</v>
      </c>
      <c r="G38" s="104">
        <v>34.86726859542088</v>
      </c>
      <c r="H38" s="96">
        <v>3144981</v>
      </c>
      <c r="I38" s="104">
        <v>34.177168557162716</v>
      </c>
      <c r="J38" s="96">
        <v>3077534</v>
      </c>
      <c r="K38" s="104">
        <v>41.243241845152</v>
      </c>
      <c r="L38" s="96">
        <v>1433398</v>
      </c>
      <c r="M38" s="104">
        <v>38.09514444362647</v>
      </c>
      <c r="N38" s="96">
        <v>1107564</v>
      </c>
      <c r="O38" s="104">
        <v>35.55067950033558</v>
      </c>
      <c r="P38" s="24">
        <v>17</v>
      </c>
    </row>
    <row r="39" spans="1:16" ht="13.5">
      <c r="A39" s="16"/>
      <c r="B39" s="17"/>
      <c r="C39" s="39" t="s">
        <v>31</v>
      </c>
      <c r="E39" s="104"/>
      <c r="G39" s="104"/>
      <c r="I39" s="104"/>
      <c r="K39" s="104"/>
      <c r="M39" s="104"/>
      <c r="O39" s="104"/>
      <c r="P39" s="24"/>
    </row>
    <row r="40" spans="1:16" ht="12">
      <c r="A40" s="16">
        <v>18</v>
      </c>
      <c r="B40" s="17"/>
      <c r="C40" s="39" t="s">
        <v>32</v>
      </c>
      <c r="D40" s="96">
        <v>1112020</v>
      </c>
      <c r="E40" s="104">
        <v>6.107564357027291</v>
      </c>
      <c r="F40" s="96">
        <v>712266</v>
      </c>
      <c r="G40" s="104">
        <v>6.628599336996748</v>
      </c>
      <c r="H40" s="96">
        <v>526950</v>
      </c>
      <c r="I40" s="104">
        <v>5.726476239823673</v>
      </c>
      <c r="J40" s="96">
        <v>399754</v>
      </c>
      <c r="K40" s="104">
        <v>5.357260358640032</v>
      </c>
      <c r="L40" s="96">
        <v>109444</v>
      </c>
      <c r="M40" s="104">
        <v>2.9086722518716055</v>
      </c>
      <c r="N40" s="96">
        <v>170309</v>
      </c>
      <c r="O40" s="104">
        <v>5.466592156320225</v>
      </c>
      <c r="P40" s="24">
        <v>18</v>
      </c>
    </row>
    <row r="41" spans="1:16" ht="12">
      <c r="A41" s="16">
        <v>19</v>
      </c>
      <c r="B41" s="17"/>
      <c r="C41" s="39" t="s">
        <v>132</v>
      </c>
      <c r="D41" s="96">
        <v>9716</v>
      </c>
      <c r="E41" s="104">
        <v>0.053363334555922695</v>
      </c>
      <c r="F41" s="96" t="s">
        <v>312</v>
      </c>
      <c r="G41" s="104" t="s">
        <v>312</v>
      </c>
      <c r="H41" s="96" t="s">
        <v>312</v>
      </c>
      <c r="I41" s="104" t="s">
        <v>312</v>
      </c>
      <c r="J41" s="96">
        <v>9716</v>
      </c>
      <c r="K41" s="104">
        <v>0.13020793198953995</v>
      </c>
      <c r="L41" s="96">
        <v>1146</v>
      </c>
      <c r="M41" s="104">
        <v>0.030457022775527757</v>
      </c>
      <c r="N41" s="96">
        <v>8570</v>
      </c>
      <c r="O41" s="104">
        <v>0.27508055815995824</v>
      </c>
      <c r="P41" s="24">
        <v>19</v>
      </c>
    </row>
    <row r="42" spans="1:16" ht="12">
      <c r="A42" s="16">
        <v>20</v>
      </c>
      <c r="B42" s="17"/>
      <c r="C42" s="39" t="s">
        <v>33</v>
      </c>
      <c r="D42" s="96">
        <v>6885765</v>
      </c>
      <c r="E42" s="104">
        <v>37.818791824666846</v>
      </c>
      <c r="F42" s="96">
        <v>3970508</v>
      </c>
      <c r="G42" s="104">
        <v>36.950951886430474</v>
      </c>
      <c r="H42" s="96">
        <v>3579691</v>
      </c>
      <c r="I42" s="104">
        <v>38.90125335878289</v>
      </c>
      <c r="J42" s="96">
        <v>2915257</v>
      </c>
      <c r="K42" s="104">
        <v>39.06850403335017</v>
      </c>
      <c r="L42" s="96">
        <v>1401858</v>
      </c>
      <c r="M42" s="104">
        <v>37.25691189708184</v>
      </c>
      <c r="N42" s="96">
        <v>1014743</v>
      </c>
      <c r="O42" s="104">
        <v>32.57130348061966</v>
      </c>
      <c r="P42" s="24">
        <v>20</v>
      </c>
    </row>
    <row r="43" spans="1:16" ht="12">
      <c r="A43" s="16">
        <v>21</v>
      </c>
      <c r="B43" s="17"/>
      <c r="C43" s="39" t="s">
        <v>34</v>
      </c>
      <c r="D43" s="96">
        <v>76263</v>
      </c>
      <c r="E43" s="104">
        <v>0.4188604346684163</v>
      </c>
      <c r="F43" s="96">
        <v>76263</v>
      </c>
      <c r="G43" s="104">
        <v>0.7097304535628305</v>
      </c>
      <c r="H43" s="96">
        <v>54644</v>
      </c>
      <c r="I43" s="104">
        <v>0.5938278160146594</v>
      </c>
      <c r="J43" s="96" t="s">
        <v>312</v>
      </c>
      <c r="K43" s="104" t="s">
        <v>312</v>
      </c>
      <c r="L43" s="96" t="s">
        <v>312</v>
      </c>
      <c r="M43" s="104" t="s">
        <v>312</v>
      </c>
      <c r="N43" s="96" t="s">
        <v>312</v>
      </c>
      <c r="O43" s="104" t="s">
        <v>312</v>
      </c>
      <c r="P43" s="24">
        <v>21</v>
      </c>
    </row>
    <row r="44" spans="1:16" ht="12">
      <c r="A44" s="16">
        <v>22</v>
      </c>
      <c r="B44" s="17"/>
      <c r="C44" s="39" t="s">
        <v>35</v>
      </c>
      <c r="D44" s="96">
        <v>440091</v>
      </c>
      <c r="E44" s="104">
        <v>2.4171184919772104</v>
      </c>
      <c r="F44" s="96">
        <v>357759</v>
      </c>
      <c r="G44" s="104">
        <v>3.3294317996431384</v>
      </c>
      <c r="H44" s="96">
        <v>351996</v>
      </c>
      <c r="I44" s="104">
        <v>3.8252144046170864</v>
      </c>
      <c r="J44" s="96">
        <v>82331</v>
      </c>
      <c r="K44" s="104">
        <v>1.103350066759038</v>
      </c>
      <c r="L44" s="96">
        <v>166</v>
      </c>
      <c r="M44" s="104">
        <v>0.004411750244971735</v>
      </c>
      <c r="N44" s="96">
        <v>80</v>
      </c>
      <c r="O44" s="104">
        <v>0.0025678465172458177</v>
      </c>
      <c r="P44" s="24">
        <v>22</v>
      </c>
    </row>
    <row r="45" spans="1:16" ht="12">
      <c r="A45" s="16">
        <v>23</v>
      </c>
      <c r="B45" s="17"/>
      <c r="C45" s="39" t="s">
        <v>36</v>
      </c>
      <c r="D45" s="96">
        <v>1955512</v>
      </c>
      <c r="E45" s="104">
        <v>10.740288296019093</v>
      </c>
      <c r="F45" s="96">
        <v>388736</v>
      </c>
      <c r="G45" s="104">
        <v>3.617714718752219</v>
      </c>
      <c r="H45" s="96">
        <v>236715</v>
      </c>
      <c r="I45" s="104">
        <v>2.572431583850196</v>
      </c>
      <c r="J45" s="96">
        <v>1566775</v>
      </c>
      <c r="K45" s="104">
        <v>20.996967130806038</v>
      </c>
      <c r="L45" s="96">
        <v>622043</v>
      </c>
      <c r="M45" s="104">
        <v>16.531917817065978</v>
      </c>
      <c r="N45" s="96">
        <v>944679</v>
      </c>
      <c r="O45" s="104">
        <v>30.32238350081577</v>
      </c>
      <c r="P45" s="24">
        <v>23</v>
      </c>
    </row>
    <row r="46" spans="1:16" ht="12">
      <c r="A46" s="16">
        <v>24</v>
      </c>
      <c r="B46" s="17"/>
      <c r="C46" s="39" t="s">
        <v>37</v>
      </c>
      <c r="D46" s="96">
        <v>761432</v>
      </c>
      <c r="E46" s="104">
        <v>4.182024553065596</v>
      </c>
      <c r="F46" s="96">
        <v>471564</v>
      </c>
      <c r="G46" s="104">
        <v>4.388541384470878</v>
      </c>
      <c r="H46" s="96">
        <v>344436</v>
      </c>
      <c r="I46" s="104">
        <v>3.7430582980167126</v>
      </c>
      <c r="J46" s="96">
        <v>289868</v>
      </c>
      <c r="K46" s="104">
        <v>3.8846349145681316</v>
      </c>
      <c r="L46" s="96">
        <v>143973</v>
      </c>
      <c r="M46" s="104">
        <v>3.8263428796344305</v>
      </c>
      <c r="N46" s="96">
        <v>134563</v>
      </c>
      <c r="O46" s="104">
        <v>4.319214136251862</v>
      </c>
      <c r="P46" s="24">
        <v>24</v>
      </c>
    </row>
    <row r="47" spans="1:16" ht="12">
      <c r="A47" s="16"/>
      <c r="B47" s="17"/>
      <c r="C47" s="39" t="s">
        <v>21</v>
      </c>
      <c r="E47" s="104"/>
      <c r="G47" s="104"/>
      <c r="I47" s="104"/>
      <c r="K47" s="104"/>
      <c r="M47" s="104"/>
      <c r="O47" s="104"/>
      <c r="P47" s="24"/>
    </row>
    <row r="48" spans="1:16" ht="12">
      <c r="A48" s="16">
        <v>25</v>
      </c>
      <c r="B48" s="17"/>
      <c r="C48" s="39" t="s">
        <v>38</v>
      </c>
      <c r="D48" s="96">
        <v>18578</v>
      </c>
      <c r="E48" s="104">
        <v>0.10203623192465335</v>
      </c>
      <c r="F48" s="96">
        <v>17788</v>
      </c>
      <c r="G48" s="104">
        <v>0.16554141992808608</v>
      </c>
      <c r="H48" s="96">
        <v>12025</v>
      </c>
      <c r="I48" s="104">
        <v>0.1306781986599861</v>
      </c>
      <c r="J48" s="96">
        <v>789</v>
      </c>
      <c r="K48" s="104">
        <v>0.010573698882230035</v>
      </c>
      <c r="L48" s="96">
        <v>347</v>
      </c>
      <c r="M48" s="104">
        <v>0.009222152620513204</v>
      </c>
      <c r="N48" s="96">
        <v>441</v>
      </c>
      <c r="O48" s="104">
        <v>0.01415525392631757</v>
      </c>
      <c r="P48" s="24">
        <v>25</v>
      </c>
    </row>
    <row r="49" spans="1:16" ht="12">
      <c r="A49" s="16">
        <v>26</v>
      </c>
      <c r="B49" s="17"/>
      <c r="C49" s="39" t="s">
        <v>39</v>
      </c>
      <c r="D49" s="96">
        <v>46073</v>
      </c>
      <c r="E49" s="104">
        <v>0.253047438554449</v>
      </c>
      <c r="F49" s="96">
        <v>42754</v>
      </c>
      <c r="G49" s="104">
        <v>0.3978838468408698</v>
      </c>
      <c r="H49" s="96">
        <v>25498</v>
      </c>
      <c r="I49" s="104">
        <v>0.27709211720850935</v>
      </c>
      <c r="J49" s="96">
        <v>3318</v>
      </c>
      <c r="K49" s="104">
        <v>0.04446582115492935</v>
      </c>
      <c r="L49" s="96">
        <v>461</v>
      </c>
      <c r="M49" s="104">
        <v>0.01225190881284319</v>
      </c>
      <c r="N49" s="96">
        <v>1439</v>
      </c>
      <c r="O49" s="104">
        <v>0.04618913922895915</v>
      </c>
      <c r="P49" s="24">
        <v>26</v>
      </c>
    </row>
    <row r="50" spans="1:16" ht="12">
      <c r="A50" s="16">
        <v>27</v>
      </c>
      <c r="B50" s="17"/>
      <c r="C50" s="39" t="s">
        <v>40</v>
      </c>
      <c r="D50" s="96">
        <v>696781</v>
      </c>
      <c r="E50" s="104">
        <v>3.8269408825864937</v>
      </c>
      <c r="F50" s="96">
        <v>411021</v>
      </c>
      <c r="G50" s="104">
        <v>3.825106811348205</v>
      </c>
      <c r="H50" s="96">
        <v>306913</v>
      </c>
      <c r="I50" s="104">
        <v>3.335287982148217</v>
      </c>
      <c r="J50" s="96">
        <v>285760</v>
      </c>
      <c r="K50" s="104">
        <v>3.829581993138219</v>
      </c>
      <c r="L50" s="96">
        <v>143164</v>
      </c>
      <c r="M50" s="104">
        <v>3.8048422413923695</v>
      </c>
      <c r="N50" s="96">
        <v>132681</v>
      </c>
      <c r="O50" s="104">
        <v>4.2588055469336545</v>
      </c>
      <c r="P50" s="24">
        <v>27</v>
      </c>
    </row>
    <row r="51" spans="1:16" ht="12">
      <c r="A51" s="16">
        <v>28</v>
      </c>
      <c r="B51" s="17"/>
      <c r="C51" s="39" t="s">
        <v>41</v>
      </c>
      <c r="D51" s="96">
        <v>6539862</v>
      </c>
      <c r="E51" s="104">
        <v>35.91898351745222</v>
      </c>
      <c r="F51" s="96">
        <v>4820191</v>
      </c>
      <c r="G51" s="104">
        <v>44.85840243223416</v>
      </c>
      <c r="H51" s="96">
        <v>4326832</v>
      </c>
      <c r="I51" s="104">
        <v>47.02059140660165</v>
      </c>
      <c r="J51" s="96">
        <v>1719670</v>
      </c>
      <c r="K51" s="104">
        <v>23.045973075797875</v>
      </c>
      <c r="L51" s="96">
        <v>846318</v>
      </c>
      <c r="M51" s="104">
        <v>22.492431589301134</v>
      </c>
      <c r="N51" s="96">
        <v>841536</v>
      </c>
      <c r="O51" s="104">
        <v>27.011691084212206</v>
      </c>
      <c r="P51" s="24">
        <v>28</v>
      </c>
    </row>
    <row r="52" spans="1:16" ht="12">
      <c r="A52" s="16"/>
      <c r="B52" s="17"/>
      <c r="C52" s="39" t="s">
        <v>42</v>
      </c>
      <c r="E52" s="104"/>
      <c r="G52" s="104"/>
      <c r="I52" s="104"/>
      <c r="K52" s="104"/>
      <c r="M52" s="104"/>
      <c r="O52" s="104"/>
      <c r="P52" s="24"/>
    </row>
    <row r="53" spans="1:16" ht="12">
      <c r="A53" s="16">
        <v>29</v>
      </c>
      <c r="B53" s="17"/>
      <c r="C53" s="39" t="s">
        <v>43</v>
      </c>
      <c r="D53" s="96">
        <v>3922816</v>
      </c>
      <c r="E53" s="104">
        <v>21.54534197296485</v>
      </c>
      <c r="F53" s="96">
        <v>2717653</v>
      </c>
      <c r="G53" s="104">
        <v>25.291440099607765</v>
      </c>
      <c r="H53" s="96">
        <v>2319679</v>
      </c>
      <c r="I53" s="104">
        <v>25.208438518868846</v>
      </c>
      <c r="J53" s="96">
        <v>1205163</v>
      </c>
      <c r="K53" s="104">
        <v>16.150862694556395</v>
      </c>
      <c r="L53" s="96">
        <v>483642</v>
      </c>
      <c r="M53" s="104">
        <v>12.853660915533853</v>
      </c>
      <c r="N53" s="96">
        <v>689705</v>
      </c>
      <c r="O53" s="104">
        <v>22.138207277212835</v>
      </c>
      <c r="P53" s="24">
        <v>29</v>
      </c>
    </row>
    <row r="54" spans="1:16" ht="12">
      <c r="A54" s="16">
        <v>30</v>
      </c>
      <c r="B54" s="17"/>
      <c r="C54" s="39" t="s">
        <v>44</v>
      </c>
      <c r="D54" s="96">
        <v>1958892</v>
      </c>
      <c r="E54" s="104">
        <v>10.758852321420392</v>
      </c>
      <c r="F54" s="96">
        <v>1618606</v>
      </c>
      <c r="G54" s="104">
        <v>15.06331996537664</v>
      </c>
      <c r="H54" s="96">
        <v>1602790</v>
      </c>
      <c r="I54" s="104">
        <v>17.417855303969986</v>
      </c>
      <c r="J54" s="96">
        <v>340285</v>
      </c>
      <c r="K54" s="104">
        <v>4.560292933003355</v>
      </c>
      <c r="L54" s="96">
        <v>215027</v>
      </c>
      <c r="M54" s="104">
        <v>5.714731445334561</v>
      </c>
      <c r="N54" s="96">
        <v>125258</v>
      </c>
      <c r="O54" s="104">
        <v>4.020541488214708</v>
      </c>
      <c r="P54" s="24">
        <v>30</v>
      </c>
    </row>
    <row r="55" spans="1:16" ht="12">
      <c r="A55" s="16">
        <v>31</v>
      </c>
      <c r="B55" s="17"/>
      <c r="C55" s="39" t="s">
        <v>134</v>
      </c>
      <c r="E55" s="104"/>
      <c r="G55" s="104"/>
      <c r="I55" s="104"/>
      <c r="K55" s="104"/>
      <c r="M55" s="104"/>
      <c r="O55" s="104"/>
      <c r="P55" s="24"/>
    </row>
    <row r="56" spans="1:16" ht="12">
      <c r="A56" s="16"/>
      <c r="B56" s="17"/>
      <c r="C56" s="39" t="s">
        <v>174</v>
      </c>
      <c r="D56" s="96">
        <v>1218677</v>
      </c>
      <c r="E56" s="104">
        <v>6.693358220112001</v>
      </c>
      <c r="F56" s="96">
        <v>783990</v>
      </c>
      <c r="G56" s="104">
        <v>7.296088251035541</v>
      </c>
      <c r="H56" s="96">
        <v>614773</v>
      </c>
      <c r="I56" s="104">
        <v>6.680867212041217</v>
      </c>
      <c r="J56" s="96">
        <v>434687</v>
      </c>
      <c r="K56" s="104">
        <v>5.825411211685585</v>
      </c>
      <c r="L56" s="96">
        <v>343569</v>
      </c>
      <c r="M56" s="104">
        <v>9.130967589847552</v>
      </c>
      <c r="N56" s="96">
        <v>87107</v>
      </c>
      <c r="O56" s="104">
        <v>2.795967582221643</v>
      </c>
      <c r="P56" s="24">
        <v>31</v>
      </c>
    </row>
    <row r="57" spans="1:16" ht="12">
      <c r="A57" s="16">
        <v>32</v>
      </c>
      <c r="B57" s="17"/>
      <c r="C57" s="39" t="s">
        <v>160</v>
      </c>
      <c r="D57" s="96">
        <v>907627</v>
      </c>
      <c r="E57" s="104">
        <v>4.984973574823842</v>
      </c>
      <c r="F57" s="96">
        <v>534253</v>
      </c>
      <c r="G57" s="104">
        <v>4.971947392671451</v>
      </c>
      <c r="H57" s="96">
        <v>534253</v>
      </c>
      <c r="I57" s="104">
        <v>5.805839473488029</v>
      </c>
      <c r="J57" s="96">
        <v>373374</v>
      </c>
      <c r="K57" s="104">
        <v>5.003731617812113</v>
      </c>
      <c r="L57" s="96">
        <v>373374</v>
      </c>
      <c r="M57" s="104">
        <v>9.923089373289617</v>
      </c>
      <c r="N57" s="96" t="s">
        <v>312</v>
      </c>
      <c r="O57" s="104" t="s">
        <v>312</v>
      </c>
      <c r="P57" s="24">
        <v>32</v>
      </c>
    </row>
    <row r="58" spans="1:16" s="49" customFormat="1" ht="12">
      <c r="A58" s="16"/>
      <c r="B58" s="17"/>
      <c r="C58" s="39" t="s">
        <v>28</v>
      </c>
      <c r="E58" s="104"/>
      <c r="G58" s="104"/>
      <c r="I58" s="104"/>
      <c r="K58" s="104"/>
      <c r="M58" s="104"/>
      <c r="O58" s="104"/>
      <c r="P58" s="24"/>
    </row>
    <row r="59" spans="1:16" s="49" customFormat="1" ht="12">
      <c r="A59" s="43">
        <v>33</v>
      </c>
      <c r="B59" s="44"/>
      <c r="C59" s="45" t="s">
        <v>45</v>
      </c>
      <c r="D59" s="98">
        <v>18207258</v>
      </c>
      <c r="E59" s="110">
        <v>100</v>
      </c>
      <c r="F59" s="98">
        <v>10745347</v>
      </c>
      <c r="G59" s="110">
        <v>100</v>
      </c>
      <c r="H59" s="98">
        <v>9201994</v>
      </c>
      <c r="I59" s="110">
        <v>100</v>
      </c>
      <c r="J59" s="98">
        <v>7461911</v>
      </c>
      <c r="K59" s="110">
        <v>100</v>
      </c>
      <c r="L59" s="98">
        <v>3762679</v>
      </c>
      <c r="M59" s="110">
        <v>100</v>
      </c>
      <c r="N59" s="98">
        <v>3115451</v>
      </c>
      <c r="O59" s="110">
        <v>100</v>
      </c>
      <c r="P59" s="48">
        <v>33</v>
      </c>
    </row>
    <row r="60" spans="1:16" s="49" customFormat="1" ht="12">
      <c r="A60" s="50" t="s">
        <v>47</v>
      </c>
      <c r="B60" s="51"/>
      <c r="C60" s="52"/>
      <c r="D60" s="53"/>
      <c r="E60" s="47"/>
      <c r="F60" s="53"/>
      <c r="G60" s="47"/>
      <c r="H60" s="53"/>
      <c r="I60" s="47"/>
      <c r="J60" s="53"/>
      <c r="K60" s="47"/>
      <c r="L60" s="53"/>
      <c r="M60" s="47"/>
      <c r="N60" s="53"/>
      <c r="O60" s="47"/>
      <c r="P60" s="50"/>
    </row>
    <row r="61" spans="1:16" s="49" customFormat="1" ht="12">
      <c r="A61" s="87" t="s">
        <v>48</v>
      </c>
      <c r="B61" s="44"/>
      <c r="C61" s="51"/>
      <c r="D61" s="53"/>
      <c r="E61" s="47"/>
      <c r="F61" s="53"/>
      <c r="G61" s="47"/>
      <c r="H61" s="55" t="s">
        <v>49</v>
      </c>
      <c r="I61" s="47"/>
      <c r="J61" s="53"/>
      <c r="K61" s="47"/>
      <c r="L61" s="53"/>
      <c r="M61" s="47"/>
      <c r="N61" s="53"/>
      <c r="O61" s="47"/>
      <c r="P61" s="87"/>
    </row>
    <row r="62" spans="1:16" s="49" customFormat="1" ht="12">
      <c r="A62" s="87" t="s">
        <v>50</v>
      </c>
      <c r="B62" s="44"/>
      <c r="C62" s="51"/>
      <c r="D62" s="53"/>
      <c r="E62" s="47"/>
      <c r="F62" s="53"/>
      <c r="G62" s="47"/>
      <c r="H62" s="55" t="s">
        <v>51</v>
      </c>
      <c r="I62" s="47"/>
      <c r="J62" s="53"/>
      <c r="K62" s="47"/>
      <c r="L62" s="53"/>
      <c r="M62" s="47"/>
      <c r="N62" s="53"/>
      <c r="O62" s="47"/>
      <c r="P62" s="87"/>
    </row>
    <row r="63" spans="1:16" s="49" customFormat="1" ht="12">
      <c r="A63" s="1"/>
      <c r="B63" s="1"/>
      <c r="C63" s="2"/>
      <c r="D63" s="2"/>
      <c r="E63" s="3"/>
      <c r="F63" s="2"/>
      <c r="G63" s="9" t="s">
        <v>52</v>
      </c>
      <c r="H63" s="2" t="s">
        <v>1</v>
      </c>
      <c r="I63" s="6"/>
      <c r="J63" s="2"/>
      <c r="K63" s="56"/>
      <c r="L63" s="2"/>
      <c r="M63" s="56"/>
      <c r="N63" s="2"/>
      <c r="O63" s="56"/>
      <c r="P63" s="1"/>
    </row>
    <row r="64" spans="1:16" s="49" customFormat="1" ht="12">
      <c r="A64" s="1"/>
      <c r="B64" s="1"/>
      <c r="C64" s="2"/>
      <c r="D64" s="2"/>
      <c r="E64" s="3"/>
      <c r="F64" s="2"/>
      <c r="G64" s="9"/>
      <c r="H64" s="2"/>
      <c r="I64" s="56"/>
      <c r="J64" s="2"/>
      <c r="K64" s="56"/>
      <c r="L64" s="2"/>
      <c r="M64" s="56"/>
      <c r="N64" s="2"/>
      <c r="O64" s="56"/>
      <c r="P64" s="1"/>
    </row>
    <row r="65" spans="1:16" s="49" customFormat="1" ht="12">
      <c r="A65" s="1"/>
      <c r="B65" s="1"/>
      <c r="C65" s="2"/>
      <c r="D65" s="2"/>
      <c r="E65" s="3"/>
      <c r="F65" s="2"/>
      <c r="G65" s="56" t="s">
        <v>53</v>
      </c>
      <c r="H65" s="2" t="s">
        <v>54</v>
      </c>
      <c r="I65" s="56"/>
      <c r="J65" s="2"/>
      <c r="K65" s="56"/>
      <c r="L65" s="2"/>
      <c r="M65" s="56"/>
      <c r="N65" s="2"/>
      <c r="O65" s="56"/>
      <c r="P65" s="1"/>
    </row>
    <row r="66" spans="1:16" s="49" customFormat="1" ht="12">
      <c r="A66" s="1"/>
      <c r="B66" s="1"/>
      <c r="C66" s="2"/>
      <c r="D66" s="2"/>
      <c r="E66" s="3"/>
      <c r="F66" s="2"/>
      <c r="G66" s="56"/>
      <c r="H66" s="2"/>
      <c r="I66" s="56"/>
      <c r="J66" s="2"/>
      <c r="K66" s="56"/>
      <c r="L66" s="2"/>
      <c r="M66" s="56"/>
      <c r="N66" s="2"/>
      <c r="O66" s="56"/>
      <c r="P66" s="1"/>
    </row>
    <row r="67" spans="1:20" ht="12.75" thickBot="1">
      <c r="A67" s="10"/>
      <c r="B67" s="10"/>
      <c r="C67" s="11"/>
      <c r="D67" s="11"/>
      <c r="E67" s="12"/>
      <c r="F67" s="11"/>
      <c r="G67" s="13"/>
      <c r="H67" s="11"/>
      <c r="I67" s="13"/>
      <c r="J67" s="11"/>
      <c r="K67" s="13"/>
      <c r="L67" s="11"/>
      <c r="M67" s="13"/>
      <c r="N67" s="11"/>
      <c r="O67" s="13"/>
      <c r="P67" s="10"/>
      <c r="Q67" s="49"/>
      <c r="R67" s="49"/>
      <c r="S67" s="49"/>
      <c r="T67" s="49"/>
    </row>
    <row r="68" spans="1:17" ht="12">
      <c r="A68" s="16"/>
      <c r="B68" s="167" t="s">
        <v>115</v>
      </c>
      <c r="C68" s="168"/>
      <c r="D68" s="172" t="s">
        <v>7</v>
      </c>
      <c r="E68" s="173"/>
      <c r="F68" s="19"/>
      <c r="G68" s="20" t="s">
        <v>4</v>
      </c>
      <c r="H68" s="21" t="s">
        <v>5</v>
      </c>
      <c r="I68" s="22"/>
      <c r="J68" s="19" t="s">
        <v>6</v>
      </c>
      <c r="K68" s="23"/>
      <c r="L68" s="19"/>
      <c r="M68" s="23"/>
      <c r="N68" s="28"/>
      <c r="O68" s="23"/>
      <c r="P68" s="24"/>
      <c r="Q68" s="57"/>
    </row>
    <row r="69" spans="1:17" ht="12">
      <c r="A69" s="165" t="s">
        <v>271</v>
      </c>
      <c r="B69" s="169"/>
      <c r="C69" s="170"/>
      <c r="D69" s="174"/>
      <c r="E69" s="166"/>
      <c r="F69" s="180" t="s">
        <v>153</v>
      </c>
      <c r="G69" s="181"/>
      <c r="H69" s="177" t="s">
        <v>272</v>
      </c>
      <c r="I69" s="178"/>
      <c r="J69" s="180" t="s">
        <v>153</v>
      </c>
      <c r="K69" s="181"/>
      <c r="L69" s="187" t="s">
        <v>151</v>
      </c>
      <c r="M69" s="188"/>
      <c r="N69" s="188"/>
      <c r="O69" s="189"/>
      <c r="P69" s="193" t="s">
        <v>271</v>
      </c>
      <c r="Q69" s="57"/>
    </row>
    <row r="70" spans="1:17" ht="12">
      <c r="A70" s="166"/>
      <c r="B70" s="169"/>
      <c r="C70" s="170"/>
      <c r="D70" s="175"/>
      <c r="E70" s="176"/>
      <c r="F70" s="182"/>
      <c r="G70" s="179"/>
      <c r="H70" s="179"/>
      <c r="I70" s="176"/>
      <c r="J70" s="182"/>
      <c r="K70" s="179"/>
      <c r="L70" s="190" t="s">
        <v>149</v>
      </c>
      <c r="M70" s="191"/>
      <c r="N70" s="190" t="s">
        <v>150</v>
      </c>
      <c r="O70" s="191"/>
      <c r="P70" s="169"/>
      <c r="Q70" s="57"/>
    </row>
    <row r="71" spans="1:18" ht="14.25" thickBot="1">
      <c r="A71" s="29"/>
      <c r="B71" s="156"/>
      <c r="C71" s="171"/>
      <c r="D71" s="94" t="s">
        <v>148</v>
      </c>
      <c r="E71" s="30" t="s">
        <v>8</v>
      </c>
      <c r="F71" s="94" t="s">
        <v>148</v>
      </c>
      <c r="G71" s="13" t="s">
        <v>8</v>
      </c>
      <c r="H71" s="99" t="s">
        <v>148</v>
      </c>
      <c r="I71" s="30" t="s">
        <v>8</v>
      </c>
      <c r="J71" s="94" t="s">
        <v>148</v>
      </c>
      <c r="K71" s="30" t="s">
        <v>8</v>
      </c>
      <c r="L71" s="94" t="s">
        <v>148</v>
      </c>
      <c r="M71" s="30" t="s">
        <v>8</v>
      </c>
      <c r="N71" s="94" t="s">
        <v>148</v>
      </c>
      <c r="O71" s="30" t="s">
        <v>8</v>
      </c>
      <c r="P71" s="31"/>
      <c r="Q71" s="32"/>
      <c r="R71" s="15"/>
    </row>
    <row r="72" spans="1:18" ht="12">
      <c r="A72" s="16"/>
      <c r="C72" s="58"/>
      <c r="D72" s="15"/>
      <c r="E72" s="33"/>
      <c r="F72" s="15"/>
      <c r="G72" s="33"/>
      <c r="H72" s="15"/>
      <c r="I72" s="33"/>
      <c r="J72" s="15"/>
      <c r="K72" s="33"/>
      <c r="L72" s="15"/>
      <c r="M72" s="33"/>
      <c r="N72" s="15"/>
      <c r="O72" s="101"/>
      <c r="P72" s="17"/>
      <c r="Q72" s="14"/>
      <c r="R72" s="15"/>
    </row>
    <row r="73" spans="1:18" ht="12">
      <c r="A73" s="16">
        <v>34</v>
      </c>
      <c r="C73" s="58" t="s">
        <v>55</v>
      </c>
      <c r="D73" s="96">
        <v>4046050</v>
      </c>
      <c r="E73" s="104">
        <v>84.49059234147977</v>
      </c>
      <c r="F73" s="96">
        <v>2887127</v>
      </c>
      <c r="G73" s="104">
        <v>84.71547182124091</v>
      </c>
      <c r="H73" s="96">
        <v>1807761</v>
      </c>
      <c r="I73" s="104">
        <v>81.36979494171253</v>
      </c>
      <c r="J73" s="96">
        <v>1158922</v>
      </c>
      <c r="K73" s="104">
        <v>83.93557601497182</v>
      </c>
      <c r="L73" s="96">
        <v>775803</v>
      </c>
      <c r="M73" s="104">
        <v>81.30692143715035</v>
      </c>
      <c r="N73" s="96">
        <v>339858</v>
      </c>
      <c r="O73" s="104">
        <v>90.42383929759212</v>
      </c>
      <c r="P73" s="24">
        <v>34</v>
      </c>
      <c r="Q73" s="25"/>
      <c r="R73" s="15"/>
    </row>
    <row r="74" spans="1:18" ht="12">
      <c r="A74" s="16">
        <v>35</v>
      </c>
      <c r="C74" s="58" t="s">
        <v>56</v>
      </c>
      <c r="D74" s="96">
        <v>35658</v>
      </c>
      <c r="E74" s="104">
        <v>0.7446189596550922</v>
      </c>
      <c r="F74" s="96">
        <v>32832</v>
      </c>
      <c r="G74" s="104">
        <v>0.9633723666589594</v>
      </c>
      <c r="H74" s="96">
        <v>38650</v>
      </c>
      <c r="I74" s="104">
        <v>1.739689358547501</v>
      </c>
      <c r="J74" s="96">
        <v>2826</v>
      </c>
      <c r="K74" s="104">
        <v>0.20467463540972589</v>
      </c>
      <c r="L74" s="96">
        <v>2191</v>
      </c>
      <c r="M74" s="104">
        <v>0.22962461458488356</v>
      </c>
      <c r="N74" s="96">
        <v>635</v>
      </c>
      <c r="O74" s="111">
        <v>0.16895037914061461</v>
      </c>
      <c r="P74" s="24">
        <v>35</v>
      </c>
      <c r="Q74" s="26"/>
      <c r="R74" s="15"/>
    </row>
    <row r="75" spans="1:18" ht="12">
      <c r="A75" s="16"/>
      <c r="C75" s="58" t="s">
        <v>21</v>
      </c>
      <c r="E75" s="104"/>
      <c r="G75" s="104"/>
      <c r="I75" s="104"/>
      <c r="K75" s="104"/>
      <c r="M75" s="104"/>
      <c r="O75" s="104"/>
      <c r="P75" s="24"/>
      <c r="Q75" s="25"/>
      <c r="R75" s="15"/>
    </row>
    <row r="76" spans="1:18" ht="12">
      <c r="A76" s="16">
        <v>36</v>
      </c>
      <c r="C76" s="58" t="s">
        <v>57</v>
      </c>
      <c r="D76" s="96">
        <v>51805</v>
      </c>
      <c r="E76" s="104">
        <v>1.0818045096452984</v>
      </c>
      <c r="F76" s="96">
        <v>48641</v>
      </c>
      <c r="G76" s="104">
        <v>1.4272476634581641</v>
      </c>
      <c r="H76" s="96">
        <v>48193</v>
      </c>
      <c r="I76" s="104">
        <v>2.16923283975368</v>
      </c>
      <c r="J76" s="96">
        <v>3163</v>
      </c>
      <c r="K76" s="104">
        <v>0.22908204946955518</v>
      </c>
      <c r="L76" s="96">
        <v>2528</v>
      </c>
      <c r="M76" s="104">
        <v>0.26494341655435216</v>
      </c>
      <c r="N76" s="96">
        <v>635</v>
      </c>
      <c r="O76" s="104">
        <v>0.16895037914061461</v>
      </c>
      <c r="P76" s="24">
        <v>36</v>
      </c>
      <c r="Q76" s="32"/>
      <c r="R76" s="15"/>
    </row>
    <row r="77" spans="1:18" ht="12">
      <c r="A77" s="16">
        <v>37</v>
      </c>
      <c r="C77" s="58" t="s">
        <v>58</v>
      </c>
      <c r="D77" s="96">
        <v>16146</v>
      </c>
      <c r="E77" s="104">
        <v>0.3371646677489236</v>
      </c>
      <c r="F77" s="96">
        <v>15809</v>
      </c>
      <c r="G77" s="104">
        <v>0.4638752967992047</v>
      </c>
      <c r="H77" s="96">
        <v>9543</v>
      </c>
      <c r="I77" s="104">
        <v>0.42954348120617863</v>
      </c>
      <c r="J77" s="96">
        <v>337</v>
      </c>
      <c r="K77" s="104">
        <v>0.024407414059829307</v>
      </c>
      <c r="L77" s="96">
        <v>337</v>
      </c>
      <c r="M77" s="104">
        <v>0.03531880196946863</v>
      </c>
      <c r="N77" s="96" t="s">
        <v>312</v>
      </c>
      <c r="O77" s="104" t="s">
        <v>312</v>
      </c>
      <c r="P77" s="24">
        <v>37</v>
      </c>
      <c r="Q77" s="59"/>
      <c r="R77" s="15"/>
    </row>
    <row r="78" spans="1:18" ht="12">
      <c r="A78" s="16">
        <v>38</v>
      </c>
      <c r="C78" s="58" t="s">
        <v>59</v>
      </c>
      <c r="D78" s="96">
        <v>15028</v>
      </c>
      <c r="E78" s="104">
        <v>0.3138183219949724</v>
      </c>
      <c r="F78" s="96">
        <v>6903</v>
      </c>
      <c r="G78" s="104">
        <v>0.20255115274874502</v>
      </c>
      <c r="H78" s="96">
        <v>4401</v>
      </c>
      <c r="I78" s="104">
        <v>0.19809502889954858</v>
      </c>
      <c r="J78" s="96">
        <v>8125</v>
      </c>
      <c r="K78" s="104">
        <v>0.588457683193214</v>
      </c>
      <c r="L78" s="96">
        <v>5247</v>
      </c>
      <c r="M78" s="104">
        <v>0.5499043143436257</v>
      </c>
      <c r="N78" s="96">
        <v>2597</v>
      </c>
      <c r="O78" s="104">
        <v>0.6909671411467341</v>
      </c>
      <c r="P78" s="24">
        <v>38</v>
      </c>
      <c r="Q78" s="15"/>
      <c r="R78" s="15"/>
    </row>
    <row r="79" spans="1:18" ht="12">
      <c r="A79" s="16">
        <v>39</v>
      </c>
      <c r="C79" s="58" t="s">
        <v>310</v>
      </c>
      <c r="D79" s="96">
        <v>226976</v>
      </c>
      <c r="E79" s="104">
        <v>4.739767597360317</v>
      </c>
      <c r="F79" s="96">
        <v>122562</v>
      </c>
      <c r="G79" s="104">
        <v>3.596273270055293</v>
      </c>
      <c r="H79" s="96">
        <v>99919</v>
      </c>
      <c r="I79" s="104">
        <v>4.497490841311973</v>
      </c>
      <c r="J79" s="96">
        <v>104414</v>
      </c>
      <c r="K79" s="104">
        <v>7.562242527130615</v>
      </c>
      <c r="L79" s="96">
        <v>99990</v>
      </c>
      <c r="M79" s="104">
        <v>10.479308631831358</v>
      </c>
      <c r="N79" s="96">
        <v>4423</v>
      </c>
      <c r="O79" s="104">
        <v>1.1767992550219502</v>
      </c>
      <c r="P79" s="24">
        <v>39</v>
      </c>
      <c r="Q79" s="15"/>
      <c r="R79" s="15"/>
    </row>
    <row r="80" spans="1:18" ht="12">
      <c r="A80" s="16">
        <v>40</v>
      </c>
      <c r="C80" s="58" t="s">
        <v>60</v>
      </c>
      <c r="D80" s="96">
        <v>465046</v>
      </c>
      <c r="E80" s="104">
        <v>9.711202779509843</v>
      </c>
      <c r="F80" s="96">
        <v>358604</v>
      </c>
      <c r="G80" s="104">
        <v>10.522331389296097</v>
      </c>
      <c r="H80" s="96">
        <v>270930</v>
      </c>
      <c r="I80" s="104">
        <v>12.194929829528448</v>
      </c>
      <c r="J80" s="96">
        <v>106441</v>
      </c>
      <c r="K80" s="104">
        <v>7.709049139294633</v>
      </c>
      <c r="L80" s="96">
        <v>70935</v>
      </c>
      <c r="M80" s="104">
        <v>7.434241002089784</v>
      </c>
      <c r="N80" s="96">
        <v>28337</v>
      </c>
      <c r="O80" s="104">
        <v>7.539443927098577</v>
      </c>
      <c r="P80" s="24">
        <v>40</v>
      </c>
      <c r="Q80" s="15"/>
      <c r="R80" s="15"/>
    </row>
    <row r="81" spans="1:18" ht="12">
      <c r="A81" s="16"/>
      <c r="C81" s="58"/>
      <c r="E81" s="104"/>
      <c r="G81" s="104"/>
      <c r="I81" s="104"/>
      <c r="K81" s="104"/>
      <c r="M81" s="104"/>
      <c r="O81" s="104"/>
      <c r="P81" s="24"/>
      <c r="Q81" s="15"/>
      <c r="R81" s="15"/>
    </row>
    <row r="82" spans="1:16" ht="12">
      <c r="A82" s="43">
        <v>41</v>
      </c>
      <c r="B82" s="60"/>
      <c r="C82" s="61" t="s">
        <v>61</v>
      </c>
      <c r="D82" s="98">
        <v>4788758</v>
      </c>
      <c r="E82" s="110">
        <v>100</v>
      </c>
      <c r="F82" s="98">
        <v>3408028</v>
      </c>
      <c r="G82" s="110">
        <v>100</v>
      </c>
      <c r="H82" s="98">
        <v>2221661</v>
      </c>
      <c r="I82" s="110">
        <v>100</v>
      </c>
      <c r="J82" s="98">
        <v>1380728</v>
      </c>
      <c r="K82" s="110">
        <v>100</v>
      </c>
      <c r="L82" s="98">
        <v>954166</v>
      </c>
      <c r="M82" s="110">
        <v>100</v>
      </c>
      <c r="N82" s="98">
        <v>375850</v>
      </c>
      <c r="O82" s="110">
        <v>100</v>
      </c>
      <c r="P82" s="48">
        <v>41</v>
      </c>
    </row>
    <row r="83" spans="1:16" ht="12">
      <c r="A83" s="43"/>
      <c r="B83" s="60"/>
      <c r="C83" s="61"/>
      <c r="D83" s="96"/>
      <c r="E83" s="104"/>
      <c r="F83" s="96"/>
      <c r="G83" s="104"/>
      <c r="H83" s="96"/>
      <c r="I83" s="104"/>
      <c r="J83" s="96"/>
      <c r="K83" s="104"/>
      <c r="L83" s="96"/>
      <c r="M83" s="104"/>
      <c r="N83" s="96"/>
      <c r="O83" s="104"/>
      <c r="P83" s="48"/>
    </row>
    <row r="84" spans="1:16" ht="12">
      <c r="A84" s="16">
        <v>42</v>
      </c>
      <c r="C84" s="58" t="s">
        <v>62</v>
      </c>
      <c r="D84" s="96">
        <v>1789024</v>
      </c>
      <c r="E84" s="104">
        <v>37.35883082836928</v>
      </c>
      <c r="F84" s="96">
        <v>1437533</v>
      </c>
      <c r="G84" s="104">
        <v>42.18078607335386</v>
      </c>
      <c r="H84" s="96">
        <v>783358</v>
      </c>
      <c r="I84" s="104">
        <v>35.26001491676723</v>
      </c>
      <c r="J84" s="96">
        <v>351491</v>
      </c>
      <c r="K84" s="104">
        <v>25.456932864401967</v>
      </c>
      <c r="L84" s="96">
        <v>232249</v>
      </c>
      <c r="M84" s="104">
        <v>24.340523556697683</v>
      </c>
      <c r="N84" s="96">
        <v>111582</v>
      </c>
      <c r="O84" s="104">
        <v>29.68790740987096</v>
      </c>
      <c r="P84" s="24">
        <v>42</v>
      </c>
    </row>
    <row r="85" spans="1:16" ht="12">
      <c r="A85" s="16"/>
      <c r="C85" s="58" t="s">
        <v>11</v>
      </c>
      <c r="E85" s="104"/>
      <c r="G85" s="104"/>
      <c r="I85" s="104"/>
      <c r="K85" s="104"/>
      <c r="M85" s="104"/>
      <c r="O85" s="104"/>
      <c r="P85" s="24"/>
    </row>
    <row r="86" spans="1:20" s="49" customFormat="1" ht="12">
      <c r="A86" s="16">
        <v>43</v>
      </c>
      <c r="B86" s="1"/>
      <c r="C86" s="58" t="s">
        <v>311</v>
      </c>
      <c r="D86" s="96">
        <v>1059623</v>
      </c>
      <c r="E86" s="104">
        <v>22.12730315459666</v>
      </c>
      <c r="F86" s="96">
        <v>892822</v>
      </c>
      <c r="G86" s="104">
        <v>26.197613399889907</v>
      </c>
      <c r="H86" s="96">
        <v>320741</v>
      </c>
      <c r="I86" s="104">
        <v>14.436991062092732</v>
      </c>
      <c r="J86" s="96">
        <v>166801</v>
      </c>
      <c r="K86" s="104">
        <v>12.08065600176139</v>
      </c>
      <c r="L86" s="96">
        <v>129208</v>
      </c>
      <c r="M86" s="104">
        <v>13.541459242940956</v>
      </c>
      <c r="N86" s="96">
        <v>35135</v>
      </c>
      <c r="O86" s="104">
        <v>9.348144206465346</v>
      </c>
      <c r="P86" s="24">
        <v>43</v>
      </c>
      <c r="Q86" s="2"/>
      <c r="R86" s="2"/>
      <c r="S86" s="2"/>
      <c r="T86" s="2"/>
    </row>
    <row r="87" spans="1:16" s="49" customFormat="1" ht="12">
      <c r="A87" s="16">
        <v>44</v>
      </c>
      <c r="B87" s="1"/>
      <c r="C87" s="58" t="s">
        <v>63</v>
      </c>
      <c r="D87" s="96">
        <v>729401</v>
      </c>
      <c r="E87" s="104">
        <v>15.231527673772614</v>
      </c>
      <c r="F87" s="96">
        <v>544711</v>
      </c>
      <c r="G87" s="104">
        <v>15.983172673463951</v>
      </c>
      <c r="H87" s="96">
        <v>462617</v>
      </c>
      <c r="I87" s="104">
        <v>20.8230238546745</v>
      </c>
      <c r="J87" s="96">
        <v>184689</v>
      </c>
      <c r="K87" s="104">
        <v>13.37620443707957</v>
      </c>
      <c r="L87" s="96">
        <v>103041</v>
      </c>
      <c r="M87" s="104">
        <v>10.799064313756725</v>
      </c>
      <c r="N87" s="96">
        <v>76447</v>
      </c>
      <c r="O87" s="104">
        <v>20.339763203405614</v>
      </c>
      <c r="P87" s="24">
        <v>44</v>
      </c>
    </row>
    <row r="88" spans="1:20" ht="12">
      <c r="A88" s="16">
        <v>45</v>
      </c>
      <c r="C88" s="58" t="s">
        <v>64</v>
      </c>
      <c r="D88" s="96">
        <v>1280565</v>
      </c>
      <c r="E88" s="104">
        <v>26.741067308057747</v>
      </c>
      <c r="F88" s="96">
        <v>888889</v>
      </c>
      <c r="G88" s="104">
        <v>26.08220941846722</v>
      </c>
      <c r="H88" s="96">
        <v>749615</v>
      </c>
      <c r="I88" s="104">
        <v>33.74119633913545</v>
      </c>
      <c r="J88" s="96">
        <v>391675</v>
      </c>
      <c r="K88" s="104">
        <v>28.367281607963335</v>
      </c>
      <c r="L88" s="96">
        <v>339918</v>
      </c>
      <c r="M88" s="104">
        <v>35.62461877702622</v>
      </c>
      <c r="N88" s="96">
        <v>39901</v>
      </c>
      <c r="O88" s="104">
        <v>10.616203272582148</v>
      </c>
      <c r="P88" s="24">
        <v>45</v>
      </c>
      <c r="Q88" s="49"/>
      <c r="R88" s="49"/>
      <c r="S88" s="49"/>
      <c r="T88" s="49"/>
    </row>
    <row r="89" spans="1:16" ht="12">
      <c r="A89" s="16"/>
      <c r="C89" s="58" t="s">
        <v>21</v>
      </c>
      <c r="E89" s="104"/>
      <c r="G89" s="104"/>
      <c r="I89" s="104"/>
      <c r="K89" s="104"/>
      <c r="M89" s="104"/>
      <c r="O89" s="104"/>
      <c r="P89" s="24"/>
    </row>
    <row r="90" spans="1:16" ht="12">
      <c r="A90" s="16">
        <v>46</v>
      </c>
      <c r="C90" s="58" t="s">
        <v>65</v>
      </c>
      <c r="D90" s="96">
        <v>1043555</v>
      </c>
      <c r="E90" s="104">
        <v>21.791767301667782</v>
      </c>
      <c r="F90" s="96">
        <v>722354</v>
      </c>
      <c r="G90" s="104">
        <v>21.195659190593503</v>
      </c>
      <c r="H90" s="96">
        <v>608354</v>
      </c>
      <c r="I90" s="104">
        <v>27.38284553764053</v>
      </c>
      <c r="J90" s="96">
        <v>321200</v>
      </c>
      <c r="K90" s="104">
        <v>23.26309019589666</v>
      </c>
      <c r="L90" s="96">
        <v>279649</v>
      </c>
      <c r="M90" s="104">
        <v>29.308212617091783</v>
      </c>
      <c r="N90" s="96">
        <v>31973</v>
      </c>
      <c r="O90" s="104">
        <v>8.506851137421844</v>
      </c>
      <c r="P90" s="24">
        <v>46</v>
      </c>
    </row>
    <row r="91" spans="1:16" ht="12">
      <c r="A91" s="16">
        <v>47</v>
      </c>
      <c r="C91" s="58" t="s">
        <v>66</v>
      </c>
      <c r="D91" s="96">
        <v>237010</v>
      </c>
      <c r="E91" s="104">
        <v>4.949300006389966</v>
      </c>
      <c r="F91" s="96">
        <v>166535</v>
      </c>
      <c r="G91" s="104">
        <v>4.886550227873714</v>
      </c>
      <c r="H91" s="96">
        <v>141261</v>
      </c>
      <c r="I91" s="104">
        <v>6.358350801494917</v>
      </c>
      <c r="J91" s="96">
        <v>70475</v>
      </c>
      <c r="K91" s="104">
        <v>5.104191412066678</v>
      </c>
      <c r="L91" s="96">
        <v>60268</v>
      </c>
      <c r="M91" s="104">
        <v>6.3163013563677595</v>
      </c>
      <c r="N91" s="96">
        <v>7928</v>
      </c>
      <c r="O91" s="104">
        <v>2.1093521351603033</v>
      </c>
      <c r="P91" s="24">
        <v>47</v>
      </c>
    </row>
    <row r="92" spans="1:16" ht="12">
      <c r="A92" s="16">
        <v>48</v>
      </c>
      <c r="C92" s="58" t="s">
        <v>147</v>
      </c>
      <c r="D92" s="96">
        <v>74736</v>
      </c>
      <c r="E92" s="104">
        <v>1.56065518449669</v>
      </c>
      <c r="F92" s="96">
        <v>38363</v>
      </c>
      <c r="G92" s="104">
        <v>1.125665634202536</v>
      </c>
      <c r="H92" s="96">
        <v>38363</v>
      </c>
      <c r="I92" s="104">
        <v>1.7267710960403049</v>
      </c>
      <c r="J92" s="96">
        <v>36372</v>
      </c>
      <c r="K92" s="104">
        <v>2.6342625049973636</v>
      </c>
      <c r="L92" s="96">
        <v>36372</v>
      </c>
      <c r="M92" s="104">
        <v>3.8119153271024118</v>
      </c>
      <c r="N92" s="96" t="s">
        <v>312</v>
      </c>
      <c r="O92" s="104" t="s">
        <v>312</v>
      </c>
      <c r="P92" s="24">
        <v>48</v>
      </c>
    </row>
    <row r="93" spans="1:16" ht="12">
      <c r="A93" s="16">
        <v>49</v>
      </c>
      <c r="C93" s="58" t="s">
        <v>67</v>
      </c>
      <c r="D93" s="96">
        <v>805646</v>
      </c>
      <c r="E93" s="104">
        <v>16.823694160364756</v>
      </c>
      <c r="F93" s="96">
        <v>477168</v>
      </c>
      <c r="G93" s="104">
        <v>14.001293416603385</v>
      </c>
      <c r="H93" s="96">
        <v>394501</v>
      </c>
      <c r="I93" s="104">
        <v>17.757029537809775</v>
      </c>
      <c r="J93" s="96">
        <v>328478</v>
      </c>
      <c r="K93" s="104">
        <v>23.79020342891576</v>
      </c>
      <c r="L93" s="96">
        <v>151325</v>
      </c>
      <c r="M93" s="104">
        <v>15.859399727091512</v>
      </c>
      <c r="N93" s="96">
        <v>90690</v>
      </c>
      <c r="O93" s="104">
        <v>24.12930690435014</v>
      </c>
      <c r="P93" s="24">
        <v>49</v>
      </c>
    </row>
    <row r="94" spans="1:16" ht="12">
      <c r="A94" s="16"/>
      <c r="C94" s="58" t="s">
        <v>21</v>
      </c>
      <c r="E94" s="104"/>
      <c r="G94" s="104"/>
      <c r="I94" s="104"/>
      <c r="K94" s="104"/>
      <c r="M94" s="104"/>
      <c r="O94" s="104"/>
      <c r="P94" s="24"/>
    </row>
    <row r="95" spans="1:16" ht="12">
      <c r="A95" s="16">
        <v>50</v>
      </c>
      <c r="C95" s="58" t="s">
        <v>68</v>
      </c>
      <c r="E95" s="104"/>
      <c r="G95" s="104"/>
      <c r="I95" s="104"/>
      <c r="K95" s="104"/>
      <c r="M95" s="104"/>
      <c r="O95" s="104"/>
      <c r="P95" s="24"/>
    </row>
    <row r="96" spans="1:16" ht="12">
      <c r="A96" s="16"/>
      <c r="C96" s="58" t="s">
        <v>69</v>
      </c>
      <c r="D96" s="96">
        <v>802913</v>
      </c>
      <c r="E96" s="104">
        <v>16.766622994939397</v>
      </c>
      <c r="F96" s="96">
        <v>474605</v>
      </c>
      <c r="G96" s="104">
        <v>13.92608863542201</v>
      </c>
      <c r="H96" s="96">
        <v>392178</v>
      </c>
      <c r="I96" s="104">
        <v>17.652468130826442</v>
      </c>
      <c r="J96" s="96">
        <v>328307</v>
      </c>
      <c r="K96" s="104">
        <v>23.777818657983325</v>
      </c>
      <c r="L96" s="96">
        <v>151212</v>
      </c>
      <c r="M96" s="104">
        <v>15.847556924057239</v>
      </c>
      <c r="N96" s="96">
        <v>90631</v>
      </c>
      <c r="O96" s="104">
        <v>24.11360915258747</v>
      </c>
      <c r="P96" s="24">
        <v>50</v>
      </c>
    </row>
    <row r="97" spans="1:16" ht="12">
      <c r="A97" s="16">
        <v>51</v>
      </c>
      <c r="C97" s="58" t="s">
        <v>70</v>
      </c>
      <c r="E97" s="104"/>
      <c r="G97" s="104"/>
      <c r="I97" s="104"/>
      <c r="K97" s="104"/>
      <c r="M97" s="104"/>
      <c r="O97" s="104"/>
      <c r="P97" s="24"/>
    </row>
    <row r="98" spans="1:16" ht="12">
      <c r="A98" s="16"/>
      <c r="C98" s="58" t="s">
        <v>71</v>
      </c>
      <c r="D98" s="96">
        <v>2733</v>
      </c>
      <c r="E98" s="104">
        <v>0.05707116542535664</v>
      </c>
      <c r="F98" s="96">
        <v>2562</v>
      </c>
      <c r="G98" s="104">
        <v>0.0751754386994473</v>
      </c>
      <c r="H98" s="96">
        <v>2322</v>
      </c>
      <c r="I98" s="104">
        <v>0.10451639561571274</v>
      </c>
      <c r="J98" s="96">
        <v>171</v>
      </c>
      <c r="K98" s="104">
        <v>0.012384770932435642</v>
      </c>
      <c r="L98" s="96">
        <v>113</v>
      </c>
      <c r="M98" s="104">
        <v>0.011842803034272863</v>
      </c>
      <c r="N98" s="96">
        <v>58</v>
      </c>
      <c r="O98" s="104">
        <v>0.01543168817347346</v>
      </c>
      <c r="P98" s="24">
        <v>51</v>
      </c>
    </row>
    <row r="99" spans="1:16" ht="12">
      <c r="A99" s="16">
        <v>52</v>
      </c>
      <c r="C99" s="58" t="s">
        <v>72</v>
      </c>
      <c r="D99" s="96">
        <v>749513</v>
      </c>
      <c r="E99" s="104">
        <v>15.651511310448345</v>
      </c>
      <c r="F99" s="96">
        <v>450227</v>
      </c>
      <c r="G99" s="104">
        <v>13.210777610982069</v>
      </c>
      <c r="H99" s="96">
        <v>312536</v>
      </c>
      <c r="I99" s="104">
        <v>14.067672790763307</v>
      </c>
      <c r="J99" s="96">
        <v>299286</v>
      </c>
      <c r="K99" s="104">
        <v>21.675956451958676</v>
      </c>
      <c r="L99" s="96">
        <v>196741</v>
      </c>
      <c r="M99" s="104">
        <v>20.619158511202453</v>
      </c>
      <c r="N99" s="96">
        <v>89248</v>
      </c>
      <c r="O99" s="104">
        <v>23.745643208726886</v>
      </c>
      <c r="P99" s="24">
        <v>52</v>
      </c>
    </row>
    <row r="100" spans="1:16" ht="12">
      <c r="A100" s="16">
        <v>53</v>
      </c>
      <c r="C100" s="58" t="s">
        <v>73</v>
      </c>
      <c r="D100" s="96">
        <v>34985</v>
      </c>
      <c r="E100" s="104">
        <v>0.7305652112718998</v>
      </c>
      <c r="F100" s="96">
        <v>29365</v>
      </c>
      <c r="G100" s="104">
        <v>0.8616419818147034</v>
      </c>
      <c r="H100" s="96">
        <v>25008</v>
      </c>
      <c r="I100" s="104">
        <v>1.1256442814632837</v>
      </c>
      <c r="J100" s="96">
        <v>5619</v>
      </c>
      <c r="K100" s="104">
        <v>0.40695922730617473</v>
      </c>
      <c r="L100" s="96">
        <v>5491</v>
      </c>
      <c r="M100" s="104">
        <v>0.5754763846123211</v>
      </c>
      <c r="N100" s="96">
        <v>53</v>
      </c>
      <c r="O100" s="104">
        <v>0.014101370227484368</v>
      </c>
      <c r="P100" s="24">
        <v>53</v>
      </c>
    </row>
    <row r="101" spans="1:16" ht="12">
      <c r="A101" s="16">
        <v>54</v>
      </c>
      <c r="C101" s="58" t="s">
        <v>74</v>
      </c>
      <c r="E101" s="104"/>
      <c r="G101" s="104"/>
      <c r="I101" s="104"/>
      <c r="K101" s="104"/>
      <c r="M101" s="104"/>
      <c r="O101" s="104"/>
      <c r="P101" s="24"/>
    </row>
    <row r="102" spans="1:16" ht="12">
      <c r="A102" s="16"/>
      <c r="C102" s="58" t="s">
        <v>75</v>
      </c>
      <c r="D102" s="96">
        <v>6957</v>
      </c>
      <c r="E102" s="104">
        <v>0.1452777526030758</v>
      </c>
      <c r="F102" s="96">
        <v>2243</v>
      </c>
      <c r="G102" s="104">
        <v>0.06581518696442634</v>
      </c>
      <c r="H102" s="96">
        <v>1918</v>
      </c>
      <c r="I102" s="104">
        <v>0.08633180309687212</v>
      </c>
      <c r="J102" s="96">
        <v>4713</v>
      </c>
      <c r="K102" s="104">
        <v>0.34134166903256835</v>
      </c>
      <c r="L102" s="96">
        <v>707</v>
      </c>
      <c r="M102" s="104">
        <v>0.07409612163921163</v>
      </c>
      <c r="N102" s="96" t="s">
        <v>312</v>
      </c>
      <c r="O102" s="104" t="s">
        <v>312</v>
      </c>
      <c r="P102" s="24">
        <v>54</v>
      </c>
    </row>
    <row r="103" spans="1:16" ht="12">
      <c r="A103" s="16">
        <v>55</v>
      </c>
      <c r="C103" s="58" t="s">
        <v>76</v>
      </c>
      <c r="D103" s="96">
        <v>160826</v>
      </c>
      <c r="E103" s="104">
        <v>3.3584073365160654</v>
      </c>
      <c r="F103" s="96">
        <v>147536</v>
      </c>
      <c r="G103" s="104">
        <v>4.3290724137243</v>
      </c>
      <c r="H103" s="96">
        <v>142054</v>
      </c>
      <c r="I103" s="104">
        <v>6.394044816018285</v>
      </c>
      <c r="J103" s="96">
        <v>13290</v>
      </c>
      <c r="K103" s="104">
        <v>0.9625357058015771</v>
      </c>
      <c r="L103" s="96">
        <v>8073</v>
      </c>
      <c r="M103" s="104">
        <v>0.8460791937671223</v>
      </c>
      <c r="N103" s="96">
        <v>4784</v>
      </c>
      <c r="O103" s="104">
        <v>1.2728482107223626</v>
      </c>
      <c r="P103" s="24">
        <v>55</v>
      </c>
    </row>
    <row r="104" spans="1:16" ht="12">
      <c r="A104" s="16">
        <v>56</v>
      </c>
      <c r="C104" s="58" t="s">
        <v>77</v>
      </c>
      <c r="E104" s="104"/>
      <c r="G104" s="104"/>
      <c r="I104" s="104"/>
      <c r="K104" s="104"/>
      <c r="M104" s="104"/>
      <c r="O104" s="104"/>
      <c r="P104" s="24"/>
    </row>
    <row r="105" spans="1:16" ht="12">
      <c r="A105" s="16"/>
      <c r="C105" s="58" t="s">
        <v>78</v>
      </c>
      <c r="D105" s="96">
        <v>20082</v>
      </c>
      <c r="E105" s="104">
        <v>0.4193571694372528</v>
      </c>
      <c r="F105" s="96">
        <v>17856</v>
      </c>
      <c r="G105" s="104">
        <v>0.5239393573057498</v>
      </c>
      <c r="H105" s="96">
        <v>16901</v>
      </c>
      <c r="I105" s="104">
        <v>0.7607371241607068</v>
      </c>
      <c r="J105" s="96">
        <v>2225</v>
      </c>
      <c r="K105" s="104">
        <v>0.16114687324368016</v>
      </c>
      <c r="L105" s="96" t="s">
        <v>312</v>
      </c>
      <c r="M105" s="104" t="s">
        <v>312</v>
      </c>
      <c r="N105" s="96">
        <v>2214</v>
      </c>
      <c r="O105" s="104">
        <v>0.5890647864839696</v>
      </c>
      <c r="P105" s="24">
        <v>56</v>
      </c>
    </row>
    <row r="106" spans="1:16" ht="12">
      <c r="A106" s="16">
        <v>57</v>
      </c>
      <c r="C106" s="58" t="s">
        <v>79</v>
      </c>
      <c r="E106" s="104"/>
      <c r="G106" s="104"/>
      <c r="I106" s="104"/>
      <c r="K106" s="104"/>
      <c r="M106" s="104"/>
      <c r="O106" s="104"/>
      <c r="P106" s="24"/>
    </row>
    <row r="107" spans="1:16" ht="12">
      <c r="A107" s="16"/>
      <c r="C107" s="58" t="s">
        <v>80</v>
      </c>
      <c r="D107" s="96">
        <v>449229</v>
      </c>
      <c r="E107" s="104">
        <v>9.380908369142897</v>
      </c>
      <c r="F107" s="96">
        <v>350834</v>
      </c>
      <c r="G107" s="104">
        <v>10.294340304715806</v>
      </c>
      <c r="H107" s="96">
        <v>230633</v>
      </c>
      <c r="I107" s="104">
        <v>10.381106748509335</v>
      </c>
      <c r="J107" s="96">
        <v>98394</v>
      </c>
      <c r="K107" s="104">
        <v>7.126240649860073</v>
      </c>
      <c r="L107" s="96">
        <v>58576</v>
      </c>
      <c r="M107" s="104">
        <v>6.1389737215536915</v>
      </c>
      <c r="N107" s="96">
        <v>39795</v>
      </c>
      <c r="O107" s="104">
        <v>10.588000532127179</v>
      </c>
      <c r="P107" s="24">
        <v>57</v>
      </c>
    </row>
    <row r="108" spans="1:16" ht="12">
      <c r="A108" s="16">
        <v>58</v>
      </c>
      <c r="C108" s="58" t="s">
        <v>81</v>
      </c>
      <c r="D108" s="96">
        <v>40784</v>
      </c>
      <c r="E108" s="104">
        <v>0.8516613284697201</v>
      </c>
      <c r="F108" s="96">
        <v>25961</v>
      </c>
      <c r="G108" s="104">
        <v>0.7617601733319093</v>
      </c>
      <c r="H108" s="96">
        <v>25216</v>
      </c>
      <c r="I108" s="104">
        <v>1.1350066459284291</v>
      </c>
      <c r="J108" s="96">
        <v>14822</v>
      </c>
      <c r="K108" s="104">
        <v>1.0734916652664392</v>
      </c>
      <c r="L108" s="96">
        <v>3533</v>
      </c>
      <c r="M108" s="104">
        <v>0.37027100106270816</v>
      </c>
      <c r="N108" s="96">
        <v>371</v>
      </c>
      <c r="O108" s="104">
        <v>0.09870959159239058</v>
      </c>
      <c r="P108" s="24">
        <v>58</v>
      </c>
    </row>
    <row r="109" spans="1:16" ht="12">
      <c r="A109" s="16">
        <v>59</v>
      </c>
      <c r="C109" s="58" t="s">
        <v>82</v>
      </c>
      <c r="D109" s="96">
        <v>24156</v>
      </c>
      <c r="E109" s="104">
        <v>0.5044314204225814</v>
      </c>
      <c r="F109" s="96">
        <v>9185</v>
      </c>
      <c r="G109" s="104">
        <v>0.269510696508362</v>
      </c>
      <c r="H109" s="96">
        <v>6100</v>
      </c>
      <c r="I109" s="104">
        <v>0.2745693424874452</v>
      </c>
      <c r="J109" s="96">
        <v>14971</v>
      </c>
      <c r="K109" s="104">
        <v>1.0842830738566902</v>
      </c>
      <c r="L109" s="96">
        <v>10673</v>
      </c>
      <c r="M109" s="104">
        <v>1.118568467122073</v>
      </c>
      <c r="N109" s="96">
        <v>3450</v>
      </c>
      <c r="O109" s="104">
        <v>0.9179193827324731</v>
      </c>
      <c r="P109" s="24">
        <v>59</v>
      </c>
    </row>
    <row r="110" spans="1:16" ht="12">
      <c r="A110" s="16">
        <v>60</v>
      </c>
      <c r="C110" s="58" t="s">
        <v>83</v>
      </c>
      <c r="D110" s="96">
        <v>71309</v>
      </c>
      <c r="E110" s="104">
        <v>1.489091743621206</v>
      </c>
      <c r="F110" s="96">
        <v>70016</v>
      </c>
      <c r="G110" s="104">
        <v>2.054443214668424</v>
      </c>
      <c r="H110" s="96">
        <v>35017</v>
      </c>
      <c r="I110" s="104">
        <v>1.576163059980798</v>
      </c>
      <c r="J110" s="96">
        <v>1292</v>
      </c>
      <c r="K110" s="104">
        <v>0.09357382482284708</v>
      </c>
      <c r="L110" s="96">
        <v>408</v>
      </c>
      <c r="M110" s="104">
        <v>0.04275985520339228</v>
      </c>
      <c r="N110" s="96">
        <v>867</v>
      </c>
      <c r="O110" s="104">
        <v>0.23067713183450844</v>
      </c>
      <c r="P110" s="24">
        <v>60</v>
      </c>
    </row>
    <row r="111" spans="1:16" ht="12">
      <c r="A111" s="16">
        <v>61</v>
      </c>
      <c r="C111" s="58" t="s">
        <v>84</v>
      </c>
      <c r="D111" s="96">
        <v>48938</v>
      </c>
      <c r="E111" s="104">
        <v>1.021935123888073</v>
      </c>
      <c r="F111" s="96">
        <v>20265</v>
      </c>
      <c r="G111" s="104">
        <v>0.5946253962702185</v>
      </c>
      <c r="H111" s="96">
        <v>11130</v>
      </c>
      <c r="I111" s="104">
        <v>0.5009765216205353</v>
      </c>
      <c r="J111" s="96">
        <v>28673</v>
      </c>
      <c r="K111" s="104">
        <v>2.0766581107937263</v>
      </c>
      <c r="L111" s="96">
        <v>28370</v>
      </c>
      <c r="M111" s="104">
        <v>2.9732771865692134</v>
      </c>
      <c r="N111" s="96">
        <v>229</v>
      </c>
      <c r="O111" s="104">
        <v>0.06092856192630038</v>
      </c>
      <c r="P111" s="24">
        <v>61</v>
      </c>
    </row>
    <row r="112" spans="1:16" ht="12">
      <c r="A112" s="16"/>
      <c r="C112" s="58"/>
      <c r="E112" s="104"/>
      <c r="G112" s="104"/>
      <c r="I112" s="104"/>
      <c r="K112" s="104"/>
      <c r="M112" s="104"/>
      <c r="O112" s="104"/>
      <c r="P112" s="24"/>
    </row>
    <row r="113" spans="1:16" ht="12">
      <c r="A113" s="62">
        <v>62</v>
      </c>
      <c r="B113" s="63"/>
      <c r="C113" s="64" t="s">
        <v>135</v>
      </c>
      <c r="E113" s="104"/>
      <c r="G113" s="104"/>
      <c r="I113" s="104"/>
      <c r="K113" s="104"/>
      <c r="M113" s="104"/>
      <c r="O113" s="104"/>
      <c r="P113" s="65"/>
    </row>
    <row r="114" spans="1:16" ht="12">
      <c r="A114" s="62"/>
      <c r="B114" s="63"/>
      <c r="C114" s="64" t="s">
        <v>85</v>
      </c>
      <c r="D114" s="98">
        <v>-131417</v>
      </c>
      <c r="E114" s="107">
        <v>-2.7442815026359653</v>
      </c>
      <c r="F114" s="98">
        <v>-70476</v>
      </c>
      <c r="G114" s="107">
        <v>-2.0679407563552883</v>
      </c>
      <c r="H114" s="98">
        <v>-85568</v>
      </c>
      <c r="I114" s="107">
        <v>-3.851532704584543</v>
      </c>
      <c r="J114" s="98">
        <v>-60940</v>
      </c>
      <c r="K114" s="107">
        <v>-4.413613687851626</v>
      </c>
      <c r="L114" s="98">
        <v>-9916</v>
      </c>
      <c r="M114" s="107">
        <v>-1.0392321671491125</v>
      </c>
      <c r="N114" s="98">
        <v>3079</v>
      </c>
      <c r="O114" s="107">
        <v>0.8192097911400825</v>
      </c>
      <c r="P114" s="65">
        <v>62</v>
      </c>
    </row>
    <row r="115" spans="1:16" ht="12">
      <c r="A115" s="16"/>
      <c r="C115" s="58" t="s">
        <v>21</v>
      </c>
      <c r="E115" s="104"/>
      <c r="G115" s="104"/>
      <c r="I115" s="104"/>
      <c r="K115" s="104"/>
      <c r="M115" s="104"/>
      <c r="O115" s="104"/>
      <c r="P115" s="24"/>
    </row>
    <row r="116" spans="1:16" ht="12">
      <c r="A116" s="16">
        <v>63</v>
      </c>
      <c r="C116" s="58" t="s">
        <v>136</v>
      </c>
      <c r="D116" s="96">
        <v>130505</v>
      </c>
      <c r="E116" s="104" t="s">
        <v>154</v>
      </c>
      <c r="F116" s="96">
        <v>81638</v>
      </c>
      <c r="G116" s="104" t="s">
        <v>154</v>
      </c>
      <c r="H116" s="96">
        <v>58769</v>
      </c>
      <c r="I116" s="104" t="s">
        <v>154</v>
      </c>
      <c r="J116" s="96">
        <v>48867</v>
      </c>
      <c r="K116" s="104" t="s">
        <v>154</v>
      </c>
      <c r="L116" s="96">
        <v>16134</v>
      </c>
      <c r="M116" s="104" t="s">
        <v>154</v>
      </c>
      <c r="N116" s="96">
        <v>14073</v>
      </c>
      <c r="O116" s="104" t="s">
        <v>154</v>
      </c>
      <c r="P116" s="24">
        <v>63</v>
      </c>
    </row>
    <row r="117" spans="1:20" s="5" customFormat="1" ht="12">
      <c r="A117" s="16">
        <v>64</v>
      </c>
      <c r="B117" s="1"/>
      <c r="C117" s="58" t="s">
        <v>86</v>
      </c>
      <c r="D117" s="96">
        <v>261922</v>
      </c>
      <c r="E117" s="104" t="s">
        <v>154</v>
      </c>
      <c r="F117" s="96">
        <v>152115</v>
      </c>
      <c r="G117" s="104" t="s">
        <v>154</v>
      </c>
      <c r="H117" s="96">
        <v>144338</v>
      </c>
      <c r="I117" s="104" t="s">
        <v>154</v>
      </c>
      <c r="J117" s="96">
        <v>109807</v>
      </c>
      <c r="K117" s="104" t="s">
        <v>154</v>
      </c>
      <c r="L117" s="96">
        <v>26050</v>
      </c>
      <c r="M117" s="104" t="s">
        <v>154</v>
      </c>
      <c r="N117" s="96">
        <v>10994</v>
      </c>
      <c r="O117" s="104" t="s">
        <v>154</v>
      </c>
      <c r="P117" s="24">
        <v>64</v>
      </c>
      <c r="Q117" s="2"/>
      <c r="R117" s="2"/>
      <c r="S117" s="2"/>
      <c r="T117" s="2"/>
    </row>
    <row r="118" spans="1:16" s="5" customFormat="1" ht="12">
      <c r="A118" s="50" t="s">
        <v>47</v>
      </c>
      <c r="B118" s="51"/>
      <c r="C118" s="52"/>
      <c r="D118" s="46"/>
      <c r="E118" s="47"/>
      <c r="F118" s="40"/>
      <c r="G118" s="47"/>
      <c r="H118" s="40"/>
      <c r="I118" s="47"/>
      <c r="J118" s="40"/>
      <c r="K118" s="47"/>
      <c r="L118" s="40"/>
      <c r="M118" s="47"/>
      <c r="N118" s="40"/>
      <c r="O118" s="47"/>
      <c r="P118" s="50"/>
    </row>
    <row r="119" spans="1:20" ht="12">
      <c r="A119" s="87" t="s">
        <v>87</v>
      </c>
      <c r="B119" s="44"/>
      <c r="C119" s="51"/>
      <c r="D119" s="40"/>
      <c r="E119" s="47"/>
      <c r="F119" s="40"/>
      <c r="G119" s="47"/>
      <c r="H119" s="40"/>
      <c r="I119" s="47"/>
      <c r="J119" s="40"/>
      <c r="K119" s="47"/>
      <c r="L119" s="40"/>
      <c r="M119" s="47"/>
      <c r="N119" s="40"/>
      <c r="O119" s="47"/>
      <c r="P119" s="87"/>
      <c r="Q119" s="5"/>
      <c r="R119" s="5"/>
      <c r="S119" s="5"/>
      <c r="T119" s="5"/>
    </row>
    <row r="120" spans="1:16" ht="13.5">
      <c r="A120" s="44"/>
      <c r="B120" s="44"/>
      <c r="C120" s="54"/>
      <c r="D120" s="53"/>
      <c r="E120" s="47"/>
      <c r="F120" s="53"/>
      <c r="G120" s="47"/>
      <c r="H120" s="53"/>
      <c r="I120" s="47"/>
      <c r="J120" s="53"/>
      <c r="K120" s="47"/>
      <c r="L120" s="53"/>
      <c r="M120" s="47"/>
      <c r="N120" s="53"/>
      <c r="O120" s="47"/>
      <c r="P120" s="44"/>
    </row>
    <row r="121" spans="4:15" ht="12">
      <c r="D121" s="2"/>
      <c r="E121" s="3"/>
      <c r="F121" s="2"/>
      <c r="G121" s="9" t="s">
        <v>52</v>
      </c>
      <c r="H121" s="2" t="s">
        <v>1</v>
      </c>
      <c r="J121" s="2"/>
      <c r="K121" s="56"/>
      <c r="L121" s="2"/>
      <c r="M121" s="56"/>
      <c r="N121" s="2"/>
      <c r="O121" s="56"/>
    </row>
    <row r="122" spans="1:20" s="49" customFormat="1" ht="12">
      <c r="A122" s="1"/>
      <c r="B122" s="1"/>
      <c r="C122" s="2"/>
      <c r="D122" s="2"/>
      <c r="E122" s="3"/>
      <c r="F122" s="2"/>
      <c r="G122" s="9"/>
      <c r="H122" s="2"/>
      <c r="I122" s="56"/>
      <c r="J122" s="2"/>
      <c r="K122" s="56"/>
      <c r="L122" s="2"/>
      <c r="M122" s="56"/>
      <c r="N122" s="2"/>
      <c r="O122" s="56"/>
      <c r="P122" s="1"/>
      <c r="Q122" s="2"/>
      <c r="R122" s="2"/>
      <c r="S122" s="2"/>
      <c r="T122" s="2"/>
    </row>
    <row r="123" spans="1:16" s="49" customFormat="1" ht="12">
      <c r="A123" s="1"/>
      <c r="B123" s="1"/>
      <c r="C123" s="2"/>
      <c r="D123" s="2"/>
      <c r="E123" s="3"/>
      <c r="F123" s="2"/>
      <c r="G123" s="56" t="s">
        <v>88</v>
      </c>
      <c r="H123" s="2" t="s">
        <v>89</v>
      </c>
      <c r="I123" s="56"/>
      <c r="J123" s="2"/>
      <c r="K123" s="56"/>
      <c r="L123" s="2"/>
      <c r="M123" s="56"/>
      <c r="N123" s="2"/>
      <c r="O123" s="56"/>
      <c r="P123" s="1"/>
    </row>
    <row r="124" spans="1:16" s="49" customFormat="1" ht="12">
      <c r="A124" s="1"/>
      <c r="B124" s="1"/>
      <c r="C124" s="2"/>
      <c r="D124" s="2"/>
      <c r="E124" s="3"/>
      <c r="F124" s="2"/>
      <c r="G124" s="56"/>
      <c r="H124" s="2"/>
      <c r="I124" s="56"/>
      <c r="J124" s="2"/>
      <c r="K124" s="56"/>
      <c r="L124" s="2"/>
      <c r="M124" s="56"/>
      <c r="N124" s="2"/>
      <c r="O124" s="56"/>
      <c r="P124" s="1"/>
    </row>
    <row r="125" spans="1:20" ht="12.75" thickBot="1">
      <c r="A125" s="10"/>
      <c r="B125" s="10"/>
      <c r="C125" s="11"/>
      <c r="D125" s="11"/>
      <c r="E125" s="12"/>
      <c r="F125" s="11"/>
      <c r="G125" s="13"/>
      <c r="H125" s="11"/>
      <c r="I125" s="13"/>
      <c r="J125" s="11"/>
      <c r="K125" s="13"/>
      <c r="L125" s="11"/>
      <c r="M125" s="13"/>
      <c r="N125" s="11"/>
      <c r="O125" s="13"/>
      <c r="P125" s="10"/>
      <c r="Q125" s="49"/>
      <c r="R125" s="49"/>
      <c r="S125" s="49"/>
      <c r="T125" s="49"/>
    </row>
    <row r="126" spans="1:17" ht="12">
      <c r="A126" s="16"/>
      <c r="B126" s="167" t="s">
        <v>115</v>
      </c>
      <c r="C126" s="168"/>
      <c r="D126" s="172" t="s">
        <v>7</v>
      </c>
      <c r="E126" s="173"/>
      <c r="F126" s="19"/>
      <c r="G126" s="20" t="s">
        <v>4</v>
      </c>
      <c r="H126" s="21" t="s">
        <v>5</v>
      </c>
      <c r="I126" s="22"/>
      <c r="J126" s="19" t="s">
        <v>6</v>
      </c>
      <c r="K126" s="23"/>
      <c r="L126" s="19"/>
      <c r="M126" s="23"/>
      <c r="N126" s="28"/>
      <c r="O126" s="23"/>
      <c r="P126" s="24"/>
      <c r="Q126" s="57"/>
    </row>
    <row r="127" spans="1:17" ht="12">
      <c r="A127" s="165" t="s">
        <v>271</v>
      </c>
      <c r="B127" s="169"/>
      <c r="C127" s="170"/>
      <c r="D127" s="174"/>
      <c r="E127" s="166"/>
      <c r="F127" s="180" t="s">
        <v>153</v>
      </c>
      <c r="G127" s="181"/>
      <c r="H127" s="177" t="s">
        <v>273</v>
      </c>
      <c r="I127" s="178"/>
      <c r="J127" s="180" t="s">
        <v>153</v>
      </c>
      <c r="K127" s="184"/>
      <c r="L127" s="187" t="s">
        <v>151</v>
      </c>
      <c r="M127" s="188"/>
      <c r="N127" s="188"/>
      <c r="O127" s="189"/>
      <c r="P127" s="193" t="s">
        <v>271</v>
      </c>
      <c r="Q127" s="57"/>
    </row>
    <row r="128" spans="1:17" ht="12">
      <c r="A128" s="166"/>
      <c r="B128" s="169"/>
      <c r="C128" s="170"/>
      <c r="D128" s="175"/>
      <c r="E128" s="176"/>
      <c r="F128" s="182"/>
      <c r="G128" s="179"/>
      <c r="H128" s="179"/>
      <c r="I128" s="176"/>
      <c r="J128" s="185"/>
      <c r="K128" s="186"/>
      <c r="L128" s="190" t="s">
        <v>149</v>
      </c>
      <c r="M128" s="191"/>
      <c r="N128" s="190" t="s">
        <v>150</v>
      </c>
      <c r="O128" s="191"/>
      <c r="P128" s="169"/>
      <c r="Q128" s="57"/>
    </row>
    <row r="129" spans="1:18" ht="14.25" thickBot="1">
      <c r="A129" s="29"/>
      <c r="B129" s="156"/>
      <c r="C129" s="171"/>
      <c r="D129" s="94" t="s">
        <v>148</v>
      </c>
      <c r="E129" s="30" t="s">
        <v>8</v>
      </c>
      <c r="F129" s="94" t="s">
        <v>148</v>
      </c>
      <c r="G129" s="13" t="s">
        <v>8</v>
      </c>
      <c r="H129" s="99" t="s">
        <v>148</v>
      </c>
      <c r="I129" s="30" t="s">
        <v>8</v>
      </c>
      <c r="J129" s="94" t="s">
        <v>148</v>
      </c>
      <c r="K129" s="30" t="s">
        <v>8</v>
      </c>
      <c r="L129" s="94" t="s">
        <v>148</v>
      </c>
      <c r="M129" s="30" t="s">
        <v>8</v>
      </c>
      <c r="N129" s="94" t="s">
        <v>148</v>
      </c>
      <c r="O129" s="30" t="s">
        <v>8</v>
      </c>
      <c r="P129" s="31"/>
      <c r="Q129" s="32"/>
      <c r="R129" s="15"/>
    </row>
    <row r="130" spans="1:18" ht="12">
      <c r="A130" s="17"/>
      <c r="B130" s="17"/>
      <c r="C130" s="15"/>
      <c r="D130" s="17"/>
      <c r="E130" s="27"/>
      <c r="F130" s="15"/>
      <c r="G130" s="33"/>
      <c r="H130" s="15"/>
      <c r="I130" s="66"/>
      <c r="J130" s="15"/>
      <c r="K130" s="66"/>
      <c r="L130" s="15"/>
      <c r="M130" s="66"/>
      <c r="N130" s="15"/>
      <c r="O130" s="66"/>
      <c r="P130" s="17"/>
      <c r="Q130" s="14"/>
      <c r="R130" s="15"/>
    </row>
    <row r="131" spans="1:18" ht="12">
      <c r="A131" s="17"/>
      <c r="B131" s="17"/>
      <c r="C131" s="67" t="s">
        <v>90</v>
      </c>
      <c r="D131" s="36"/>
      <c r="E131" s="27"/>
      <c r="F131" s="36"/>
      <c r="G131" s="27"/>
      <c r="H131" s="37" t="s">
        <v>90</v>
      </c>
      <c r="I131" s="68"/>
      <c r="J131" s="36"/>
      <c r="K131" s="68"/>
      <c r="L131" s="36"/>
      <c r="M131" s="68"/>
      <c r="N131" s="36"/>
      <c r="O131" s="68"/>
      <c r="P131" s="17"/>
      <c r="Q131" s="25"/>
      <c r="R131" s="15"/>
    </row>
    <row r="132" spans="1:18" ht="12">
      <c r="A132" s="17"/>
      <c r="C132" s="67"/>
      <c r="P132" s="17"/>
      <c r="Q132" s="26"/>
      <c r="R132" s="15"/>
    </row>
    <row r="133" spans="1:18" ht="12">
      <c r="A133" s="16">
        <v>65</v>
      </c>
      <c r="C133" s="58" t="s">
        <v>91</v>
      </c>
      <c r="D133" s="96">
        <v>68971</v>
      </c>
      <c r="E133" s="104">
        <v>0.4584256746027816</v>
      </c>
      <c r="F133" s="96">
        <v>21559</v>
      </c>
      <c r="G133" s="104">
        <v>0.25127619495181824</v>
      </c>
      <c r="H133" s="96">
        <v>12736</v>
      </c>
      <c r="I133" s="104">
        <v>0.17005145071138278</v>
      </c>
      <c r="J133" s="96">
        <v>47412</v>
      </c>
      <c r="K133" s="104">
        <v>0.7333205988506485</v>
      </c>
      <c r="L133" s="96">
        <v>32231</v>
      </c>
      <c r="M133" s="104">
        <v>0.9831446108082156</v>
      </c>
      <c r="N133" s="96">
        <v>9607</v>
      </c>
      <c r="O133" s="104">
        <v>0.36086464777289</v>
      </c>
      <c r="P133" s="24">
        <v>65</v>
      </c>
      <c r="Q133" s="25"/>
      <c r="R133" s="15"/>
    </row>
    <row r="134" spans="1:18" ht="12">
      <c r="A134" s="16">
        <v>66</v>
      </c>
      <c r="C134" s="58" t="s">
        <v>92</v>
      </c>
      <c r="D134" s="96">
        <v>13895270</v>
      </c>
      <c r="E134" s="104">
        <v>92.35691121685626</v>
      </c>
      <c r="F134" s="96">
        <v>7794499</v>
      </c>
      <c r="G134" s="104">
        <v>90.84707316089579</v>
      </c>
      <c r="H134" s="96">
        <v>6814973</v>
      </c>
      <c r="I134" s="104">
        <v>90.99372214265897</v>
      </c>
      <c r="J134" s="96">
        <v>6100770</v>
      </c>
      <c r="K134" s="104">
        <v>94.36050598688246</v>
      </c>
      <c r="L134" s="96">
        <v>3178578</v>
      </c>
      <c r="M134" s="104">
        <v>96.95640317500407</v>
      </c>
      <c r="N134" s="96">
        <v>2510944</v>
      </c>
      <c r="O134" s="104">
        <v>94.31778100733337</v>
      </c>
      <c r="P134" s="24">
        <v>66</v>
      </c>
      <c r="Q134" s="32"/>
      <c r="R134" s="15"/>
    </row>
    <row r="135" spans="1:18" ht="12">
      <c r="A135" s="16"/>
      <c r="C135" s="58" t="s">
        <v>21</v>
      </c>
      <c r="E135" s="104"/>
      <c r="G135" s="104"/>
      <c r="I135" s="104"/>
      <c r="K135" s="104"/>
      <c r="M135" s="104"/>
      <c r="O135" s="104"/>
      <c r="P135" s="24"/>
      <c r="Q135" s="25"/>
      <c r="R135" s="15"/>
    </row>
    <row r="136" spans="1:18" ht="12">
      <c r="A136" s="16">
        <v>67</v>
      </c>
      <c r="C136" s="58" t="s">
        <v>93</v>
      </c>
      <c r="D136" s="96">
        <v>7319417</v>
      </c>
      <c r="E136" s="104">
        <v>48.64955816102518</v>
      </c>
      <c r="F136" s="96">
        <v>5993382</v>
      </c>
      <c r="G136" s="104">
        <v>69.854549090993</v>
      </c>
      <c r="H136" s="96">
        <v>5782535</v>
      </c>
      <c r="I136" s="104">
        <v>77.20857926659437</v>
      </c>
      <c r="J136" s="96">
        <v>1326035</v>
      </c>
      <c r="K136" s="104">
        <v>20.5097608263081</v>
      </c>
      <c r="L136" s="96">
        <v>1142286</v>
      </c>
      <c r="M136" s="104">
        <v>34.84323554657545</v>
      </c>
      <c r="N136" s="96">
        <v>134589</v>
      </c>
      <c r="O136" s="104">
        <v>5.05552327252061</v>
      </c>
      <c r="P136" s="24">
        <v>67</v>
      </c>
      <c r="Q136" s="25"/>
      <c r="R136" s="15"/>
    </row>
    <row r="137" spans="1:16" ht="12">
      <c r="A137" s="16"/>
      <c r="C137" s="58" t="s">
        <v>24</v>
      </c>
      <c r="E137" s="104"/>
      <c r="G137" s="104"/>
      <c r="I137" s="104"/>
      <c r="K137" s="104"/>
      <c r="M137" s="104"/>
      <c r="O137" s="104"/>
      <c r="P137" s="24"/>
    </row>
    <row r="138" spans="1:16" ht="12">
      <c r="A138" s="16">
        <v>68</v>
      </c>
      <c r="C138" s="58" t="s">
        <v>94</v>
      </c>
      <c r="D138" s="96">
        <v>2948620</v>
      </c>
      <c r="E138" s="104">
        <v>19.598427058434037</v>
      </c>
      <c r="F138" s="96">
        <v>1747501</v>
      </c>
      <c r="G138" s="104">
        <v>20.367614544018615</v>
      </c>
      <c r="H138" s="96">
        <v>1548874</v>
      </c>
      <c r="I138" s="104">
        <v>20.68061170454949</v>
      </c>
      <c r="J138" s="96">
        <v>1201118</v>
      </c>
      <c r="K138" s="104">
        <v>18.577671708645347</v>
      </c>
      <c r="L138" s="96">
        <v>1039667</v>
      </c>
      <c r="M138" s="104">
        <v>31.71304049161196</v>
      </c>
      <c r="N138" s="96">
        <v>112304</v>
      </c>
      <c r="O138" s="104">
        <v>4.218438992764301</v>
      </c>
      <c r="P138" s="24">
        <v>68</v>
      </c>
    </row>
    <row r="139" spans="1:16" ht="12">
      <c r="A139" s="16">
        <v>69</v>
      </c>
      <c r="C139" s="58" t="s">
        <v>95</v>
      </c>
      <c r="D139" s="96">
        <v>4170645</v>
      </c>
      <c r="E139" s="104">
        <v>27.72079203801189</v>
      </c>
      <c r="F139" s="96">
        <v>4105862</v>
      </c>
      <c r="G139" s="104">
        <v>47.854973809418915</v>
      </c>
      <c r="H139" s="96">
        <v>4098202</v>
      </c>
      <c r="I139" s="104">
        <v>54.719314966103205</v>
      </c>
      <c r="J139" s="96">
        <v>64782</v>
      </c>
      <c r="K139" s="104">
        <v>1.00198209387376</v>
      </c>
      <c r="L139" s="96">
        <v>54946</v>
      </c>
      <c r="M139" s="104">
        <v>1.676021959773765</v>
      </c>
      <c r="N139" s="96">
        <v>9835</v>
      </c>
      <c r="O139" s="104">
        <v>0.36942893836227475</v>
      </c>
      <c r="P139" s="24">
        <v>69</v>
      </c>
    </row>
    <row r="140" spans="1:16" ht="12">
      <c r="A140" s="16">
        <v>70</v>
      </c>
      <c r="C140" s="58" t="s">
        <v>96</v>
      </c>
      <c r="D140" s="96">
        <v>5608108</v>
      </c>
      <c r="E140" s="104">
        <v>37.27509668042013</v>
      </c>
      <c r="F140" s="96">
        <v>1227143</v>
      </c>
      <c r="G140" s="104">
        <v>14.302696029582034</v>
      </c>
      <c r="H140" s="96">
        <v>515036</v>
      </c>
      <c r="I140" s="104">
        <v>6.876775986855193</v>
      </c>
      <c r="J140" s="96">
        <v>4380964</v>
      </c>
      <c r="K140" s="104">
        <v>67.76029579058324</v>
      </c>
      <c r="L140" s="96">
        <v>1826748</v>
      </c>
      <c r="M140" s="104">
        <v>55.721431277487085</v>
      </c>
      <c r="N140" s="96">
        <v>2269729</v>
      </c>
      <c r="O140" s="104">
        <v>85.25709962786655</v>
      </c>
      <c r="P140" s="24">
        <v>70</v>
      </c>
    </row>
    <row r="141" spans="1:16" ht="12">
      <c r="A141" s="16"/>
      <c r="C141" s="58" t="s">
        <v>14</v>
      </c>
      <c r="E141" s="104"/>
      <c r="G141" s="104"/>
      <c r="I141" s="104"/>
      <c r="K141" s="104"/>
      <c r="M141" s="104"/>
      <c r="O141" s="104"/>
      <c r="P141" s="24"/>
    </row>
    <row r="142" spans="1:16" ht="12">
      <c r="A142" s="16">
        <v>71</v>
      </c>
      <c r="C142" s="58" t="s">
        <v>156</v>
      </c>
      <c r="D142" s="96">
        <v>471416</v>
      </c>
      <c r="E142" s="104">
        <v>3.1333342682945715</v>
      </c>
      <c r="F142" s="96">
        <v>105575</v>
      </c>
      <c r="G142" s="104">
        <v>1.2305062517759733</v>
      </c>
      <c r="H142" s="96">
        <v>46608</v>
      </c>
      <c r="I142" s="104">
        <v>0.6223114019123845</v>
      </c>
      <c r="J142" s="96">
        <v>365840</v>
      </c>
      <c r="K142" s="104">
        <v>5.65844106731463</v>
      </c>
      <c r="L142" s="96">
        <v>47750</v>
      </c>
      <c r="M142" s="104">
        <v>1.4565218319658806</v>
      </c>
      <c r="N142" s="96">
        <v>102360</v>
      </c>
      <c r="O142" s="104">
        <v>3.8449157224974524</v>
      </c>
      <c r="P142" s="24">
        <v>71</v>
      </c>
    </row>
    <row r="143" spans="1:16" ht="12">
      <c r="A143" s="16">
        <v>72</v>
      </c>
      <c r="C143" s="58" t="s">
        <v>157</v>
      </c>
      <c r="D143" s="96">
        <v>2681435</v>
      </c>
      <c r="E143" s="104">
        <v>17.82254351507894</v>
      </c>
      <c r="F143" s="96">
        <v>36792</v>
      </c>
      <c r="G143" s="104">
        <v>0.4288210846823738</v>
      </c>
      <c r="H143" s="96">
        <v>36792</v>
      </c>
      <c r="I143" s="104">
        <v>0.4912478780286743</v>
      </c>
      <c r="J143" s="96">
        <v>2644641</v>
      </c>
      <c r="K143" s="104">
        <v>40.904617435775286</v>
      </c>
      <c r="L143" s="96">
        <v>1227079</v>
      </c>
      <c r="M143" s="104">
        <v>37.42968278632169</v>
      </c>
      <c r="N143" s="96">
        <v>1417561</v>
      </c>
      <c r="O143" s="104">
        <v>53.24738742183676</v>
      </c>
      <c r="P143" s="24">
        <v>72</v>
      </c>
    </row>
    <row r="144" spans="1:16" ht="12">
      <c r="A144" s="16">
        <v>73</v>
      </c>
      <c r="C144" s="58" t="s">
        <v>158</v>
      </c>
      <c r="D144" s="96">
        <v>11261</v>
      </c>
      <c r="E144" s="104">
        <v>0.07484785666007342</v>
      </c>
      <c r="F144" s="96">
        <v>2681</v>
      </c>
      <c r="G144" s="104">
        <v>0.031247807350332793</v>
      </c>
      <c r="H144" s="96">
        <v>2681</v>
      </c>
      <c r="I144" s="104">
        <v>0.03579679172088703</v>
      </c>
      <c r="J144" s="96">
        <v>8579</v>
      </c>
      <c r="K144" s="104">
        <v>0.13269124731164503</v>
      </c>
      <c r="L144" s="96">
        <v>2328</v>
      </c>
      <c r="M144" s="104">
        <v>0.07101115863490198</v>
      </c>
      <c r="N144" s="96">
        <v>6251</v>
      </c>
      <c r="O144" s="104">
        <v>0.23480430032563085</v>
      </c>
      <c r="P144" s="24">
        <v>73</v>
      </c>
    </row>
    <row r="145" spans="1:16" ht="12">
      <c r="A145" s="16">
        <v>74</v>
      </c>
      <c r="C145" s="58" t="s">
        <v>155</v>
      </c>
      <c r="D145" s="96">
        <v>1720784</v>
      </c>
      <c r="E145" s="104">
        <v>11.437438431306969</v>
      </c>
      <c r="F145" s="96">
        <v>717557</v>
      </c>
      <c r="G145" s="104">
        <v>8.36332819801669</v>
      </c>
      <c r="H145" s="96">
        <v>191936</v>
      </c>
      <c r="I145" s="104">
        <v>2.5627351793137536</v>
      </c>
      <c r="J145" s="96">
        <v>1003226</v>
      </c>
      <c r="K145" s="104">
        <v>15.516879505242148</v>
      </c>
      <c r="L145" s="96">
        <v>396824</v>
      </c>
      <c r="M145" s="104">
        <v>12.10435223974929</v>
      </c>
      <c r="N145" s="96">
        <v>537644</v>
      </c>
      <c r="O145" s="104">
        <v>20.195348463329623</v>
      </c>
      <c r="P145" s="24">
        <v>74</v>
      </c>
    </row>
    <row r="146" spans="1:16" ht="12">
      <c r="A146" s="16">
        <v>75</v>
      </c>
      <c r="C146" s="58" t="s">
        <v>159</v>
      </c>
      <c r="D146" s="96">
        <v>107639</v>
      </c>
      <c r="E146" s="104">
        <v>0.7154380999053053</v>
      </c>
      <c r="F146" s="96">
        <v>104079</v>
      </c>
      <c r="G146" s="104">
        <v>1.2130699519639265</v>
      </c>
      <c r="H146" s="96">
        <v>104079</v>
      </c>
      <c r="I146" s="104">
        <v>1.3896659028415523</v>
      </c>
      <c r="J146" s="96">
        <v>3559</v>
      </c>
      <c r="K146" s="104">
        <v>0.055046992561154515</v>
      </c>
      <c r="L146" s="96">
        <v>3559</v>
      </c>
      <c r="M146" s="104">
        <v>0.10856044397835746</v>
      </c>
      <c r="N146" s="96" t="s">
        <v>312</v>
      </c>
      <c r="O146" s="104" t="s">
        <v>312</v>
      </c>
      <c r="P146" s="24">
        <v>75</v>
      </c>
    </row>
    <row r="147" spans="1:16" ht="12">
      <c r="A147" s="16">
        <v>76</v>
      </c>
      <c r="C147" s="58" t="s">
        <v>143</v>
      </c>
      <c r="D147" s="96">
        <v>615569</v>
      </c>
      <c r="E147" s="104">
        <v>4.091467922598769</v>
      </c>
      <c r="F147" s="96">
        <v>260456</v>
      </c>
      <c r="G147" s="104">
        <v>3.035687769950868</v>
      </c>
      <c r="H147" s="96">
        <v>132938</v>
      </c>
      <c r="I147" s="104">
        <v>1.774992128978471</v>
      </c>
      <c r="J147" s="96">
        <v>355112</v>
      </c>
      <c r="K147" s="104">
        <v>5.492511273497247</v>
      </c>
      <c r="L147" s="96">
        <v>149202</v>
      </c>
      <c r="M147" s="104">
        <v>4.551119798386876</v>
      </c>
      <c r="N147" s="96">
        <v>205910</v>
      </c>
      <c r="O147" s="104">
        <v>7.734531031843009</v>
      </c>
      <c r="P147" s="24">
        <v>76</v>
      </c>
    </row>
    <row r="148" spans="1:16" ht="12">
      <c r="A148" s="16">
        <v>77</v>
      </c>
      <c r="C148" s="58" t="s">
        <v>98</v>
      </c>
      <c r="D148" s="96">
        <v>455697</v>
      </c>
      <c r="E148" s="104">
        <v>3.0288556732462015</v>
      </c>
      <c r="F148" s="96">
        <v>355384</v>
      </c>
      <c r="G148" s="104">
        <v>4.142100248933484</v>
      </c>
      <c r="H148" s="96">
        <v>337053</v>
      </c>
      <c r="I148" s="104">
        <v>4.500341678440932</v>
      </c>
      <c r="J148" s="96">
        <v>100313</v>
      </c>
      <c r="K148" s="104">
        <v>1.5515394674872416</v>
      </c>
      <c r="L148" s="96">
        <v>86284</v>
      </c>
      <c r="M148" s="104">
        <v>2.631927324593592</v>
      </c>
      <c r="N148" s="96">
        <v>12205</v>
      </c>
      <c r="O148" s="104">
        <v>0.4584524852782474</v>
      </c>
      <c r="P148" s="24">
        <v>77</v>
      </c>
    </row>
    <row r="149" spans="1:16" ht="12">
      <c r="A149" s="16"/>
      <c r="C149" s="58" t="s">
        <v>24</v>
      </c>
      <c r="E149" s="104"/>
      <c r="G149" s="104"/>
      <c r="I149" s="104"/>
      <c r="K149" s="104"/>
      <c r="M149" s="104"/>
      <c r="O149" s="104"/>
      <c r="P149" s="24"/>
    </row>
    <row r="150" spans="1:16" ht="12">
      <c r="A150" s="16">
        <v>78</v>
      </c>
      <c r="C150" s="58" t="s">
        <v>99</v>
      </c>
      <c r="D150" s="96">
        <v>221172</v>
      </c>
      <c r="E150" s="104">
        <v>1.4700515188013283</v>
      </c>
      <c r="F150" s="96">
        <v>220640</v>
      </c>
      <c r="G150" s="104">
        <v>2.571621116664464</v>
      </c>
      <c r="H150" s="96">
        <v>220338</v>
      </c>
      <c r="I150" s="104">
        <v>2.941959527861547</v>
      </c>
      <c r="J150" s="96">
        <v>532</v>
      </c>
      <c r="K150" s="104">
        <v>0.00822843496558983</v>
      </c>
      <c r="L150" s="96">
        <v>341</v>
      </c>
      <c r="M150" s="104">
        <v>0.010401548580112361</v>
      </c>
      <c r="N150" s="96">
        <v>190</v>
      </c>
      <c r="O150" s="104">
        <v>0.00713690882448726</v>
      </c>
      <c r="P150" s="24">
        <v>78</v>
      </c>
    </row>
    <row r="151" spans="1:16" ht="12">
      <c r="A151" s="16">
        <v>79</v>
      </c>
      <c r="C151" s="58" t="s">
        <v>144</v>
      </c>
      <c r="D151" s="96">
        <v>509591</v>
      </c>
      <c r="E151" s="104">
        <v>3.387069898167434</v>
      </c>
      <c r="F151" s="96">
        <v>218589</v>
      </c>
      <c r="G151" s="104">
        <v>2.5477161361066374</v>
      </c>
      <c r="H151" s="96">
        <v>180347</v>
      </c>
      <c r="I151" s="104">
        <v>2.4079985067089944</v>
      </c>
      <c r="J151" s="96">
        <v>291002</v>
      </c>
      <c r="K151" s="104">
        <v>4.500922992211601</v>
      </c>
      <c r="L151" s="96">
        <v>120804</v>
      </c>
      <c r="M151" s="104">
        <v>3.6848934741111252</v>
      </c>
      <c r="N151" s="96">
        <v>94420</v>
      </c>
      <c r="O151" s="104">
        <v>3.546668058989932</v>
      </c>
      <c r="P151" s="24">
        <v>79</v>
      </c>
    </row>
    <row r="152" spans="1:16" ht="12">
      <c r="A152" s="16">
        <v>80</v>
      </c>
      <c r="C152" s="58" t="s">
        <v>100</v>
      </c>
      <c r="D152" s="96">
        <v>2455</v>
      </c>
      <c r="E152" s="104">
        <v>0.016317510709571107</v>
      </c>
      <c r="F152" s="96" t="s">
        <v>312</v>
      </c>
      <c r="G152" s="104" t="s">
        <v>312</v>
      </c>
      <c r="H152" s="96" t="s">
        <v>312</v>
      </c>
      <c r="I152" s="104" t="s">
        <v>312</v>
      </c>
      <c r="J152" s="96">
        <v>2455</v>
      </c>
      <c r="K152" s="104">
        <v>0.03797144330925382</v>
      </c>
      <c r="L152" s="96">
        <v>2455</v>
      </c>
      <c r="M152" s="104">
        <v>0.07488504916180601</v>
      </c>
      <c r="N152" s="96" t="s">
        <v>312</v>
      </c>
      <c r="O152" s="104" t="s">
        <v>312</v>
      </c>
      <c r="P152" s="24">
        <v>80</v>
      </c>
    </row>
    <row r="153" spans="1:16" ht="12">
      <c r="A153" s="16">
        <v>81</v>
      </c>
      <c r="C153" s="58" t="s">
        <v>101</v>
      </c>
      <c r="D153" s="96">
        <v>1080945</v>
      </c>
      <c r="E153" s="104">
        <v>7.184656461897084</v>
      </c>
      <c r="F153" s="96">
        <v>763743</v>
      </c>
      <c r="G153" s="104">
        <v>8.90163898887177</v>
      </c>
      <c r="H153" s="96">
        <v>661788</v>
      </c>
      <c r="I153" s="104">
        <v>8.836213054599922</v>
      </c>
      <c r="J153" s="96">
        <v>317202</v>
      </c>
      <c r="K153" s="104">
        <v>4.906157947283882</v>
      </c>
      <c r="L153" s="96">
        <v>67549</v>
      </c>
      <c r="M153" s="104">
        <v>2.060452214187712</v>
      </c>
      <c r="N153" s="96">
        <v>141665</v>
      </c>
      <c r="O153" s="104">
        <v>5.321316782215725</v>
      </c>
      <c r="P153" s="24">
        <v>81</v>
      </c>
    </row>
    <row r="154" spans="1:16" ht="12">
      <c r="A154" s="16"/>
      <c r="C154" s="58" t="s">
        <v>21</v>
      </c>
      <c r="E154" s="104"/>
      <c r="G154" s="104"/>
      <c r="I154" s="104"/>
      <c r="K154" s="104"/>
      <c r="M154" s="104"/>
      <c r="O154" s="104"/>
      <c r="P154" s="24"/>
    </row>
    <row r="155" spans="1:16" ht="12">
      <c r="A155" s="16">
        <v>82</v>
      </c>
      <c r="C155" s="58" t="s">
        <v>102</v>
      </c>
      <c r="D155" s="96">
        <v>459349</v>
      </c>
      <c r="E155" s="104">
        <v>3.053129216672415</v>
      </c>
      <c r="F155" s="96">
        <v>453832</v>
      </c>
      <c r="G155" s="104">
        <v>5.289539315709151</v>
      </c>
      <c r="H155" s="96">
        <v>388636</v>
      </c>
      <c r="I155" s="104">
        <v>5.18907942828745</v>
      </c>
      <c r="J155" s="96">
        <v>5517</v>
      </c>
      <c r="K155" s="104">
        <v>0.08533134531044942</v>
      </c>
      <c r="L155" s="96">
        <v>2749</v>
      </c>
      <c r="M155" s="104">
        <v>0.08385295321621372</v>
      </c>
      <c r="N155" s="96">
        <v>2767</v>
      </c>
      <c r="O155" s="104">
        <v>0.10393593009134867</v>
      </c>
      <c r="P155" s="24">
        <v>82</v>
      </c>
    </row>
    <row r="156" spans="1:16" ht="12">
      <c r="A156" s="16">
        <v>83</v>
      </c>
      <c r="C156" s="58" t="s">
        <v>103</v>
      </c>
      <c r="D156" s="96">
        <v>406824</v>
      </c>
      <c r="E156" s="104">
        <v>2.704014247214076</v>
      </c>
      <c r="F156" s="96">
        <v>254875</v>
      </c>
      <c r="G156" s="104">
        <v>2.97063964879376</v>
      </c>
      <c r="H156" s="96">
        <v>228790</v>
      </c>
      <c r="I156" s="104">
        <v>3.0548108831860294</v>
      </c>
      <c r="J156" s="96">
        <v>151949</v>
      </c>
      <c r="K156" s="104">
        <v>2.350192602606032</v>
      </c>
      <c r="L156" s="96">
        <v>13490</v>
      </c>
      <c r="M156" s="104">
        <v>0.41148648195224563</v>
      </c>
      <c r="N156" s="96">
        <v>138458</v>
      </c>
      <c r="O156" s="104">
        <v>5.200853273793984</v>
      </c>
      <c r="P156" s="24">
        <v>83</v>
      </c>
    </row>
    <row r="157" spans="1:16" ht="12">
      <c r="A157" s="16">
        <v>84</v>
      </c>
      <c r="C157" s="58" t="s">
        <v>104</v>
      </c>
      <c r="D157" s="96">
        <v>56678</v>
      </c>
      <c r="E157" s="104">
        <v>0.37671848146520215</v>
      </c>
      <c r="F157" s="96">
        <v>26720</v>
      </c>
      <c r="G157" s="104">
        <v>0.31142909824725556</v>
      </c>
      <c r="H157" s="96">
        <v>23550</v>
      </c>
      <c r="I157" s="104">
        <v>0.3144403002711263</v>
      </c>
      <c r="J157" s="96">
        <v>29957</v>
      </c>
      <c r="K157" s="104">
        <v>0.46334441027100476</v>
      </c>
      <c r="L157" s="96">
        <v>29818</v>
      </c>
      <c r="M157" s="104">
        <v>0.9095406907970393</v>
      </c>
      <c r="N157" s="96">
        <v>139</v>
      </c>
      <c r="O157" s="104">
        <v>0.005221212245282785</v>
      </c>
      <c r="P157" s="24">
        <v>84</v>
      </c>
    </row>
    <row r="158" spans="1:16" ht="12">
      <c r="A158" s="16"/>
      <c r="C158" s="58" t="s">
        <v>24</v>
      </c>
      <c r="E158" s="104"/>
      <c r="G158" s="104"/>
      <c r="I158" s="104"/>
      <c r="K158" s="104"/>
      <c r="M158" s="104"/>
      <c r="O158" s="104"/>
      <c r="P158" s="24"/>
    </row>
    <row r="159" spans="1:16" ht="12">
      <c r="A159" s="16">
        <v>85</v>
      </c>
      <c r="C159" s="58" t="s">
        <v>105</v>
      </c>
      <c r="D159" s="96">
        <v>16548</v>
      </c>
      <c r="E159" s="104">
        <v>0.10998866281954488</v>
      </c>
      <c r="F159" s="96">
        <v>16548</v>
      </c>
      <c r="G159" s="104">
        <v>0.1928715837498348</v>
      </c>
      <c r="H159" s="96">
        <v>16548</v>
      </c>
      <c r="I159" s="104">
        <v>0.2209493880631252</v>
      </c>
      <c r="J159" s="96" t="s">
        <v>312</v>
      </c>
      <c r="K159" s="104" t="s">
        <v>312</v>
      </c>
      <c r="L159" s="96" t="s">
        <v>312</v>
      </c>
      <c r="M159" s="104" t="s">
        <v>312</v>
      </c>
      <c r="N159" s="96" t="s">
        <v>312</v>
      </c>
      <c r="O159" s="104" t="s">
        <v>312</v>
      </c>
      <c r="P159" s="24">
        <v>85</v>
      </c>
    </row>
    <row r="160" spans="1:16" ht="12">
      <c r="A160" s="16">
        <v>86</v>
      </c>
      <c r="C160" s="58" t="s">
        <v>106</v>
      </c>
      <c r="D160" s="96">
        <v>36547</v>
      </c>
      <c r="E160" s="104">
        <v>0.24291489364671906</v>
      </c>
      <c r="F160" s="96">
        <v>6589</v>
      </c>
      <c r="G160" s="104">
        <v>0.07679664402511853</v>
      </c>
      <c r="H160" s="96">
        <v>6194</v>
      </c>
      <c r="I160" s="104">
        <v>0.08270247218171364</v>
      </c>
      <c r="J160" s="96">
        <v>29957</v>
      </c>
      <c r="K160" s="104">
        <v>0.46334441027100476</v>
      </c>
      <c r="L160" s="96">
        <v>29818</v>
      </c>
      <c r="M160" s="104">
        <v>0.9095406907970393</v>
      </c>
      <c r="N160" s="96">
        <v>139</v>
      </c>
      <c r="O160" s="104">
        <v>0.005221212245282785</v>
      </c>
      <c r="P160" s="24">
        <v>86</v>
      </c>
    </row>
    <row r="161" spans="1:16" ht="12">
      <c r="A161" s="16">
        <v>87</v>
      </c>
      <c r="C161" s="58" t="s">
        <v>107</v>
      </c>
      <c r="D161" s="96">
        <v>158093</v>
      </c>
      <c r="E161" s="104">
        <v>1.0507878699015174</v>
      </c>
      <c r="F161" s="96">
        <v>28315</v>
      </c>
      <c r="G161" s="104">
        <v>0.3300192708409821</v>
      </c>
      <c r="H161" s="96">
        <v>20810</v>
      </c>
      <c r="I161" s="104">
        <v>0.2778557387958445</v>
      </c>
      <c r="J161" s="96">
        <v>129777</v>
      </c>
      <c r="K161" s="104">
        <v>2.0072586551303595</v>
      </c>
      <c r="L161" s="96">
        <v>21490</v>
      </c>
      <c r="M161" s="104">
        <v>0.6555110820721837</v>
      </c>
      <c r="N161" s="96">
        <v>300</v>
      </c>
      <c r="O161" s="104">
        <v>0.011268803407085148</v>
      </c>
      <c r="P161" s="24">
        <v>87</v>
      </c>
    </row>
    <row r="162" spans="1:16" ht="12">
      <c r="A162" s="16"/>
      <c r="C162" s="58"/>
      <c r="E162" s="104"/>
      <c r="G162" s="104"/>
      <c r="I162" s="104"/>
      <c r="K162" s="104"/>
      <c r="M162" s="104"/>
      <c r="O162" s="104"/>
      <c r="P162" s="24"/>
    </row>
    <row r="163" spans="1:16" ht="13.5">
      <c r="A163" s="62">
        <v>88</v>
      </c>
      <c r="B163" s="63"/>
      <c r="C163" s="64" t="s">
        <v>108</v>
      </c>
      <c r="D163" s="109">
        <v>15045187</v>
      </c>
      <c r="E163" s="110">
        <v>100</v>
      </c>
      <c r="F163" s="109">
        <v>8579802</v>
      </c>
      <c r="G163" s="110">
        <v>100</v>
      </c>
      <c r="H163" s="109">
        <v>7489498</v>
      </c>
      <c r="I163" s="110">
        <v>100</v>
      </c>
      <c r="J163" s="109">
        <v>6465385</v>
      </c>
      <c r="K163" s="110">
        <v>100</v>
      </c>
      <c r="L163" s="109">
        <v>3278358</v>
      </c>
      <c r="M163" s="110">
        <v>100</v>
      </c>
      <c r="N163" s="109">
        <v>2662217</v>
      </c>
      <c r="O163" s="110">
        <v>100</v>
      </c>
      <c r="P163" s="65">
        <v>88</v>
      </c>
    </row>
    <row r="164" spans="1:16" ht="12">
      <c r="A164" s="16"/>
      <c r="B164" s="44"/>
      <c r="C164" s="39"/>
      <c r="E164" s="104"/>
      <c r="G164" s="104"/>
      <c r="I164" s="104"/>
      <c r="K164" s="104"/>
      <c r="M164" s="104"/>
      <c r="O164" s="104"/>
      <c r="P164" s="24"/>
    </row>
    <row r="165" spans="1:16" ht="12">
      <c r="A165" s="16">
        <v>89</v>
      </c>
      <c r="B165" s="44"/>
      <c r="C165" s="39" t="s">
        <v>46</v>
      </c>
      <c r="D165" s="2"/>
      <c r="E165" s="104"/>
      <c r="F165" s="2"/>
      <c r="G165" s="104"/>
      <c r="H165" s="2"/>
      <c r="I165" s="104"/>
      <c r="J165" s="2"/>
      <c r="K165" s="104"/>
      <c r="L165" s="2"/>
      <c r="M165" s="104"/>
      <c r="N165" s="2"/>
      <c r="O165" s="104"/>
      <c r="P165" s="24"/>
    </row>
    <row r="166" spans="1:16" ht="12">
      <c r="A166" s="16"/>
      <c r="B166" s="44"/>
      <c r="C166" s="39" t="s">
        <v>137</v>
      </c>
      <c r="D166" s="96">
        <v>501</v>
      </c>
      <c r="E166" s="104" t="s">
        <v>154</v>
      </c>
      <c r="F166" s="96">
        <v>361</v>
      </c>
      <c r="G166" s="104" t="s">
        <v>154</v>
      </c>
      <c r="H166" s="96">
        <v>290</v>
      </c>
      <c r="I166" s="104" t="s">
        <v>154</v>
      </c>
      <c r="J166" s="96">
        <v>140</v>
      </c>
      <c r="K166" s="104" t="s">
        <v>154</v>
      </c>
      <c r="L166" s="96">
        <v>80</v>
      </c>
      <c r="M166" s="104" t="s">
        <v>154</v>
      </c>
      <c r="N166" s="96">
        <v>58</v>
      </c>
      <c r="O166" s="104" t="s">
        <v>154</v>
      </c>
      <c r="P166" s="24">
        <v>89</v>
      </c>
    </row>
    <row r="167" spans="1:20" s="5" customFormat="1" ht="12">
      <c r="A167" s="16"/>
      <c r="B167" s="44"/>
      <c r="C167" s="39" t="s">
        <v>24</v>
      </c>
      <c r="E167" s="104"/>
      <c r="G167" s="104"/>
      <c r="I167" s="104"/>
      <c r="K167" s="104"/>
      <c r="M167" s="104"/>
      <c r="O167" s="104"/>
      <c r="P167" s="24"/>
      <c r="Q167" s="2"/>
      <c r="R167" s="2"/>
      <c r="S167" s="2"/>
      <c r="T167" s="2"/>
    </row>
    <row r="168" spans="1:16" s="86" customFormat="1" ht="12">
      <c r="A168" s="90">
        <v>90</v>
      </c>
      <c r="B168" s="91"/>
      <c r="C168" s="92" t="s">
        <v>145</v>
      </c>
      <c r="D168" s="96">
        <v>41</v>
      </c>
      <c r="E168" s="104" t="s">
        <v>154</v>
      </c>
      <c r="F168" s="96">
        <v>39</v>
      </c>
      <c r="G168" s="104" t="s">
        <v>154</v>
      </c>
      <c r="H168" s="96">
        <v>32</v>
      </c>
      <c r="I168" s="104" t="s">
        <v>154</v>
      </c>
      <c r="J168" s="96">
        <v>2</v>
      </c>
      <c r="K168" s="104" t="s">
        <v>154</v>
      </c>
      <c r="L168" s="96">
        <v>1</v>
      </c>
      <c r="M168" s="104" t="s">
        <v>154</v>
      </c>
      <c r="N168" s="96">
        <v>1</v>
      </c>
      <c r="O168" s="104" t="s">
        <v>154</v>
      </c>
      <c r="P168" s="24">
        <v>90</v>
      </c>
    </row>
    <row r="169" spans="1:16" s="49" customFormat="1" ht="12">
      <c r="A169" s="93" t="s">
        <v>47</v>
      </c>
      <c r="B169" s="60"/>
      <c r="P169" s="44"/>
    </row>
    <row r="170" spans="1:20" ht="12">
      <c r="A170" s="87" t="s">
        <v>109</v>
      </c>
      <c r="B170" s="44"/>
      <c r="C170" s="51"/>
      <c r="P170" s="87"/>
      <c r="Q170" s="49"/>
      <c r="R170" s="49"/>
      <c r="S170" s="49"/>
      <c r="T170" s="49"/>
    </row>
  </sheetData>
  <mergeCells count="32">
    <mergeCell ref="P6:P7"/>
    <mergeCell ref="P69:P70"/>
    <mergeCell ref="P127:P128"/>
    <mergeCell ref="C5:C8"/>
    <mergeCell ref="L69:O69"/>
    <mergeCell ref="L70:M70"/>
    <mergeCell ref="N70:O70"/>
    <mergeCell ref="L6:O6"/>
    <mergeCell ref="L7:M7"/>
    <mergeCell ref="N7:O7"/>
    <mergeCell ref="J6:K7"/>
    <mergeCell ref="J69:K70"/>
    <mergeCell ref="J127:K128"/>
    <mergeCell ref="L127:O127"/>
    <mergeCell ref="L128:M128"/>
    <mergeCell ref="N128:O128"/>
    <mergeCell ref="H36:O36"/>
    <mergeCell ref="A6:A7"/>
    <mergeCell ref="D5:E7"/>
    <mergeCell ref="H6:I7"/>
    <mergeCell ref="A69:A70"/>
    <mergeCell ref="B68:C71"/>
    <mergeCell ref="D68:E70"/>
    <mergeCell ref="H69:I70"/>
    <mergeCell ref="F69:G70"/>
    <mergeCell ref="C36:G36"/>
    <mergeCell ref="F6:G7"/>
    <mergeCell ref="A127:A128"/>
    <mergeCell ref="B126:C129"/>
    <mergeCell ref="D126:E128"/>
    <mergeCell ref="H127:I128"/>
    <mergeCell ref="F127:G128"/>
  </mergeCells>
  <printOptions/>
  <pageMargins left="0.5905511811023623" right="0.5905511811023623" top="0.7086614173228347" bottom="0.7086614173228347" header="0.4724409448818898" footer="0.4724409448818898"/>
  <pageSetup horizontalDpi="600" verticalDpi="600" orientation="portrait" pageOrder="overThenDown" paperSize="9" r:id="rId2"/>
  <headerFooter alignWithMargins="0">
    <oddHeader>&amp;C- &amp;P -</oddHeader>
  </headerFooter>
  <rowBreaks count="2" manualBreakCount="2">
    <brk id="62" max="15" man="1"/>
    <brk id="120" max="1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75"/>
  <sheetViews>
    <sheetView zoomScale="75" zoomScaleNormal="75" workbookViewId="0" topLeftCell="B1">
      <selection activeCell="C1" sqref="C1"/>
    </sheetView>
  </sheetViews>
  <sheetFormatPr defaultColWidth="11.421875" defaultRowHeight="12.75"/>
  <cols>
    <col min="1" max="1" width="4.00390625" style="1" customWidth="1"/>
    <col min="2" max="2" width="0.85546875" style="1" customWidth="1"/>
    <col min="3" max="3" width="42.00390625" style="2" customWidth="1"/>
    <col min="4" max="4" width="12.7109375" style="38" customWidth="1"/>
    <col min="5" max="5" width="8.7109375" style="70" customWidth="1"/>
    <col min="6" max="6" width="12.7109375" style="38" customWidth="1"/>
    <col min="7" max="7" width="9.421875" style="70" customWidth="1"/>
    <col min="8" max="8" width="12.7109375" style="38" customWidth="1"/>
    <col min="9" max="9" width="8.7109375" style="70" customWidth="1"/>
    <col min="10" max="10" width="12.7109375" style="38" customWidth="1"/>
    <col min="11" max="11" width="8.7109375" style="70" customWidth="1"/>
    <col min="12" max="12" width="12.7109375" style="38" customWidth="1"/>
    <col min="13" max="13" width="8.7109375" style="70" customWidth="1"/>
    <col min="14" max="14" width="12.7109375" style="38" customWidth="1"/>
    <col min="15" max="15" width="8.7109375" style="70" customWidth="1"/>
    <col min="16" max="16" width="4.421875" style="1" customWidth="1"/>
    <col min="17" max="16384" width="11.421875" style="2" customWidth="1"/>
  </cols>
  <sheetData>
    <row r="1" spans="4:17" ht="12">
      <c r="D1" s="2"/>
      <c r="E1" s="69"/>
      <c r="F1" s="2"/>
      <c r="G1" s="4" t="s">
        <v>110</v>
      </c>
      <c r="H1" s="5" t="s">
        <v>111</v>
      </c>
      <c r="J1" s="2"/>
      <c r="K1" s="71"/>
      <c r="L1" s="2"/>
      <c r="M1" s="71"/>
      <c r="N1" s="2"/>
      <c r="O1" s="71"/>
      <c r="Q1" s="7"/>
    </row>
    <row r="2" spans="4:17" ht="12">
      <c r="D2" s="2"/>
      <c r="E2" s="69"/>
      <c r="F2" s="2"/>
      <c r="G2" s="4"/>
      <c r="H2" s="2"/>
      <c r="I2" s="71"/>
      <c r="J2" s="2"/>
      <c r="K2" s="71"/>
      <c r="L2" s="2"/>
      <c r="M2" s="71"/>
      <c r="N2" s="2"/>
      <c r="O2" s="71"/>
      <c r="Q2" s="7"/>
    </row>
    <row r="3" spans="4:17" ht="12">
      <c r="D3" s="2"/>
      <c r="E3" s="69"/>
      <c r="F3" s="2"/>
      <c r="G3" s="9" t="s">
        <v>112</v>
      </c>
      <c r="H3" s="2" t="s">
        <v>3</v>
      </c>
      <c r="I3" s="71"/>
      <c r="J3" s="2"/>
      <c r="K3" s="71"/>
      <c r="L3" s="2"/>
      <c r="M3" s="71"/>
      <c r="N3" s="2"/>
      <c r="O3" s="71"/>
      <c r="Q3" s="7"/>
    </row>
    <row r="4" spans="1:16" s="15" customFormat="1" ht="12.75" thickBot="1">
      <c r="A4" s="10"/>
      <c r="B4" s="10"/>
      <c r="C4" s="11"/>
      <c r="D4" s="11"/>
      <c r="E4" s="72"/>
      <c r="F4" s="11"/>
      <c r="G4" s="72"/>
      <c r="H4" s="11"/>
      <c r="I4" s="72"/>
      <c r="J4" s="11"/>
      <c r="K4" s="72"/>
      <c r="L4" s="11"/>
      <c r="M4" s="72"/>
      <c r="N4" s="11"/>
      <c r="O4" s="72"/>
      <c r="P4" s="10"/>
    </row>
    <row r="5" spans="1:16" s="15" customFormat="1" ht="12">
      <c r="A5" s="16"/>
      <c r="B5" s="17"/>
      <c r="C5" s="194" t="s">
        <v>115</v>
      </c>
      <c r="D5" s="202" t="s">
        <v>7</v>
      </c>
      <c r="E5" s="173"/>
      <c r="F5" s="73"/>
      <c r="G5" s="88" t="s">
        <v>113</v>
      </c>
      <c r="H5" s="73" t="s">
        <v>114</v>
      </c>
      <c r="I5" s="75"/>
      <c r="J5" s="73"/>
      <c r="K5" s="75"/>
      <c r="L5" s="73"/>
      <c r="M5" s="75"/>
      <c r="N5" s="73"/>
      <c r="O5" s="74"/>
      <c r="P5" s="17"/>
    </row>
    <row r="6" spans="1:16" s="15" customFormat="1" ht="12">
      <c r="A6" s="165" t="s">
        <v>271</v>
      </c>
      <c r="B6" s="17"/>
      <c r="C6" s="170"/>
      <c r="D6" s="174"/>
      <c r="E6" s="166"/>
      <c r="F6" s="198" t="s">
        <v>274</v>
      </c>
      <c r="G6" s="199"/>
      <c r="H6" s="200" t="s">
        <v>275</v>
      </c>
      <c r="I6" s="201"/>
      <c r="J6" s="198" t="s">
        <v>276</v>
      </c>
      <c r="K6" s="201"/>
      <c r="L6" s="198" t="s">
        <v>277</v>
      </c>
      <c r="M6" s="178"/>
      <c r="N6" s="203" t="s">
        <v>172</v>
      </c>
      <c r="O6" s="178"/>
      <c r="P6" s="193" t="s">
        <v>271</v>
      </c>
    </row>
    <row r="7" spans="1:16" s="15" customFormat="1" ht="12">
      <c r="A7" s="196"/>
      <c r="B7" s="17"/>
      <c r="C7" s="170"/>
      <c r="D7" s="175"/>
      <c r="E7" s="176"/>
      <c r="F7" s="182"/>
      <c r="G7" s="179"/>
      <c r="H7" s="179"/>
      <c r="I7" s="176"/>
      <c r="J7" s="182"/>
      <c r="K7" s="176"/>
      <c r="L7" s="182"/>
      <c r="M7" s="176"/>
      <c r="N7" s="182"/>
      <c r="O7" s="176"/>
      <c r="P7" s="195"/>
    </row>
    <row r="8" spans="1:18" ht="14.25" thickBot="1">
      <c r="A8" s="29"/>
      <c r="B8" s="10"/>
      <c r="C8" s="171"/>
      <c r="D8" s="94" t="s">
        <v>148</v>
      </c>
      <c r="E8" s="30" t="s">
        <v>8</v>
      </c>
      <c r="F8" s="94" t="s">
        <v>148</v>
      </c>
      <c r="G8" s="13" t="s">
        <v>8</v>
      </c>
      <c r="H8" s="99" t="s">
        <v>148</v>
      </c>
      <c r="I8" s="30" t="s">
        <v>8</v>
      </c>
      <c r="J8" s="94" t="s">
        <v>148</v>
      </c>
      <c r="K8" s="30" t="s">
        <v>8</v>
      </c>
      <c r="L8" s="94" t="s">
        <v>148</v>
      </c>
      <c r="M8" s="30" t="s">
        <v>8</v>
      </c>
      <c r="N8" s="94" t="s">
        <v>148</v>
      </c>
      <c r="O8" s="30" t="s">
        <v>8</v>
      </c>
      <c r="P8" s="31"/>
      <c r="Q8" s="32"/>
      <c r="R8" s="15"/>
    </row>
    <row r="9" spans="1:16" s="15" customFormat="1" ht="12">
      <c r="A9" s="17"/>
      <c r="B9" s="17"/>
      <c r="E9" s="76"/>
      <c r="G9" s="76"/>
      <c r="I9" s="76"/>
      <c r="K9" s="76"/>
      <c r="M9" s="76"/>
      <c r="O9" s="76"/>
      <c r="P9" s="17"/>
    </row>
    <row r="10" spans="1:18" ht="12">
      <c r="A10" s="17"/>
      <c r="B10" s="17"/>
      <c r="C10" s="35" t="s">
        <v>9</v>
      </c>
      <c r="D10" s="36"/>
      <c r="E10" s="77"/>
      <c r="F10" s="36"/>
      <c r="G10" s="77"/>
      <c r="H10" s="37" t="s">
        <v>9</v>
      </c>
      <c r="I10" s="77"/>
      <c r="J10" s="36"/>
      <c r="K10" s="77"/>
      <c r="L10" s="36"/>
      <c r="M10" s="77"/>
      <c r="N10" s="36"/>
      <c r="O10" s="77"/>
      <c r="P10" s="17"/>
      <c r="Q10" s="34"/>
      <c r="R10" s="15"/>
    </row>
    <row r="11" spans="1:18" ht="12">
      <c r="A11" s="17"/>
      <c r="B11" s="17"/>
      <c r="C11" s="15"/>
      <c r="D11" s="40"/>
      <c r="P11" s="17"/>
      <c r="Q11" s="15"/>
      <c r="R11" s="15"/>
    </row>
    <row r="12" spans="1:16" ht="13.5">
      <c r="A12" s="16">
        <v>1</v>
      </c>
      <c r="B12" s="17"/>
      <c r="C12" s="39" t="s">
        <v>10</v>
      </c>
      <c r="D12" s="96">
        <v>15120911</v>
      </c>
      <c r="E12" s="104">
        <v>83.04880943632479</v>
      </c>
      <c r="F12" s="96">
        <v>4861322</v>
      </c>
      <c r="G12" s="104">
        <v>91.39878062812618</v>
      </c>
      <c r="H12" s="96">
        <v>1768660</v>
      </c>
      <c r="I12" s="104">
        <v>77.99290829242953</v>
      </c>
      <c r="J12" s="96">
        <v>4649578</v>
      </c>
      <c r="K12" s="104">
        <v>85.79981915816279</v>
      </c>
      <c r="L12" s="96">
        <v>1195776</v>
      </c>
      <c r="M12" s="104">
        <v>70.14661394125939</v>
      </c>
      <c r="N12" s="96">
        <v>760467</v>
      </c>
      <c r="O12" s="104">
        <v>84.52131407727173</v>
      </c>
      <c r="P12" s="24">
        <v>1</v>
      </c>
    </row>
    <row r="13" spans="1:16" ht="12">
      <c r="A13" s="16"/>
      <c r="B13" s="17"/>
      <c r="C13" s="39" t="s">
        <v>11</v>
      </c>
      <c r="E13" s="104"/>
      <c r="G13" s="104"/>
      <c r="I13" s="104"/>
      <c r="K13" s="104"/>
      <c r="M13" s="104"/>
      <c r="O13" s="104"/>
      <c r="P13" s="24"/>
    </row>
    <row r="14" spans="1:16" ht="12">
      <c r="A14" s="16">
        <v>2</v>
      </c>
      <c r="B14" s="17"/>
      <c r="C14" s="39" t="s">
        <v>12</v>
      </c>
      <c r="D14" s="96">
        <v>68971</v>
      </c>
      <c r="E14" s="104">
        <v>0.37881047217543684</v>
      </c>
      <c r="F14" s="96">
        <v>894</v>
      </c>
      <c r="G14" s="104">
        <v>0.01680828998398888</v>
      </c>
      <c r="H14" s="96">
        <v>22722</v>
      </c>
      <c r="I14" s="104">
        <v>1.0019759943802562</v>
      </c>
      <c r="J14" s="96">
        <v>32264</v>
      </c>
      <c r="K14" s="104">
        <v>0.5953756158771751</v>
      </c>
      <c r="L14" s="96">
        <v>4137</v>
      </c>
      <c r="M14" s="104">
        <v>0.24268470171251982</v>
      </c>
      <c r="N14" s="96">
        <v>2014</v>
      </c>
      <c r="O14" s="104">
        <v>0.22384393609666858</v>
      </c>
      <c r="P14" s="24">
        <v>2</v>
      </c>
    </row>
    <row r="15" spans="1:16" ht="12">
      <c r="A15" s="16">
        <v>3</v>
      </c>
      <c r="B15" s="17"/>
      <c r="C15" s="39" t="s">
        <v>13</v>
      </c>
      <c r="D15" s="96">
        <v>13895270</v>
      </c>
      <c r="E15" s="104">
        <v>76.31720273310786</v>
      </c>
      <c r="F15" s="96">
        <v>4768757</v>
      </c>
      <c r="G15" s="104">
        <v>89.65844577089135</v>
      </c>
      <c r="H15" s="96">
        <v>1728657</v>
      </c>
      <c r="I15" s="104">
        <v>76.22888902901991</v>
      </c>
      <c r="J15" s="96">
        <v>4362340</v>
      </c>
      <c r="K15" s="104">
        <v>80.49934490967135</v>
      </c>
      <c r="L15" s="96">
        <v>1171851</v>
      </c>
      <c r="M15" s="104">
        <v>68.74312554665653</v>
      </c>
      <c r="N15" s="96">
        <v>732793</v>
      </c>
      <c r="O15" s="104">
        <v>81.44551611920856</v>
      </c>
      <c r="P15" s="24">
        <v>3</v>
      </c>
    </row>
    <row r="16" spans="1:16" ht="12">
      <c r="A16" s="16"/>
      <c r="B16" s="17"/>
      <c r="C16" s="39" t="s">
        <v>14</v>
      </c>
      <c r="E16" s="104"/>
      <c r="G16" s="104"/>
      <c r="I16" s="104"/>
      <c r="K16" s="104"/>
      <c r="M16" s="104"/>
      <c r="O16" s="104"/>
      <c r="P16" s="24"/>
    </row>
    <row r="17" spans="1:16" ht="12">
      <c r="A17" s="16">
        <v>4</v>
      </c>
      <c r="B17" s="17"/>
      <c r="C17" s="39" t="s">
        <v>15</v>
      </c>
      <c r="D17" s="96">
        <v>7319417</v>
      </c>
      <c r="E17" s="104">
        <v>40.20054529902306</v>
      </c>
      <c r="F17" s="96">
        <v>4736959</v>
      </c>
      <c r="G17" s="104">
        <v>89.06060460208724</v>
      </c>
      <c r="H17" s="96">
        <v>136263</v>
      </c>
      <c r="I17" s="104">
        <v>6.008813261255032</v>
      </c>
      <c r="J17" s="96">
        <v>367944</v>
      </c>
      <c r="K17" s="104">
        <v>6.7897621376243285</v>
      </c>
      <c r="L17" s="96">
        <v>845469</v>
      </c>
      <c r="M17" s="104">
        <v>49.59690405418961</v>
      </c>
      <c r="N17" s="96">
        <v>323483</v>
      </c>
      <c r="O17" s="104">
        <v>35.95318171815225</v>
      </c>
      <c r="P17" s="24">
        <v>4</v>
      </c>
    </row>
    <row r="18" spans="1:16" ht="12">
      <c r="A18" s="16">
        <v>5</v>
      </c>
      <c r="B18" s="17"/>
      <c r="C18" s="39" t="s">
        <v>16</v>
      </c>
      <c r="D18" s="96">
        <v>5608108</v>
      </c>
      <c r="E18" s="104">
        <v>30.801496853617387</v>
      </c>
      <c r="F18" s="96">
        <v>4367</v>
      </c>
      <c r="G18" s="104">
        <v>0.08210492434013361</v>
      </c>
      <c r="H18" s="96">
        <v>1519890</v>
      </c>
      <c r="I18" s="104">
        <v>67.022854242523</v>
      </c>
      <c r="J18" s="96">
        <v>3722213</v>
      </c>
      <c r="K18" s="104">
        <v>68.68692218265025</v>
      </c>
      <c r="L18" s="96">
        <v>111169</v>
      </c>
      <c r="M18" s="104">
        <v>6.521396085249967</v>
      </c>
      <c r="N18" s="96">
        <v>115826</v>
      </c>
      <c r="O18" s="104">
        <v>12.87336034872529</v>
      </c>
      <c r="P18" s="24">
        <v>5</v>
      </c>
    </row>
    <row r="19" spans="1:16" ht="13.5">
      <c r="A19" s="16">
        <v>6</v>
      </c>
      <c r="B19" s="17"/>
      <c r="C19" s="39" t="s">
        <v>17</v>
      </c>
      <c r="D19" s="96">
        <v>458153</v>
      </c>
      <c r="E19" s="104">
        <v>2.5163206892548016</v>
      </c>
      <c r="F19" s="96">
        <v>5974</v>
      </c>
      <c r="G19" s="104">
        <v>0.11231848362902637</v>
      </c>
      <c r="H19" s="96">
        <v>12239</v>
      </c>
      <c r="I19" s="104">
        <v>0.5397053162230417</v>
      </c>
      <c r="J19" s="96">
        <v>35838</v>
      </c>
      <c r="K19" s="104">
        <v>0.6613275267110775</v>
      </c>
      <c r="L19" s="96">
        <v>133003</v>
      </c>
      <c r="M19" s="104">
        <v>7.802222233954622</v>
      </c>
      <c r="N19" s="96">
        <v>219275</v>
      </c>
      <c r="O19" s="104">
        <v>24.371091900495035</v>
      </c>
      <c r="P19" s="24">
        <v>6</v>
      </c>
    </row>
    <row r="20" spans="1:16" ht="12">
      <c r="A20" s="16">
        <v>7</v>
      </c>
      <c r="B20" s="17"/>
      <c r="C20" s="39" t="s">
        <v>18</v>
      </c>
      <c r="D20" s="96">
        <v>509591</v>
      </c>
      <c r="E20" s="104">
        <v>2.798834398897407</v>
      </c>
      <c r="F20" s="96">
        <v>21455</v>
      </c>
      <c r="G20" s="104">
        <v>0.4033801583965117</v>
      </c>
      <c r="H20" s="96">
        <v>60264</v>
      </c>
      <c r="I20" s="104">
        <v>2.657472111844545</v>
      </c>
      <c r="J20" s="96">
        <v>236343</v>
      </c>
      <c r="K20" s="104">
        <v>4.361296156188297</v>
      </c>
      <c r="L20" s="96">
        <v>82208</v>
      </c>
      <c r="M20" s="104">
        <v>4.822485849258601</v>
      </c>
      <c r="N20" s="96">
        <v>74209</v>
      </c>
      <c r="O20" s="104">
        <v>8.247882151835988</v>
      </c>
      <c r="P20" s="24">
        <v>7</v>
      </c>
    </row>
    <row r="21" spans="1:16" ht="12">
      <c r="A21" s="16">
        <v>8</v>
      </c>
      <c r="B21" s="17"/>
      <c r="C21" s="39" t="s">
        <v>19</v>
      </c>
      <c r="D21" s="96">
        <v>1080945</v>
      </c>
      <c r="E21" s="104">
        <v>5.9368906619547</v>
      </c>
      <c r="F21" s="96">
        <v>36113</v>
      </c>
      <c r="G21" s="104">
        <v>0.678968429744732</v>
      </c>
      <c r="H21" s="96">
        <v>14864</v>
      </c>
      <c r="I21" s="104">
        <v>0.6554603987531084</v>
      </c>
      <c r="J21" s="96">
        <v>254944</v>
      </c>
      <c r="K21" s="104">
        <v>4.704545035153439</v>
      </c>
      <c r="L21" s="96">
        <v>19788</v>
      </c>
      <c r="M21" s="104">
        <v>1.1608036928903414</v>
      </c>
      <c r="N21" s="96">
        <v>24957</v>
      </c>
      <c r="O21" s="104">
        <v>2.773819817857278</v>
      </c>
      <c r="P21" s="24">
        <v>8</v>
      </c>
    </row>
    <row r="22" spans="1:16" ht="12">
      <c r="A22" s="16">
        <v>9</v>
      </c>
      <c r="B22" s="17"/>
      <c r="C22" s="39" t="s">
        <v>20</v>
      </c>
      <c r="D22" s="96">
        <v>2918598</v>
      </c>
      <c r="E22" s="104">
        <v>16.029860179934836</v>
      </c>
      <c r="F22" s="96">
        <v>453936</v>
      </c>
      <c r="G22" s="104">
        <v>8.534550248514515</v>
      </c>
      <c r="H22" s="96">
        <v>444363</v>
      </c>
      <c r="I22" s="104">
        <v>19.59515266221256</v>
      </c>
      <c r="J22" s="96">
        <v>743745</v>
      </c>
      <c r="K22" s="104">
        <v>13.724511450240815</v>
      </c>
      <c r="L22" s="96">
        <v>441178</v>
      </c>
      <c r="M22" s="104">
        <v>25.880384658478626</v>
      </c>
      <c r="N22" s="96">
        <v>138073</v>
      </c>
      <c r="O22" s="104">
        <v>15.345980034098966</v>
      </c>
      <c r="P22" s="24">
        <v>9</v>
      </c>
    </row>
    <row r="23" spans="1:16" ht="12">
      <c r="A23" s="16"/>
      <c r="B23" s="17"/>
      <c r="C23" s="39" t="s">
        <v>21</v>
      </c>
      <c r="E23" s="104"/>
      <c r="G23" s="104"/>
      <c r="I23" s="104"/>
      <c r="K23" s="104"/>
      <c r="M23" s="104"/>
      <c r="O23" s="104"/>
      <c r="P23" s="24"/>
    </row>
    <row r="24" spans="1:16" ht="12">
      <c r="A24" s="16">
        <v>10</v>
      </c>
      <c r="B24" s="17"/>
      <c r="C24" s="39" t="s">
        <v>22</v>
      </c>
      <c r="D24" s="96">
        <v>483780</v>
      </c>
      <c r="E24" s="104">
        <v>2.6570722510770155</v>
      </c>
      <c r="F24" s="96">
        <v>194713</v>
      </c>
      <c r="G24" s="104">
        <v>3.660841798268934</v>
      </c>
      <c r="H24" s="96">
        <v>2422</v>
      </c>
      <c r="I24" s="104">
        <v>0.1068033561477414</v>
      </c>
      <c r="J24" s="96">
        <v>11595</v>
      </c>
      <c r="K24" s="104">
        <v>0.21396541861194662</v>
      </c>
      <c r="L24" s="96">
        <v>19363</v>
      </c>
      <c r="M24" s="104">
        <v>1.135872342098023</v>
      </c>
      <c r="N24" s="96">
        <v>7186</v>
      </c>
      <c r="O24" s="104">
        <v>0.7986804989030091</v>
      </c>
      <c r="P24" s="24">
        <v>10</v>
      </c>
    </row>
    <row r="25" spans="1:16" ht="12">
      <c r="A25" s="16">
        <v>11</v>
      </c>
      <c r="B25" s="17"/>
      <c r="C25" s="39" t="s">
        <v>23</v>
      </c>
      <c r="D25" s="96">
        <v>1391209</v>
      </c>
      <c r="E25" s="104">
        <v>7.640958347489776</v>
      </c>
      <c r="F25" s="96">
        <v>75270</v>
      </c>
      <c r="G25" s="104">
        <v>1.4151677707996009</v>
      </c>
      <c r="H25" s="96">
        <v>264402</v>
      </c>
      <c r="I25" s="104">
        <v>11.65938107851987</v>
      </c>
      <c r="J25" s="96">
        <v>447761</v>
      </c>
      <c r="K25" s="104">
        <v>8.26264508866786</v>
      </c>
      <c r="L25" s="96">
        <v>277085</v>
      </c>
      <c r="M25" s="104">
        <v>16.254360786563584</v>
      </c>
      <c r="N25" s="96">
        <v>62333</v>
      </c>
      <c r="O25" s="104">
        <v>6.927936479003795</v>
      </c>
      <c r="P25" s="24">
        <v>11</v>
      </c>
    </row>
    <row r="26" spans="1:16" ht="12">
      <c r="A26" s="16"/>
      <c r="B26" s="17"/>
      <c r="C26" s="39" t="s">
        <v>24</v>
      </c>
      <c r="E26" s="104"/>
      <c r="G26" s="104"/>
      <c r="I26" s="104"/>
      <c r="K26" s="104"/>
      <c r="M26" s="104"/>
      <c r="O26" s="104"/>
      <c r="P26" s="24"/>
    </row>
    <row r="27" spans="1:16" ht="12">
      <c r="A27" s="16">
        <v>12</v>
      </c>
      <c r="B27" s="17"/>
      <c r="C27" s="39" t="s">
        <v>25</v>
      </c>
      <c r="D27" s="96">
        <v>605960</v>
      </c>
      <c r="E27" s="104">
        <v>3.3281233231275134</v>
      </c>
      <c r="F27" s="96">
        <v>17930</v>
      </c>
      <c r="G27" s="104">
        <v>0.33710586064085085</v>
      </c>
      <c r="H27" s="96">
        <v>176123</v>
      </c>
      <c r="I27" s="104">
        <v>7.766526628740157</v>
      </c>
      <c r="J27" s="96">
        <v>272899</v>
      </c>
      <c r="K27" s="104">
        <v>5.035873115461977</v>
      </c>
      <c r="L27" s="96">
        <v>83309</v>
      </c>
      <c r="M27" s="104">
        <v>4.887072713311171</v>
      </c>
      <c r="N27" s="96">
        <v>9411</v>
      </c>
      <c r="O27" s="104">
        <v>1.0459758106284747</v>
      </c>
      <c r="P27" s="24">
        <v>12</v>
      </c>
    </row>
    <row r="28" spans="1:16" ht="12">
      <c r="A28" s="16">
        <v>13</v>
      </c>
      <c r="B28" s="17"/>
      <c r="C28" s="39" t="s">
        <v>26</v>
      </c>
      <c r="E28" s="104"/>
      <c r="G28" s="104"/>
      <c r="I28" s="104"/>
      <c r="K28" s="104"/>
      <c r="M28" s="104"/>
      <c r="O28" s="104"/>
      <c r="P28" s="24"/>
    </row>
    <row r="29" spans="1:16" ht="12">
      <c r="A29" s="16"/>
      <c r="B29" s="17"/>
      <c r="C29" s="39" t="s">
        <v>117</v>
      </c>
      <c r="D29" s="96">
        <v>306336</v>
      </c>
      <c r="E29" s="104">
        <v>1.6824938714000757</v>
      </c>
      <c r="F29" s="96">
        <v>12254</v>
      </c>
      <c r="G29" s="104">
        <v>0.23039014033982075</v>
      </c>
      <c r="H29" s="96">
        <v>34790</v>
      </c>
      <c r="I29" s="104">
        <v>1.534140693798482</v>
      </c>
      <c r="J29" s="96">
        <v>36576</v>
      </c>
      <c r="K29" s="104">
        <v>0.6749460242475688</v>
      </c>
      <c r="L29" s="96">
        <v>183226</v>
      </c>
      <c r="M29" s="104">
        <v>10.748403953584278</v>
      </c>
      <c r="N29" s="96">
        <v>14256</v>
      </c>
      <c r="O29" s="104">
        <v>1.5844682984081961</v>
      </c>
      <c r="P29" s="24">
        <v>13</v>
      </c>
    </row>
    <row r="30" spans="1:16" ht="12">
      <c r="A30" s="16">
        <v>14</v>
      </c>
      <c r="B30" s="17"/>
      <c r="C30" s="39" t="s">
        <v>141</v>
      </c>
      <c r="E30" s="104"/>
      <c r="G30" s="104"/>
      <c r="I30" s="104"/>
      <c r="K30" s="104"/>
      <c r="M30" s="104"/>
      <c r="O30" s="104"/>
      <c r="P30" s="24"/>
    </row>
    <row r="31" spans="1:16" ht="12">
      <c r="A31" s="16"/>
      <c r="B31" s="17"/>
      <c r="C31" s="39" t="s">
        <v>142</v>
      </c>
      <c r="D31" s="96">
        <v>1043608</v>
      </c>
      <c r="E31" s="104">
        <v>5.7318240890528385</v>
      </c>
      <c r="F31" s="96">
        <v>183951</v>
      </c>
      <c r="G31" s="104">
        <v>3.4585030770075376</v>
      </c>
      <c r="H31" s="96">
        <v>177538</v>
      </c>
      <c r="I31" s="104">
        <v>7.82892413037065</v>
      </c>
      <c r="J31" s="96">
        <v>284388</v>
      </c>
      <c r="K31" s="104">
        <v>5.247882489712314</v>
      </c>
      <c r="L31" s="96">
        <v>144730</v>
      </c>
      <c r="M31" s="104">
        <v>8.490151529817016</v>
      </c>
      <c r="N31" s="96">
        <v>68553</v>
      </c>
      <c r="O31" s="104">
        <v>7.619251912231838</v>
      </c>
      <c r="P31" s="24">
        <v>14</v>
      </c>
    </row>
    <row r="32" spans="1:16" ht="12">
      <c r="A32" s="16">
        <v>15</v>
      </c>
      <c r="B32" s="17"/>
      <c r="C32" s="39" t="s">
        <v>140</v>
      </c>
      <c r="D32" s="96">
        <v>66090</v>
      </c>
      <c r="E32" s="104">
        <v>0.36298711206267303</v>
      </c>
      <c r="F32" s="96" t="s">
        <v>312</v>
      </c>
      <c r="G32" s="104" t="s">
        <v>312</v>
      </c>
      <c r="H32" s="96" t="s">
        <v>312</v>
      </c>
      <c r="I32" s="104" t="s">
        <v>312</v>
      </c>
      <c r="J32" s="96" t="s">
        <v>312</v>
      </c>
      <c r="K32" s="104" t="s">
        <v>312</v>
      </c>
      <c r="L32" s="96">
        <v>66090</v>
      </c>
      <c r="M32" s="104">
        <v>3.876971703210161</v>
      </c>
      <c r="N32" s="96" t="s">
        <v>312</v>
      </c>
      <c r="O32" s="104" t="s">
        <v>312</v>
      </c>
      <c r="P32" s="24">
        <v>15</v>
      </c>
    </row>
    <row r="33" spans="1:16" ht="12">
      <c r="A33" s="16">
        <v>16</v>
      </c>
      <c r="B33" s="17"/>
      <c r="C33" s="39" t="s">
        <v>139</v>
      </c>
      <c r="E33" s="104"/>
      <c r="G33" s="104"/>
      <c r="I33" s="104"/>
      <c r="K33" s="104"/>
      <c r="M33" s="104"/>
      <c r="O33" s="104"/>
      <c r="P33" s="24"/>
    </row>
    <row r="34" spans="1:16" ht="12">
      <c r="A34" s="16"/>
      <c r="B34" s="17"/>
      <c r="C34" s="39" t="s">
        <v>173</v>
      </c>
      <c r="D34" s="96">
        <v>101658</v>
      </c>
      <c r="E34" s="104">
        <v>0.5583377793624938</v>
      </c>
      <c r="F34" s="96">
        <v>3545</v>
      </c>
      <c r="G34" s="104">
        <v>0.06665032214009015</v>
      </c>
      <c r="H34" s="96">
        <v>54695</v>
      </c>
      <c r="I34" s="104">
        <v>2.4118949481836154</v>
      </c>
      <c r="J34" s="96">
        <v>25775</v>
      </c>
      <c r="K34" s="104">
        <v>0.4756324850990017</v>
      </c>
      <c r="L34" s="96">
        <v>1635</v>
      </c>
      <c r="M34" s="104">
        <v>0.09591237304809522</v>
      </c>
      <c r="N34" s="96">
        <v>1193</v>
      </c>
      <c r="O34" s="104">
        <v>0.13259474466897994</v>
      </c>
      <c r="P34" s="24">
        <v>16</v>
      </c>
    </row>
    <row r="35" spans="1:16" ht="12">
      <c r="A35" s="17"/>
      <c r="B35" s="17"/>
      <c r="C35" s="41" t="s">
        <v>28</v>
      </c>
      <c r="E35" s="42"/>
      <c r="F35" s="95"/>
      <c r="G35" s="42"/>
      <c r="H35" s="95"/>
      <c r="I35" s="42"/>
      <c r="J35" s="95"/>
      <c r="K35" s="42"/>
      <c r="L35" s="95"/>
      <c r="M35" s="42"/>
      <c r="N35" s="95"/>
      <c r="O35" s="42"/>
      <c r="P35" s="17"/>
    </row>
    <row r="36" spans="1:16" ht="12">
      <c r="A36" s="17"/>
      <c r="B36" s="17"/>
      <c r="C36" s="183" t="s">
        <v>29</v>
      </c>
      <c r="D36" s="183"/>
      <c r="E36" s="183"/>
      <c r="F36" s="183"/>
      <c r="G36" s="183"/>
      <c r="H36" s="204" t="s">
        <v>29</v>
      </c>
      <c r="I36" s="204"/>
      <c r="J36" s="204"/>
      <c r="K36" s="204"/>
      <c r="L36" s="204"/>
      <c r="M36" s="204"/>
      <c r="N36" s="204"/>
      <c r="O36" s="204"/>
      <c r="P36" s="17"/>
    </row>
    <row r="37" spans="1:16" ht="12.75">
      <c r="A37" s="17"/>
      <c r="B37" s="17"/>
      <c r="C37" s="41"/>
      <c r="D37" s="97"/>
      <c r="E37" s="56"/>
      <c r="F37" s="97"/>
      <c r="G37" s="56"/>
      <c r="H37" s="97"/>
      <c r="I37" s="56"/>
      <c r="J37" s="97"/>
      <c r="K37" s="56"/>
      <c r="L37" s="97"/>
      <c r="M37" s="56"/>
      <c r="N37" s="97"/>
      <c r="O37" s="56"/>
      <c r="P37" s="17"/>
    </row>
    <row r="38" spans="1:16" ht="12">
      <c r="A38" s="16">
        <v>17</v>
      </c>
      <c r="B38" s="17"/>
      <c r="C38" s="39" t="s">
        <v>30</v>
      </c>
      <c r="D38" s="96">
        <v>6824144</v>
      </c>
      <c r="E38" s="104">
        <v>37.48034986926642</v>
      </c>
      <c r="F38" s="96">
        <v>2104057</v>
      </c>
      <c r="G38" s="104">
        <v>39.558836911456034</v>
      </c>
      <c r="H38" s="96">
        <v>674426</v>
      </c>
      <c r="I38" s="104">
        <v>29.74028087254197</v>
      </c>
      <c r="J38" s="96">
        <v>2325795</v>
      </c>
      <c r="K38" s="104">
        <v>42.91847354726799</v>
      </c>
      <c r="L38" s="96">
        <v>402677</v>
      </c>
      <c r="M38" s="104">
        <v>23.62183892470204</v>
      </c>
      <c r="N38" s="96">
        <v>247493</v>
      </c>
      <c r="O38" s="104">
        <v>27.50735217297557</v>
      </c>
      <c r="P38" s="24">
        <v>17</v>
      </c>
    </row>
    <row r="39" spans="1:16" ht="13.5">
      <c r="A39" s="16"/>
      <c r="B39" s="17"/>
      <c r="C39" s="39" t="s">
        <v>31</v>
      </c>
      <c r="E39" s="104"/>
      <c r="G39" s="104"/>
      <c r="I39" s="104"/>
      <c r="K39" s="104"/>
      <c r="M39" s="104"/>
      <c r="O39" s="104"/>
      <c r="P39" s="24"/>
    </row>
    <row r="40" spans="1:16" ht="12">
      <c r="A40" s="16">
        <v>18</v>
      </c>
      <c r="B40" s="17"/>
      <c r="C40" s="39" t="s">
        <v>32</v>
      </c>
      <c r="D40" s="96">
        <v>1112020</v>
      </c>
      <c r="E40" s="104">
        <v>6.107564357027291</v>
      </c>
      <c r="F40" s="96">
        <v>224093</v>
      </c>
      <c r="G40" s="104">
        <v>4.213221618995549</v>
      </c>
      <c r="H40" s="96">
        <v>55217</v>
      </c>
      <c r="I40" s="104">
        <v>2.4349136731667373</v>
      </c>
      <c r="J40" s="96">
        <v>469291</v>
      </c>
      <c r="K40" s="104">
        <v>8.659943533058994</v>
      </c>
      <c r="L40" s="96">
        <v>65235</v>
      </c>
      <c r="M40" s="104">
        <v>3.826815691616203</v>
      </c>
      <c r="N40" s="96">
        <v>82584</v>
      </c>
      <c r="O40" s="104">
        <v>9.178712819566671</v>
      </c>
      <c r="P40" s="24">
        <v>18</v>
      </c>
    </row>
    <row r="41" spans="1:16" ht="12">
      <c r="A41" s="16">
        <v>19</v>
      </c>
      <c r="B41" s="17"/>
      <c r="C41" s="39" t="s">
        <v>132</v>
      </c>
      <c r="D41" s="96">
        <v>9716</v>
      </c>
      <c r="E41" s="104">
        <v>0.053363334555922695</v>
      </c>
      <c r="F41" s="96" t="s">
        <v>312</v>
      </c>
      <c r="G41" s="104" t="s">
        <v>312</v>
      </c>
      <c r="H41" s="96">
        <v>8570</v>
      </c>
      <c r="I41" s="104">
        <v>0.3779127837267316</v>
      </c>
      <c r="J41" s="96" t="s">
        <v>312</v>
      </c>
      <c r="K41" s="104" t="s">
        <v>312</v>
      </c>
      <c r="L41" s="96" t="s">
        <v>312</v>
      </c>
      <c r="M41" s="104" t="s">
        <v>312</v>
      </c>
      <c r="N41" s="96" t="s">
        <v>312</v>
      </c>
      <c r="O41" s="104" t="s">
        <v>312</v>
      </c>
      <c r="P41" s="24">
        <v>19</v>
      </c>
    </row>
    <row r="42" spans="1:16" ht="12">
      <c r="A42" s="16">
        <v>20</v>
      </c>
      <c r="B42" s="17"/>
      <c r="C42" s="39" t="s">
        <v>33</v>
      </c>
      <c r="D42" s="96">
        <v>6885765</v>
      </c>
      <c r="E42" s="104">
        <v>37.818791824666846</v>
      </c>
      <c r="F42" s="96">
        <v>2809586</v>
      </c>
      <c r="G42" s="104">
        <v>52.82364230755636</v>
      </c>
      <c r="H42" s="96">
        <v>642003</v>
      </c>
      <c r="I42" s="104">
        <v>28.310518190304883</v>
      </c>
      <c r="J42" s="96">
        <v>1983948</v>
      </c>
      <c r="K42" s="104">
        <v>36.61028584082228</v>
      </c>
      <c r="L42" s="96">
        <v>346215</v>
      </c>
      <c r="M42" s="104">
        <v>20.30966497544115</v>
      </c>
      <c r="N42" s="96">
        <v>173302</v>
      </c>
      <c r="O42" s="104">
        <v>19.26147061242545</v>
      </c>
      <c r="P42" s="24">
        <v>20</v>
      </c>
    </row>
    <row r="43" spans="1:16" ht="12">
      <c r="A43" s="16">
        <v>21</v>
      </c>
      <c r="B43" s="17"/>
      <c r="C43" s="39" t="s">
        <v>34</v>
      </c>
      <c r="D43" s="96">
        <v>76263</v>
      </c>
      <c r="E43" s="104">
        <v>0.4188604346684163</v>
      </c>
      <c r="F43" s="96">
        <v>3373</v>
      </c>
      <c r="G43" s="104">
        <v>0.06341651243399832</v>
      </c>
      <c r="H43" s="96">
        <v>4401</v>
      </c>
      <c r="I43" s="104">
        <v>0.1940716640818373</v>
      </c>
      <c r="J43" s="96">
        <v>29106</v>
      </c>
      <c r="K43" s="104">
        <v>0.5371002565001568</v>
      </c>
      <c r="L43" s="96">
        <v>7469</v>
      </c>
      <c r="M43" s="104">
        <v>0.4381464919242955</v>
      </c>
      <c r="N43" s="96">
        <v>2813</v>
      </c>
      <c r="O43" s="104">
        <v>0.31264796039718407</v>
      </c>
      <c r="P43" s="24">
        <v>21</v>
      </c>
    </row>
    <row r="44" spans="1:16" ht="12">
      <c r="A44" s="16">
        <v>22</v>
      </c>
      <c r="B44" s="17"/>
      <c r="C44" s="39" t="s">
        <v>35</v>
      </c>
      <c r="D44" s="96">
        <v>440091</v>
      </c>
      <c r="E44" s="104">
        <v>2.4171184919772104</v>
      </c>
      <c r="F44" s="96">
        <v>261723</v>
      </c>
      <c r="G44" s="104">
        <v>4.920711498299242</v>
      </c>
      <c r="H44" s="96">
        <v>361</v>
      </c>
      <c r="I44" s="104">
        <v>0.015919079921277723</v>
      </c>
      <c r="J44" s="96">
        <v>82083</v>
      </c>
      <c r="K44" s="104">
        <v>1.5146980125851157</v>
      </c>
      <c r="L44" s="96">
        <v>1145</v>
      </c>
      <c r="M44" s="104">
        <v>0.06716799213459879</v>
      </c>
      <c r="N44" s="96">
        <v>19643</v>
      </c>
      <c r="O44" s="104">
        <v>2.183200812684638</v>
      </c>
      <c r="P44" s="24">
        <v>22</v>
      </c>
    </row>
    <row r="45" spans="1:16" ht="12">
      <c r="A45" s="16">
        <v>23</v>
      </c>
      <c r="B45" s="17"/>
      <c r="C45" s="39" t="s">
        <v>36</v>
      </c>
      <c r="D45" s="96">
        <v>1955512</v>
      </c>
      <c r="E45" s="104">
        <v>10.740288296019093</v>
      </c>
      <c r="F45" s="96">
        <v>4097</v>
      </c>
      <c r="G45" s="104">
        <v>0.0770285951503383</v>
      </c>
      <c r="H45" s="96">
        <v>764191</v>
      </c>
      <c r="I45" s="104">
        <v>33.69866372332727</v>
      </c>
      <c r="J45" s="96">
        <v>984460</v>
      </c>
      <c r="K45" s="104">
        <v>18.16648520972117</v>
      </c>
      <c r="L45" s="96" t="s">
        <v>312</v>
      </c>
      <c r="M45" s="104" t="s">
        <v>312</v>
      </c>
      <c r="N45" s="96">
        <v>109922</v>
      </c>
      <c r="O45" s="104">
        <v>12.21716640696028</v>
      </c>
      <c r="P45" s="24">
        <v>23</v>
      </c>
    </row>
    <row r="46" spans="1:16" ht="12">
      <c r="A46" s="16">
        <v>24</v>
      </c>
      <c r="B46" s="17"/>
      <c r="C46" s="39" t="s">
        <v>37</v>
      </c>
      <c r="D46" s="96">
        <v>761432</v>
      </c>
      <c r="E46" s="104">
        <v>4.182024553065596</v>
      </c>
      <c r="F46" s="96">
        <v>114201</v>
      </c>
      <c r="G46" s="104">
        <v>2.1471180363104185</v>
      </c>
      <c r="H46" s="96">
        <v>172408</v>
      </c>
      <c r="I46" s="104">
        <v>7.602705626226177</v>
      </c>
      <c r="J46" s="96">
        <v>214849</v>
      </c>
      <c r="K46" s="104">
        <v>3.9646620287501615</v>
      </c>
      <c r="L46" s="96">
        <v>88606</v>
      </c>
      <c r="M46" s="104">
        <v>5.197805337186254</v>
      </c>
      <c r="N46" s="96">
        <v>43311</v>
      </c>
      <c r="O46" s="104">
        <v>4.813756065681635</v>
      </c>
      <c r="P46" s="24">
        <v>24</v>
      </c>
    </row>
    <row r="47" spans="1:16" ht="12">
      <c r="A47" s="16"/>
      <c r="B47" s="17"/>
      <c r="C47" s="39" t="s">
        <v>21</v>
      </c>
      <c r="E47" s="104"/>
      <c r="G47" s="104"/>
      <c r="I47" s="104"/>
      <c r="K47" s="104"/>
      <c r="M47" s="104"/>
      <c r="O47" s="104"/>
      <c r="P47" s="24"/>
    </row>
    <row r="48" spans="1:16" ht="12">
      <c r="A48" s="16">
        <v>25</v>
      </c>
      <c r="B48" s="17"/>
      <c r="C48" s="39" t="s">
        <v>38</v>
      </c>
      <c r="D48" s="96">
        <v>18578</v>
      </c>
      <c r="E48" s="104">
        <v>0.10203623192465335</v>
      </c>
      <c r="F48" s="96">
        <v>2381</v>
      </c>
      <c r="G48" s="104">
        <v>0.044765702966305956</v>
      </c>
      <c r="H48" s="96">
        <v>811</v>
      </c>
      <c r="I48" s="104">
        <v>0.03576280835500342</v>
      </c>
      <c r="J48" s="96">
        <v>6074</v>
      </c>
      <c r="K48" s="104">
        <v>0.11208503256998395</v>
      </c>
      <c r="L48" s="96">
        <v>5192</v>
      </c>
      <c r="M48" s="104">
        <v>0.30457311367933354</v>
      </c>
      <c r="N48" s="96">
        <v>584</v>
      </c>
      <c r="O48" s="104">
        <v>0.06490807283041432</v>
      </c>
      <c r="P48" s="24">
        <v>25</v>
      </c>
    </row>
    <row r="49" spans="1:16" ht="12">
      <c r="A49" s="16">
        <v>26</v>
      </c>
      <c r="B49" s="17"/>
      <c r="C49" s="39" t="s">
        <v>39</v>
      </c>
      <c r="D49" s="96">
        <v>46073</v>
      </c>
      <c r="E49" s="104">
        <v>0.253047438554449</v>
      </c>
      <c r="F49" s="96">
        <v>962</v>
      </c>
      <c r="G49" s="104">
        <v>0.018086772891048437</v>
      </c>
      <c r="H49" s="96">
        <v>2090</v>
      </c>
      <c r="I49" s="104">
        <v>0.09216309428108156</v>
      </c>
      <c r="J49" s="96">
        <v>21493</v>
      </c>
      <c r="K49" s="104">
        <v>0.39661567418944105</v>
      </c>
      <c r="L49" s="96">
        <v>503</v>
      </c>
      <c r="M49" s="104">
        <v>0.029506986937732044</v>
      </c>
      <c r="N49" s="96">
        <v>2512</v>
      </c>
      <c r="O49" s="104">
        <v>0.27919362833904243</v>
      </c>
      <c r="P49" s="24">
        <v>26</v>
      </c>
    </row>
    <row r="50" spans="1:16" ht="12">
      <c r="A50" s="16">
        <v>27</v>
      </c>
      <c r="B50" s="17"/>
      <c r="C50" s="39" t="s">
        <v>40</v>
      </c>
      <c r="D50" s="96">
        <v>696781</v>
      </c>
      <c r="E50" s="104">
        <v>3.8269408825864937</v>
      </c>
      <c r="F50" s="96">
        <v>110856</v>
      </c>
      <c r="G50" s="104">
        <v>2.0842279580146212</v>
      </c>
      <c r="H50" s="96">
        <v>169505</v>
      </c>
      <c r="I50" s="104">
        <v>7.474691529241498</v>
      </c>
      <c r="J50" s="96">
        <v>187281</v>
      </c>
      <c r="K50" s="104">
        <v>3.455942868742042</v>
      </c>
      <c r="L50" s="96">
        <v>82911</v>
      </c>
      <c r="M50" s="104">
        <v>4.863725236569188</v>
      </c>
      <c r="N50" s="96">
        <v>40214</v>
      </c>
      <c r="O50" s="104">
        <v>4.469543220551852</v>
      </c>
      <c r="P50" s="24">
        <v>27</v>
      </c>
    </row>
    <row r="51" spans="1:16" ht="12">
      <c r="A51" s="16">
        <v>28</v>
      </c>
      <c r="B51" s="17"/>
      <c r="C51" s="39" t="s">
        <v>41</v>
      </c>
      <c r="D51" s="96">
        <v>6539862</v>
      </c>
      <c r="E51" s="104">
        <v>35.91898351745222</v>
      </c>
      <c r="F51" s="96">
        <v>2907576</v>
      </c>
      <c r="G51" s="104">
        <v>54.66597377906763</v>
      </c>
      <c r="H51" s="96">
        <v>548334</v>
      </c>
      <c r="I51" s="104">
        <v>24.179979971063435</v>
      </c>
      <c r="J51" s="96">
        <v>1541428</v>
      </c>
      <c r="K51" s="104">
        <v>28.444354228561938</v>
      </c>
      <c r="L51" s="96">
        <v>311411</v>
      </c>
      <c r="M51" s="104">
        <v>18.267992662556807</v>
      </c>
      <c r="N51" s="96">
        <v>212984</v>
      </c>
      <c r="O51" s="104">
        <v>23.671885246083843</v>
      </c>
      <c r="P51" s="24">
        <v>28</v>
      </c>
    </row>
    <row r="52" spans="1:16" ht="12">
      <c r="A52" s="16"/>
      <c r="B52" s="17"/>
      <c r="C52" s="39" t="s">
        <v>42</v>
      </c>
      <c r="E52" s="104"/>
      <c r="G52" s="104"/>
      <c r="I52" s="104"/>
      <c r="K52" s="104"/>
      <c r="M52" s="104"/>
      <c r="O52" s="104"/>
      <c r="P52" s="24"/>
    </row>
    <row r="53" spans="1:16" ht="12">
      <c r="A53" s="16">
        <v>29</v>
      </c>
      <c r="B53" s="17"/>
      <c r="C53" s="39" t="s">
        <v>43</v>
      </c>
      <c r="D53" s="96">
        <v>3922816</v>
      </c>
      <c r="E53" s="104">
        <v>21.54534197296485</v>
      </c>
      <c r="F53" s="96">
        <v>1305409</v>
      </c>
      <c r="G53" s="104">
        <v>24.543280782672195</v>
      </c>
      <c r="H53" s="96">
        <v>395256</v>
      </c>
      <c r="I53" s="104">
        <v>17.42967272400152</v>
      </c>
      <c r="J53" s="96">
        <v>1201561</v>
      </c>
      <c r="K53" s="104">
        <v>22.172703954531194</v>
      </c>
      <c r="L53" s="96">
        <v>241095</v>
      </c>
      <c r="M53" s="104">
        <v>14.143115339468206</v>
      </c>
      <c r="N53" s="96">
        <v>150780</v>
      </c>
      <c r="O53" s="104">
        <v>16.758286337962108</v>
      </c>
      <c r="P53" s="24">
        <v>29</v>
      </c>
    </row>
    <row r="54" spans="1:16" ht="12">
      <c r="A54" s="16">
        <v>30</v>
      </c>
      <c r="B54" s="17"/>
      <c r="C54" s="39" t="s">
        <v>44</v>
      </c>
      <c r="D54" s="96">
        <v>1958892</v>
      </c>
      <c r="E54" s="104">
        <v>10.758852321420392</v>
      </c>
      <c r="F54" s="96">
        <v>1387363</v>
      </c>
      <c r="G54" s="104">
        <v>26.08411590274806</v>
      </c>
      <c r="H54" s="96">
        <v>116463</v>
      </c>
      <c r="I54" s="104">
        <v>5.135689210171101</v>
      </c>
      <c r="J54" s="96">
        <v>206449</v>
      </c>
      <c r="K54" s="104">
        <v>3.8096547397169274</v>
      </c>
      <c r="L54" s="96" t="s">
        <v>312</v>
      </c>
      <c r="M54" s="104" t="s">
        <v>312</v>
      </c>
      <c r="N54" s="96">
        <v>23820</v>
      </c>
      <c r="O54" s="104">
        <v>2.647449134966557</v>
      </c>
      <c r="P54" s="24">
        <v>30</v>
      </c>
    </row>
    <row r="55" spans="1:16" ht="12">
      <c r="A55" s="16">
        <v>31</v>
      </c>
      <c r="B55" s="17"/>
      <c r="C55" s="39" t="s">
        <v>134</v>
      </c>
      <c r="E55" s="104"/>
      <c r="G55" s="104"/>
      <c r="I55" s="104"/>
      <c r="K55" s="104"/>
      <c r="M55" s="104"/>
      <c r="O55" s="104"/>
      <c r="P55" s="24"/>
    </row>
    <row r="56" spans="1:16" ht="12">
      <c r="A56" s="16"/>
      <c r="B56" s="17"/>
      <c r="C56" s="39" t="s">
        <v>174</v>
      </c>
      <c r="D56" s="96">
        <v>1218677</v>
      </c>
      <c r="E56" s="104">
        <v>6.693358220112001</v>
      </c>
      <c r="F56" s="96">
        <v>188870</v>
      </c>
      <c r="G56" s="104">
        <v>3.5509862743579195</v>
      </c>
      <c r="H56" s="96">
        <v>108279</v>
      </c>
      <c r="I56" s="104">
        <v>4.774797935723077</v>
      </c>
      <c r="J56" s="96">
        <v>352010</v>
      </c>
      <c r="K56" s="104">
        <v>6.495728072927239</v>
      </c>
      <c r="L56" s="96">
        <v>338</v>
      </c>
      <c r="M56" s="104">
        <v>0.019827756630126106</v>
      </c>
      <c r="N56" s="96">
        <v>286022</v>
      </c>
      <c r="O56" s="104">
        <v>31.789617820378023</v>
      </c>
      <c r="P56" s="24">
        <v>31</v>
      </c>
    </row>
    <row r="57" spans="1:16" ht="12">
      <c r="A57" s="16">
        <v>32</v>
      </c>
      <c r="B57" s="17"/>
      <c r="C57" s="39" t="s">
        <v>160</v>
      </c>
      <c r="D57" s="96">
        <v>907627</v>
      </c>
      <c r="E57" s="104">
        <v>4.984973574823842</v>
      </c>
      <c r="F57" s="96" t="s">
        <v>312</v>
      </c>
      <c r="G57" s="104" t="s">
        <v>312</v>
      </c>
      <c r="H57" s="96">
        <v>79</v>
      </c>
      <c r="I57" s="104">
        <v>0.003483676769476289</v>
      </c>
      <c r="J57" s="96">
        <v>556</v>
      </c>
      <c r="K57" s="104">
        <v>0.010260006274104555</v>
      </c>
      <c r="L57" s="96">
        <v>901647</v>
      </c>
      <c r="M57" s="104">
        <v>52.89241799492105</v>
      </c>
      <c r="N57" s="96" t="s">
        <v>312</v>
      </c>
      <c r="O57" s="104" t="s">
        <v>312</v>
      </c>
      <c r="P57" s="24">
        <v>32</v>
      </c>
    </row>
    <row r="58" spans="1:18" s="5" customFormat="1" ht="12">
      <c r="A58" s="16"/>
      <c r="B58" s="17"/>
      <c r="C58" s="39" t="s">
        <v>28</v>
      </c>
      <c r="E58" s="104"/>
      <c r="G58" s="104"/>
      <c r="I58" s="104"/>
      <c r="K58" s="104"/>
      <c r="M58" s="104"/>
      <c r="O58" s="104"/>
      <c r="P58" s="24"/>
      <c r="Q58" s="2"/>
      <c r="R58" s="2"/>
    </row>
    <row r="59" spans="1:18" s="49" customFormat="1" ht="12">
      <c r="A59" s="43">
        <v>33</v>
      </c>
      <c r="B59" s="78"/>
      <c r="C59" s="79" t="s">
        <v>45</v>
      </c>
      <c r="D59" s="98">
        <v>18207258</v>
      </c>
      <c r="E59" s="110">
        <v>100</v>
      </c>
      <c r="F59" s="98">
        <v>5318804</v>
      </c>
      <c r="G59" s="110">
        <v>100</v>
      </c>
      <c r="H59" s="98">
        <v>2267719</v>
      </c>
      <c r="I59" s="110">
        <v>100</v>
      </c>
      <c r="J59" s="98">
        <v>5419100</v>
      </c>
      <c r="K59" s="110">
        <v>100</v>
      </c>
      <c r="L59" s="98">
        <v>1704681</v>
      </c>
      <c r="M59" s="110">
        <v>100</v>
      </c>
      <c r="N59" s="98">
        <v>899734</v>
      </c>
      <c r="O59" s="110">
        <v>100</v>
      </c>
      <c r="P59" s="48">
        <v>33</v>
      </c>
      <c r="Q59" s="5"/>
      <c r="R59" s="5"/>
    </row>
    <row r="60" spans="1:16" s="49" customFormat="1" ht="12">
      <c r="A60" s="50" t="s">
        <v>47</v>
      </c>
      <c r="B60" s="51"/>
      <c r="C60" s="52"/>
      <c r="D60" s="53"/>
      <c r="E60" s="47"/>
      <c r="F60" s="53"/>
      <c r="G60" s="47"/>
      <c r="H60" s="53"/>
      <c r="I60" s="47"/>
      <c r="J60" s="53"/>
      <c r="K60" s="47"/>
      <c r="L60" s="53"/>
      <c r="M60" s="47"/>
      <c r="N60" s="53"/>
      <c r="P60" s="50"/>
    </row>
    <row r="61" spans="1:16" s="49" customFormat="1" ht="12">
      <c r="A61" s="87" t="s">
        <v>48</v>
      </c>
      <c r="B61" s="44"/>
      <c r="C61" s="51"/>
      <c r="D61" s="53"/>
      <c r="E61" s="47"/>
      <c r="F61" s="53"/>
      <c r="G61" s="47"/>
      <c r="H61" s="55" t="s">
        <v>49</v>
      </c>
      <c r="I61" s="47"/>
      <c r="J61" s="53"/>
      <c r="K61" s="47"/>
      <c r="L61" s="53"/>
      <c r="M61" s="47"/>
      <c r="N61" s="53"/>
      <c r="O61" s="47"/>
      <c r="P61" s="87"/>
    </row>
    <row r="62" spans="1:18" ht="12">
      <c r="A62" s="87" t="s">
        <v>50</v>
      </c>
      <c r="B62" s="44"/>
      <c r="C62" s="51"/>
      <c r="D62" s="53"/>
      <c r="E62" s="47"/>
      <c r="F62" s="53"/>
      <c r="G62" s="47"/>
      <c r="H62" s="55" t="s">
        <v>51</v>
      </c>
      <c r="I62" s="47"/>
      <c r="J62" s="53"/>
      <c r="K62" s="47"/>
      <c r="L62" s="53"/>
      <c r="M62" s="47"/>
      <c r="N62" s="53"/>
      <c r="O62" s="47"/>
      <c r="P62" s="87"/>
      <c r="Q62" s="49"/>
      <c r="R62" s="49"/>
    </row>
    <row r="63" spans="2:8" ht="12">
      <c r="B63" s="44"/>
      <c r="C63" s="80"/>
      <c r="D63" s="2"/>
      <c r="G63" s="9" t="s">
        <v>118</v>
      </c>
      <c r="H63" s="38" t="s">
        <v>111</v>
      </c>
    </row>
    <row r="64" spans="2:7" ht="12">
      <c r="B64" s="44"/>
      <c r="C64" s="80"/>
      <c r="D64" s="2"/>
      <c r="G64" s="4"/>
    </row>
    <row r="65" spans="1:18" s="15" customFormat="1" ht="12">
      <c r="A65" s="1"/>
      <c r="B65" s="44"/>
      <c r="C65" s="80"/>
      <c r="D65" s="2"/>
      <c r="E65" s="70"/>
      <c r="F65" s="38"/>
      <c r="G65" s="9" t="s">
        <v>119</v>
      </c>
      <c r="H65" s="38" t="s">
        <v>54</v>
      </c>
      <c r="I65" s="70"/>
      <c r="J65" s="38"/>
      <c r="K65" s="70"/>
      <c r="L65" s="38"/>
      <c r="M65" s="70"/>
      <c r="N65" s="38"/>
      <c r="O65" s="70"/>
      <c r="P65" s="1"/>
      <c r="Q65" s="2"/>
      <c r="R65" s="2"/>
    </row>
    <row r="66" spans="1:16" s="15" customFormat="1" ht="12.75" thickBot="1">
      <c r="A66" s="10"/>
      <c r="B66" s="10"/>
      <c r="C66" s="11"/>
      <c r="D66" s="11"/>
      <c r="E66" s="72"/>
      <c r="F66" s="11"/>
      <c r="G66" s="72"/>
      <c r="H66" s="11"/>
      <c r="I66" s="72"/>
      <c r="J66" s="11"/>
      <c r="K66" s="72"/>
      <c r="L66" s="11"/>
      <c r="M66" s="72"/>
      <c r="N66" s="11"/>
      <c r="O66" s="72"/>
      <c r="P66" s="10"/>
    </row>
    <row r="67" spans="1:16" s="15" customFormat="1" ht="12">
      <c r="A67" s="16"/>
      <c r="B67" s="197" t="s">
        <v>115</v>
      </c>
      <c r="C67" s="168"/>
      <c r="D67" s="202" t="s">
        <v>7</v>
      </c>
      <c r="E67" s="173"/>
      <c r="F67" s="73"/>
      <c r="G67" s="88" t="s">
        <v>113</v>
      </c>
      <c r="H67" s="73" t="s">
        <v>114</v>
      </c>
      <c r="I67" s="75"/>
      <c r="J67" s="73"/>
      <c r="K67" s="75"/>
      <c r="L67" s="73"/>
      <c r="M67" s="75"/>
      <c r="N67" s="73"/>
      <c r="O67" s="74"/>
      <c r="P67" s="17"/>
    </row>
    <row r="68" spans="1:16" s="15" customFormat="1" ht="12">
      <c r="A68" s="165" t="s">
        <v>271</v>
      </c>
      <c r="B68" s="169"/>
      <c r="C68" s="170"/>
      <c r="D68" s="174"/>
      <c r="E68" s="166"/>
      <c r="F68" s="198" t="s">
        <v>274</v>
      </c>
      <c r="G68" s="199"/>
      <c r="H68" s="200" t="s">
        <v>275</v>
      </c>
      <c r="I68" s="201"/>
      <c r="J68" s="198" t="s">
        <v>276</v>
      </c>
      <c r="K68" s="201"/>
      <c r="L68" s="198" t="s">
        <v>277</v>
      </c>
      <c r="M68" s="178"/>
      <c r="N68" s="203" t="s">
        <v>172</v>
      </c>
      <c r="O68" s="178"/>
      <c r="P68" s="193" t="s">
        <v>271</v>
      </c>
    </row>
    <row r="69" spans="1:16" s="15" customFormat="1" ht="12">
      <c r="A69" s="196"/>
      <c r="B69" s="169"/>
      <c r="C69" s="170"/>
      <c r="D69" s="175"/>
      <c r="E69" s="176"/>
      <c r="F69" s="182"/>
      <c r="G69" s="179"/>
      <c r="H69" s="179"/>
      <c r="I69" s="176"/>
      <c r="J69" s="182"/>
      <c r="K69" s="176"/>
      <c r="L69" s="182"/>
      <c r="M69" s="176"/>
      <c r="N69" s="182"/>
      <c r="O69" s="176"/>
      <c r="P69" s="195"/>
    </row>
    <row r="70" spans="1:18" ht="14.25" thickBot="1">
      <c r="A70" s="29"/>
      <c r="B70" s="156"/>
      <c r="C70" s="171"/>
      <c r="D70" s="94" t="s">
        <v>148</v>
      </c>
      <c r="E70" s="30" t="s">
        <v>8</v>
      </c>
      <c r="F70" s="94" t="s">
        <v>148</v>
      </c>
      <c r="G70" s="13" t="s">
        <v>8</v>
      </c>
      <c r="H70" s="99" t="s">
        <v>148</v>
      </c>
      <c r="I70" s="30" t="s">
        <v>8</v>
      </c>
      <c r="J70" s="94" t="s">
        <v>148</v>
      </c>
      <c r="K70" s="30" t="s">
        <v>8</v>
      </c>
      <c r="L70" s="94" t="s">
        <v>148</v>
      </c>
      <c r="M70" s="30" t="s">
        <v>8</v>
      </c>
      <c r="N70" s="94" t="s">
        <v>148</v>
      </c>
      <c r="O70" s="30" t="s">
        <v>8</v>
      </c>
      <c r="P70" s="31"/>
      <c r="Q70" s="32"/>
      <c r="R70" s="15"/>
    </row>
    <row r="71" spans="1:18" ht="12">
      <c r="A71" s="16"/>
      <c r="C71" s="58"/>
      <c r="D71" s="15"/>
      <c r="E71" s="76"/>
      <c r="F71" s="15"/>
      <c r="G71" s="76"/>
      <c r="H71" s="15"/>
      <c r="I71" s="76"/>
      <c r="J71" s="15"/>
      <c r="K71" s="76"/>
      <c r="L71" s="15"/>
      <c r="M71" s="76"/>
      <c r="N71" s="15"/>
      <c r="O71" s="102"/>
      <c r="P71" s="17"/>
      <c r="Q71" s="15"/>
      <c r="R71" s="15"/>
    </row>
    <row r="72" spans="1:18" ht="12">
      <c r="A72" s="16">
        <v>34</v>
      </c>
      <c r="C72" s="58" t="s">
        <v>55</v>
      </c>
      <c r="D72" s="96">
        <v>4046050</v>
      </c>
      <c r="E72" s="104">
        <v>84.49059234147977</v>
      </c>
      <c r="F72" s="96">
        <v>584195</v>
      </c>
      <c r="G72" s="104">
        <v>89.11565456023749</v>
      </c>
      <c r="H72" s="96">
        <v>345345</v>
      </c>
      <c r="I72" s="104">
        <v>90.50087396781387</v>
      </c>
      <c r="J72" s="96">
        <v>1528756</v>
      </c>
      <c r="K72" s="104">
        <v>92.74783063448064</v>
      </c>
      <c r="L72" s="96">
        <v>676030</v>
      </c>
      <c r="M72" s="104">
        <v>83.3681712967245</v>
      </c>
      <c r="N72" s="96">
        <v>217488</v>
      </c>
      <c r="O72" s="104">
        <v>69.97030521605127</v>
      </c>
      <c r="P72" s="24">
        <v>34</v>
      </c>
      <c r="Q72" s="15"/>
      <c r="R72" s="15"/>
    </row>
    <row r="73" spans="1:18" ht="12">
      <c r="A73" s="16">
        <v>35</v>
      </c>
      <c r="C73" s="58" t="s">
        <v>56</v>
      </c>
      <c r="D73" s="96">
        <v>35658</v>
      </c>
      <c r="E73" s="104">
        <v>0.7446189596550922</v>
      </c>
      <c r="F73" s="96">
        <v>-9394</v>
      </c>
      <c r="G73" s="108">
        <v>-1.4330017527347392</v>
      </c>
      <c r="H73" s="96">
        <v>-20</v>
      </c>
      <c r="I73" s="104">
        <v>-0.005241186290104902</v>
      </c>
      <c r="J73" s="96">
        <v>558</v>
      </c>
      <c r="K73" s="104">
        <v>0.033853204497016</v>
      </c>
      <c r="L73" s="96">
        <v>5195</v>
      </c>
      <c r="M73" s="104">
        <v>0.6406485657241302</v>
      </c>
      <c r="N73" s="96">
        <v>13</v>
      </c>
      <c r="O73" s="111">
        <v>0.004182363936440937</v>
      </c>
      <c r="P73" s="24">
        <v>35</v>
      </c>
      <c r="Q73" s="15"/>
      <c r="R73" s="15"/>
    </row>
    <row r="74" spans="1:18" ht="12">
      <c r="A74" s="16"/>
      <c r="C74" s="58" t="s">
        <v>21</v>
      </c>
      <c r="E74" s="104"/>
      <c r="G74" s="104"/>
      <c r="I74" s="104"/>
      <c r="K74" s="104"/>
      <c r="M74" s="104"/>
      <c r="O74" s="104"/>
      <c r="P74" s="24"/>
      <c r="Q74" s="15"/>
      <c r="R74" s="15"/>
    </row>
    <row r="75" spans="1:16" ht="12">
      <c r="A75" s="16">
        <v>36</v>
      </c>
      <c r="C75" s="58" t="s">
        <v>57</v>
      </c>
      <c r="D75" s="96">
        <v>51805</v>
      </c>
      <c r="E75" s="104">
        <v>1.0818045096452984</v>
      </c>
      <c r="F75" s="96">
        <v>1630</v>
      </c>
      <c r="G75" s="104">
        <v>0.248647312854761</v>
      </c>
      <c r="H75" s="96" t="s">
        <v>312</v>
      </c>
      <c r="I75" s="104" t="s">
        <v>312</v>
      </c>
      <c r="J75" s="96">
        <v>635</v>
      </c>
      <c r="K75" s="104">
        <v>0.03852470404230316</v>
      </c>
      <c r="L75" s="96">
        <v>5215</v>
      </c>
      <c r="M75" s="104">
        <v>0.6431149702119998</v>
      </c>
      <c r="N75" s="96">
        <v>46</v>
      </c>
      <c r="O75" s="111">
        <v>0.014799133928944854</v>
      </c>
      <c r="P75" s="24">
        <v>36</v>
      </c>
    </row>
    <row r="76" spans="1:16" ht="12">
      <c r="A76" s="16">
        <v>37</v>
      </c>
      <c r="C76" s="58" t="s">
        <v>58</v>
      </c>
      <c r="D76" s="96">
        <v>16146</v>
      </c>
      <c r="E76" s="104">
        <v>0.3371646677489236</v>
      </c>
      <c r="F76" s="96">
        <v>11024</v>
      </c>
      <c r="G76" s="104">
        <v>1.6816490655895</v>
      </c>
      <c r="H76" s="96">
        <v>20</v>
      </c>
      <c r="I76" s="104">
        <v>0.005241186290104902</v>
      </c>
      <c r="J76" s="96">
        <v>76</v>
      </c>
      <c r="K76" s="104">
        <v>0.004610830720023685</v>
      </c>
      <c r="L76" s="96">
        <v>19</v>
      </c>
      <c r="M76" s="104">
        <v>0.002343084263476126</v>
      </c>
      <c r="N76" s="96">
        <v>32</v>
      </c>
      <c r="O76" s="111">
        <v>0.010295049689700768</v>
      </c>
      <c r="P76" s="24">
        <v>37</v>
      </c>
    </row>
    <row r="77" spans="1:16" ht="12">
      <c r="A77" s="16">
        <v>38</v>
      </c>
      <c r="C77" s="58" t="s">
        <v>59</v>
      </c>
      <c r="D77" s="96">
        <v>15028</v>
      </c>
      <c r="E77" s="104">
        <v>0.3138183219949724</v>
      </c>
      <c r="F77" s="96">
        <v>3348</v>
      </c>
      <c r="G77" s="104">
        <v>0.5107185297164047</v>
      </c>
      <c r="H77" s="96">
        <v>1002</v>
      </c>
      <c r="I77" s="104">
        <v>0.2625834331342556</v>
      </c>
      <c r="J77" s="96">
        <v>7904</v>
      </c>
      <c r="K77" s="104">
        <v>0.47952639488246324</v>
      </c>
      <c r="L77" s="96">
        <v>831</v>
      </c>
      <c r="M77" s="104">
        <v>0.10247910647098213</v>
      </c>
      <c r="N77" s="96">
        <v>923</v>
      </c>
      <c r="O77" s="111">
        <v>0.2969478394873065</v>
      </c>
      <c r="P77" s="24">
        <v>38</v>
      </c>
    </row>
    <row r="78" spans="1:16" ht="12">
      <c r="A78" s="16">
        <v>39</v>
      </c>
      <c r="C78" s="58" t="s">
        <v>310</v>
      </c>
      <c r="D78" s="96">
        <v>226976</v>
      </c>
      <c r="E78" s="104">
        <v>4.739767597360317</v>
      </c>
      <c r="F78" s="96">
        <v>5121</v>
      </c>
      <c r="G78" s="104">
        <v>0.7811796865823503</v>
      </c>
      <c r="H78" s="96">
        <v>1629</v>
      </c>
      <c r="I78" s="104">
        <v>0.4268946233290443</v>
      </c>
      <c r="J78" s="96">
        <v>2391</v>
      </c>
      <c r="K78" s="104">
        <v>0.14505916120495568</v>
      </c>
      <c r="L78" s="96">
        <v>72166</v>
      </c>
      <c r="M78" s="104">
        <v>8.899527313579899</v>
      </c>
      <c r="N78" s="96">
        <v>22461</v>
      </c>
      <c r="O78" s="111">
        <v>7.22615972126153</v>
      </c>
      <c r="P78" s="24">
        <v>39</v>
      </c>
    </row>
    <row r="79" spans="1:16" ht="12">
      <c r="A79" s="16">
        <v>40</v>
      </c>
      <c r="C79" s="58" t="s">
        <v>60</v>
      </c>
      <c r="D79" s="96">
        <v>465046</v>
      </c>
      <c r="E79" s="104">
        <v>9.711202779509843</v>
      </c>
      <c r="F79" s="96">
        <v>72277</v>
      </c>
      <c r="G79" s="104">
        <v>11.025448976198502</v>
      </c>
      <c r="H79" s="96">
        <v>33637</v>
      </c>
      <c r="I79" s="104">
        <v>8.81488916201293</v>
      </c>
      <c r="J79" s="96">
        <v>108684</v>
      </c>
      <c r="K79" s="104">
        <v>6.593730604934923</v>
      </c>
      <c r="L79" s="96">
        <v>56675</v>
      </c>
      <c r="M79" s="104">
        <v>6.989173717500496</v>
      </c>
      <c r="N79" s="96">
        <v>69944</v>
      </c>
      <c r="O79" s="111">
        <v>22.502404859263454</v>
      </c>
      <c r="P79" s="24">
        <v>40</v>
      </c>
    </row>
    <row r="80" spans="1:18" s="49" customFormat="1" ht="12">
      <c r="A80" s="16"/>
      <c r="B80" s="1"/>
      <c r="C80" s="58"/>
      <c r="E80" s="104"/>
      <c r="G80" s="104"/>
      <c r="I80" s="104"/>
      <c r="K80" s="104"/>
      <c r="M80" s="104"/>
      <c r="O80" s="104"/>
      <c r="P80" s="24"/>
      <c r="Q80" s="2"/>
      <c r="R80" s="2"/>
    </row>
    <row r="81" spans="1:16" s="49" customFormat="1" ht="12">
      <c r="A81" s="43">
        <v>41</v>
      </c>
      <c r="B81" s="60"/>
      <c r="C81" s="61" t="s">
        <v>61</v>
      </c>
      <c r="D81" s="98">
        <v>4788758</v>
      </c>
      <c r="E81" s="110">
        <v>100</v>
      </c>
      <c r="F81" s="98">
        <v>655547</v>
      </c>
      <c r="G81" s="110">
        <v>100</v>
      </c>
      <c r="H81" s="98">
        <v>381593</v>
      </c>
      <c r="I81" s="110">
        <v>100</v>
      </c>
      <c r="J81" s="98">
        <v>1648293</v>
      </c>
      <c r="K81" s="110">
        <v>100</v>
      </c>
      <c r="L81" s="98">
        <v>810897</v>
      </c>
      <c r="M81" s="110">
        <v>100</v>
      </c>
      <c r="N81" s="98">
        <v>310829</v>
      </c>
      <c r="O81" s="110">
        <v>100</v>
      </c>
      <c r="P81" s="48">
        <v>41</v>
      </c>
    </row>
    <row r="82" spans="1:18" ht="12">
      <c r="A82" s="43"/>
      <c r="B82" s="60"/>
      <c r="C82" s="61"/>
      <c r="D82" s="96"/>
      <c r="E82" s="104"/>
      <c r="F82" s="96"/>
      <c r="G82" s="104"/>
      <c r="H82" s="96"/>
      <c r="I82" s="104"/>
      <c r="J82" s="96"/>
      <c r="K82" s="104"/>
      <c r="L82" s="96"/>
      <c r="M82" s="104"/>
      <c r="N82" s="96"/>
      <c r="O82" s="104"/>
      <c r="P82" s="48"/>
      <c r="Q82" s="49"/>
      <c r="R82" s="49"/>
    </row>
    <row r="83" spans="1:16" ht="12">
      <c r="A83" s="16">
        <v>42</v>
      </c>
      <c r="C83" s="58" t="s">
        <v>62</v>
      </c>
      <c r="D83" s="96">
        <v>1789024</v>
      </c>
      <c r="E83" s="104">
        <v>37.35883082836928</v>
      </c>
      <c r="F83" s="96">
        <v>248470</v>
      </c>
      <c r="G83" s="104">
        <v>37.90269805216102</v>
      </c>
      <c r="H83" s="96">
        <v>128345</v>
      </c>
      <c r="I83" s="104">
        <v>33.63400272017569</v>
      </c>
      <c r="J83" s="96">
        <v>835339</v>
      </c>
      <c r="K83" s="104">
        <v>50.679035826761385</v>
      </c>
      <c r="L83" s="96">
        <v>198429</v>
      </c>
      <c r="M83" s="104">
        <v>24.470308806173904</v>
      </c>
      <c r="N83" s="96">
        <v>118733</v>
      </c>
      <c r="O83" s="104">
        <v>38.19881671272629</v>
      </c>
      <c r="P83" s="24">
        <v>42</v>
      </c>
    </row>
    <row r="84" spans="1:16" ht="12">
      <c r="A84" s="16"/>
      <c r="C84" s="58" t="s">
        <v>11</v>
      </c>
      <c r="E84" s="104"/>
      <c r="G84" s="104"/>
      <c r="I84" s="104"/>
      <c r="K84" s="104"/>
      <c r="M84" s="104"/>
      <c r="O84" s="104"/>
      <c r="P84" s="24"/>
    </row>
    <row r="85" spans="1:16" ht="12">
      <c r="A85" s="16">
        <v>43</v>
      </c>
      <c r="C85" s="58" t="s">
        <v>311</v>
      </c>
      <c r="D85" s="96">
        <v>1059623</v>
      </c>
      <c r="E85" s="104">
        <v>22.12730315459666</v>
      </c>
      <c r="F85" s="96">
        <v>27831</v>
      </c>
      <c r="G85" s="104">
        <v>4.245462186540401</v>
      </c>
      <c r="H85" s="96">
        <v>27311</v>
      </c>
      <c r="I85" s="104">
        <v>7.157101938452749</v>
      </c>
      <c r="J85" s="96">
        <v>712116</v>
      </c>
      <c r="K85" s="104">
        <v>43.203241171320876</v>
      </c>
      <c r="L85" s="96">
        <v>159931</v>
      </c>
      <c r="M85" s="104">
        <v>19.7227268074737</v>
      </c>
      <c r="N85" s="96">
        <v>42437</v>
      </c>
      <c r="O85" s="111">
        <v>13.652844490057234</v>
      </c>
      <c r="P85" s="24">
        <v>43</v>
      </c>
    </row>
    <row r="86" spans="1:16" ht="12">
      <c r="A86" s="16">
        <v>44</v>
      </c>
      <c r="C86" s="58" t="s">
        <v>63</v>
      </c>
      <c r="D86" s="96">
        <v>729401</v>
      </c>
      <c r="E86" s="104">
        <v>15.231527673772614</v>
      </c>
      <c r="F86" s="96">
        <v>220639</v>
      </c>
      <c r="G86" s="104">
        <v>33.65723586562062</v>
      </c>
      <c r="H86" s="96">
        <v>101033</v>
      </c>
      <c r="I86" s="104">
        <v>26.47663872240843</v>
      </c>
      <c r="J86" s="96">
        <v>123222</v>
      </c>
      <c r="K86" s="104">
        <v>7.475733986615244</v>
      </c>
      <c r="L86" s="96">
        <v>38497</v>
      </c>
      <c r="M86" s="104">
        <v>4.7474586784758115</v>
      </c>
      <c r="N86" s="96">
        <v>76296</v>
      </c>
      <c r="O86" s="111">
        <v>24.545972222669057</v>
      </c>
      <c r="P86" s="24">
        <v>44</v>
      </c>
    </row>
    <row r="87" spans="1:16" ht="12">
      <c r="A87" s="16">
        <v>45</v>
      </c>
      <c r="C87" s="58" t="s">
        <v>64</v>
      </c>
      <c r="D87" s="96">
        <v>1280565</v>
      </c>
      <c r="E87" s="104">
        <v>26.741067308057747</v>
      </c>
      <c r="F87" s="96">
        <v>84436</v>
      </c>
      <c r="G87" s="104">
        <v>12.880235894604048</v>
      </c>
      <c r="H87" s="96">
        <v>64794</v>
      </c>
      <c r="I87" s="104">
        <v>16.979871224052854</v>
      </c>
      <c r="J87" s="96">
        <v>184828</v>
      </c>
      <c r="K87" s="104">
        <v>11.213297635796549</v>
      </c>
      <c r="L87" s="96">
        <v>505584</v>
      </c>
      <c r="M87" s="104">
        <v>62.34873232975335</v>
      </c>
      <c r="N87" s="96">
        <v>117493</v>
      </c>
      <c r="O87" s="111">
        <v>37.79988353725039</v>
      </c>
      <c r="P87" s="24">
        <v>45</v>
      </c>
    </row>
    <row r="88" spans="1:16" ht="12">
      <c r="A88" s="16"/>
      <c r="C88" s="58" t="s">
        <v>21</v>
      </c>
      <c r="E88" s="104"/>
      <c r="G88" s="104"/>
      <c r="I88" s="104"/>
      <c r="K88" s="104"/>
      <c r="M88" s="104"/>
      <c r="O88" s="104"/>
      <c r="P88" s="24"/>
    </row>
    <row r="89" spans="1:16" ht="12">
      <c r="A89" s="16">
        <v>46</v>
      </c>
      <c r="C89" s="58" t="s">
        <v>65</v>
      </c>
      <c r="D89" s="96">
        <v>1043555</v>
      </c>
      <c r="E89" s="104">
        <v>21.791767301667782</v>
      </c>
      <c r="F89" s="96">
        <v>68228</v>
      </c>
      <c r="G89" s="104">
        <v>10.40779684751818</v>
      </c>
      <c r="H89" s="96">
        <v>51965</v>
      </c>
      <c r="I89" s="104">
        <v>13.617912278265063</v>
      </c>
      <c r="J89" s="96">
        <v>149972</v>
      </c>
      <c r="K89" s="104">
        <v>9.098625062413054</v>
      </c>
      <c r="L89" s="96">
        <v>415063</v>
      </c>
      <c r="M89" s="104">
        <v>51.185662297431115</v>
      </c>
      <c r="N89" s="96">
        <v>95138</v>
      </c>
      <c r="O89" s="104">
        <v>30.60782616808599</v>
      </c>
      <c r="P89" s="24">
        <v>46</v>
      </c>
    </row>
    <row r="90" spans="1:16" ht="12">
      <c r="A90" s="16">
        <v>47</v>
      </c>
      <c r="C90" s="58" t="s">
        <v>66</v>
      </c>
      <c r="D90" s="96">
        <v>237010</v>
      </c>
      <c r="E90" s="104">
        <v>4.949300006389966</v>
      </c>
      <c r="F90" s="96">
        <v>16207</v>
      </c>
      <c r="G90" s="104">
        <v>2.472286502722154</v>
      </c>
      <c r="H90" s="96">
        <v>12829</v>
      </c>
      <c r="I90" s="104">
        <v>3.3619589457877894</v>
      </c>
      <c r="J90" s="96">
        <v>34856</v>
      </c>
      <c r="K90" s="104">
        <v>2.114672573383494</v>
      </c>
      <c r="L90" s="96">
        <v>90521</v>
      </c>
      <c r="M90" s="104">
        <v>11.163070032322231</v>
      </c>
      <c r="N90" s="96">
        <v>22354</v>
      </c>
      <c r="O90" s="104">
        <v>7.1917356488615924</v>
      </c>
      <c r="P90" s="24">
        <v>47</v>
      </c>
    </row>
    <row r="91" spans="1:16" ht="12">
      <c r="A91" s="16">
        <v>48</v>
      </c>
      <c r="C91" s="58" t="s">
        <v>147</v>
      </c>
      <c r="D91" s="96">
        <v>74736</v>
      </c>
      <c r="E91" s="104">
        <v>1.56065518449669</v>
      </c>
      <c r="F91" s="96" t="s">
        <v>312</v>
      </c>
      <c r="G91" s="104" t="s">
        <v>312</v>
      </c>
      <c r="H91" s="96" t="s">
        <v>312</v>
      </c>
      <c r="I91" s="104" t="s">
        <v>312</v>
      </c>
      <c r="J91" s="96" t="s">
        <v>312</v>
      </c>
      <c r="K91" s="104" t="s">
        <v>312</v>
      </c>
      <c r="L91" s="96">
        <v>74736</v>
      </c>
      <c r="M91" s="104">
        <v>9.216460290271144</v>
      </c>
      <c r="N91" s="96" t="s">
        <v>312</v>
      </c>
      <c r="O91" s="104" t="s">
        <v>312</v>
      </c>
      <c r="P91" s="24">
        <v>48</v>
      </c>
    </row>
    <row r="92" spans="1:16" ht="12">
      <c r="A92" s="16">
        <v>49</v>
      </c>
      <c r="C92" s="58" t="s">
        <v>67</v>
      </c>
      <c r="D92" s="96">
        <v>805646</v>
      </c>
      <c r="E92" s="104">
        <v>16.823694160364756</v>
      </c>
      <c r="F92" s="96">
        <v>214634</v>
      </c>
      <c r="G92" s="104">
        <v>32.741206961514585</v>
      </c>
      <c r="H92" s="96">
        <v>79332</v>
      </c>
      <c r="I92" s="104">
        <v>20.789689538330105</v>
      </c>
      <c r="J92" s="96">
        <v>282003</v>
      </c>
      <c r="K92" s="104">
        <v>17.1087907307742</v>
      </c>
      <c r="L92" s="96">
        <v>91517</v>
      </c>
      <c r="M92" s="104">
        <v>11.285896975818137</v>
      </c>
      <c r="N92" s="96">
        <v>56700</v>
      </c>
      <c r="O92" s="104">
        <v>18.241541168938546</v>
      </c>
      <c r="P92" s="24">
        <v>49</v>
      </c>
    </row>
    <row r="93" spans="1:16" ht="12">
      <c r="A93" s="16"/>
      <c r="C93" s="58" t="s">
        <v>21</v>
      </c>
      <c r="E93" s="104"/>
      <c r="G93" s="104"/>
      <c r="I93" s="104"/>
      <c r="K93" s="104"/>
      <c r="M93" s="104"/>
      <c r="O93" s="104"/>
      <c r="P93" s="24"/>
    </row>
    <row r="94" spans="1:16" ht="12.75">
      <c r="A94" s="16">
        <v>50</v>
      </c>
      <c r="C94" s="58" t="s">
        <v>68</v>
      </c>
      <c r="D94" s="97"/>
      <c r="E94" s="104"/>
      <c r="F94" s="97"/>
      <c r="G94" s="104"/>
      <c r="H94" s="97"/>
      <c r="I94" s="104"/>
      <c r="J94" s="97"/>
      <c r="K94" s="104"/>
      <c r="L94" s="97"/>
      <c r="M94" s="104"/>
      <c r="N94" s="97"/>
      <c r="O94" s="104"/>
      <c r="P94" s="24"/>
    </row>
    <row r="95" spans="1:16" ht="12">
      <c r="A95" s="16"/>
      <c r="C95" s="58" t="s">
        <v>69</v>
      </c>
      <c r="D95" s="96">
        <v>802913</v>
      </c>
      <c r="E95" s="104">
        <v>16.766622994939397</v>
      </c>
      <c r="F95" s="96">
        <v>214491</v>
      </c>
      <c r="G95" s="104">
        <v>32.7193931175034</v>
      </c>
      <c r="H95" s="96">
        <v>79332</v>
      </c>
      <c r="I95" s="104">
        <v>20.789689538330105</v>
      </c>
      <c r="J95" s="96">
        <v>281691</v>
      </c>
      <c r="K95" s="104">
        <v>17.089862057292</v>
      </c>
      <c r="L95" s="96">
        <v>91517</v>
      </c>
      <c r="M95" s="104">
        <v>11.285896975818137</v>
      </c>
      <c r="N95" s="96">
        <v>56648</v>
      </c>
      <c r="O95" s="104">
        <v>18.224811713192786</v>
      </c>
      <c r="P95" s="24">
        <v>50</v>
      </c>
    </row>
    <row r="96" spans="1:16" ht="12">
      <c r="A96" s="16">
        <v>51</v>
      </c>
      <c r="C96" s="58" t="s">
        <v>70</v>
      </c>
      <c r="E96" s="104"/>
      <c r="G96" s="104"/>
      <c r="I96" s="104"/>
      <c r="K96" s="104"/>
      <c r="M96" s="104"/>
      <c r="O96" s="104"/>
      <c r="P96" s="24"/>
    </row>
    <row r="97" spans="1:16" ht="12">
      <c r="A97" s="16"/>
      <c r="C97" s="58" t="s">
        <v>71</v>
      </c>
      <c r="D97" s="96">
        <v>2733</v>
      </c>
      <c r="E97" s="104">
        <v>0.05707116542535664</v>
      </c>
      <c r="F97" s="96">
        <v>143</v>
      </c>
      <c r="G97" s="104">
        <v>0.021813844011184552</v>
      </c>
      <c r="H97" s="96" t="s">
        <v>312</v>
      </c>
      <c r="I97" s="104" t="s">
        <v>312</v>
      </c>
      <c r="J97" s="96">
        <v>311</v>
      </c>
      <c r="K97" s="104">
        <v>0.018868004656939028</v>
      </c>
      <c r="L97" s="96" t="s">
        <v>312</v>
      </c>
      <c r="M97" s="104" t="s">
        <v>312</v>
      </c>
      <c r="N97" s="96">
        <v>51</v>
      </c>
      <c r="O97" s="104">
        <v>0.0164077354429606</v>
      </c>
      <c r="P97" s="24">
        <v>51</v>
      </c>
    </row>
    <row r="98" spans="1:16" ht="12">
      <c r="A98" s="16">
        <v>52</v>
      </c>
      <c r="C98" s="58" t="s">
        <v>72</v>
      </c>
      <c r="D98" s="96">
        <v>749513</v>
      </c>
      <c r="E98" s="104">
        <v>15.651511310448345</v>
      </c>
      <c r="F98" s="96">
        <v>72605</v>
      </c>
      <c r="G98" s="104">
        <v>11.075483527496884</v>
      </c>
      <c r="H98" s="96">
        <v>71150</v>
      </c>
      <c r="I98" s="104">
        <v>18.64552022704819</v>
      </c>
      <c r="J98" s="96">
        <v>186190</v>
      </c>
      <c r="K98" s="104">
        <v>11.295928575805394</v>
      </c>
      <c r="L98" s="96">
        <v>78984</v>
      </c>
      <c r="M98" s="104">
        <v>9.74032460349465</v>
      </c>
      <c r="N98" s="96">
        <v>43169</v>
      </c>
      <c r="O98" s="104">
        <v>13.888343751709138</v>
      </c>
      <c r="P98" s="24">
        <v>52</v>
      </c>
    </row>
    <row r="99" spans="1:16" ht="12">
      <c r="A99" s="16">
        <v>53</v>
      </c>
      <c r="C99" s="58" t="s">
        <v>73</v>
      </c>
      <c r="D99" s="96">
        <v>34985</v>
      </c>
      <c r="E99" s="104">
        <v>0.7305652112718998</v>
      </c>
      <c r="F99" s="96">
        <v>298</v>
      </c>
      <c r="G99" s="104">
        <v>0.04545822038694403</v>
      </c>
      <c r="H99" s="96">
        <v>59</v>
      </c>
      <c r="I99" s="104">
        <v>0.015461499555809463</v>
      </c>
      <c r="J99" s="96">
        <v>4487</v>
      </c>
      <c r="K99" s="104">
        <v>0.2722210189571878</v>
      </c>
      <c r="L99" s="96">
        <v>2</v>
      </c>
      <c r="M99" s="104">
        <v>0.0002466404487869606</v>
      </c>
      <c r="N99" s="96">
        <v>64</v>
      </c>
      <c r="O99" s="104">
        <v>0.020590099379401535</v>
      </c>
      <c r="P99" s="24">
        <v>53</v>
      </c>
    </row>
    <row r="100" spans="1:16" ht="12">
      <c r="A100" s="16">
        <v>54</v>
      </c>
      <c r="C100" s="58" t="s">
        <v>74</v>
      </c>
      <c r="E100" s="104"/>
      <c r="G100" s="104"/>
      <c r="I100" s="104"/>
      <c r="K100" s="104"/>
      <c r="M100" s="104"/>
      <c r="O100" s="104"/>
      <c r="P100" s="24"/>
    </row>
    <row r="101" spans="1:16" ht="12">
      <c r="A101" s="16"/>
      <c r="C101" s="58" t="s">
        <v>75</v>
      </c>
      <c r="D101" s="96">
        <v>6957</v>
      </c>
      <c r="E101" s="104">
        <v>0.1452777526030758</v>
      </c>
      <c r="F101" s="96">
        <v>181</v>
      </c>
      <c r="G101" s="104">
        <v>0.02761052983233849</v>
      </c>
      <c r="H101" s="96">
        <v>305</v>
      </c>
      <c r="I101" s="104">
        <v>0.07992809092409976</v>
      </c>
      <c r="J101" s="96">
        <v>570</v>
      </c>
      <c r="K101" s="104">
        <v>0.03458123040017764</v>
      </c>
      <c r="L101" s="96">
        <v>272</v>
      </c>
      <c r="M101" s="104">
        <v>0.03354310103502664</v>
      </c>
      <c r="N101" s="96">
        <v>473</v>
      </c>
      <c r="O101" s="104">
        <v>0.15217370322588947</v>
      </c>
      <c r="P101" s="24">
        <v>54</v>
      </c>
    </row>
    <row r="102" spans="1:16" ht="12">
      <c r="A102" s="16">
        <v>55</v>
      </c>
      <c r="C102" s="58" t="s">
        <v>76</v>
      </c>
      <c r="D102" s="96">
        <v>160826</v>
      </c>
      <c r="E102" s="104">
        <v>3.3584073365160654</v>
      </c>
      <c r="F102" s="96">
        <v>7275</v>
      </c>
      <c r="G102" s="104">
        <v>1.1097602460235498</v>
      </c>
      <c r="H102" s="96">
        <v>7351</v>
      </c>
      <c r="I102" s="104">
        <v>1.926398020928057</v>
      </c>
      <c r="J102" s="96">
        <v>12764</v>
      </c>
      <c r="K102" s="104">
        <v>0.7743768856629252</v>
      </c>
      <c r="L102" s="96">
        <v>2983</v>
      </c>
      <c r="M102" s="104">
        <v>0.36786422936575175</v>
      </c>
      <c r="N102" s="96">
        <v>27903</v>
      </c>
      <c r="O102" s="104">
        <v>8.976961609116266</v>
      </c>
      <c r="P102" s="24">
        <v>55</v>
      </c>
    </row>
    <row r="103" spans="1:16" ht="12">
      <c r="A103" s="16">
        <v>56</v>
      </c>
      <c r="C103" s="58" t="s">
        <v>77</v>
      </c>
      <c r="E103" s="104"/>
      <c r="G103" s="104"/>
      <c r="I103" s="104"/>
      <c r="K103" s="104"/>
      <c r="M103" s="104"/>
      <c r="O103" s="104"/>
      <c r="P103" s="24"/>
    </row>
    <row r="104" spans="1:16" ht="12">
      <c r="A104" s="16"/>
      <c r="C104" s="58" t="s">
        <v>78</v>
      </c>
      <c r="D104" s="96">
        <v>20082</v>
      </c>
      <c r="E104" s="104">
        <v>0.4193571694372528</v>
      </c>
      <c r="F104" s="96">
        <v>3157</v>
      </c>
      <c r="G104" s="104">
        <v>0.48158255624692053</v>
      </c>
      <c r="H104" s="96">
        <v>10</v>
      </c>
      <c r="I104" s="104">
        <v>0.002620593145052451</v>
      </c>
      <c r="J104" s="96">
        <v>2825</v>
      </c>
      <c r="K104" s="104">
        <v>0.17138943136930146</v>
      </c>
      <c r="L104" s="96" t="s">
        <v>312</v>
      </c>
      <c r="M104" s="104" t="s">
        <v>312</v>
      </c>
      <c r="N104" s="96">
        <v>577</v>
      </c>
      <c r="O104" s="104">
        <v>0.18563261471741696</v>
      </c>
      <c r="P104" s="24">
        <v>56</v>
      </c>
    </row>
    <row r="105" spans="1:16" ht="12">
      <c r="A105" s="16">
        <v>57</v>
      </c>
      <c r="C105" s="58" t="s">
        <v>79</v>
      </c>
      <c r="E105" s="104"/>
      <c r="G105" s="104"/>
      <c r="I105" s="104"/>
      <c r="K105" s="104"/>
      <c r="M105" s="104"/>
      <c r="O105" s="104"/>
      <c r="P105" s="24"/>
    </row>
    <row r="106" spans="1:16" ht="12">
      <c r="A106" s="16"/>
      <c r="C106" s="58" t="s">
        <v>80</v>
      </c>
      <c r="D106" s="96">
        <v>449229</v>
      </c>
      <c r="E106" s="104">
        <v>9.380908369142897</v>
      </c>
      <c r="F106" s="96">
        <v>125831</v>
      </c>
      <c r="G106" s="104">
        <v>19.194809830568975</v>
      </c>
      <c r="H106" s="96">
        <v>30004</v>
      </c>
      <c r="I106" s="104">
        <v>7.862827672415374</v>
      </c>
      <c r="J106" s="96">
        <v>165379</v>
      </c>
      <c r="K106" s="104">
        <v>10.03334965324733</v>
      </c>
      <c r="L106" s="96">
        <v>5039</v>
      </c>
      <c r="M106" s="104">
        <v>0.6214106107187473</v>
      </c>
      <c r="N106" s="96">
        <v>8700</v>
      </c>
      <c r="O106" s="111">
        <v>2.7989666343873965</v>
      </c>
      <c r="P106" s="24">
        <v>57</v>
      </c>
    </row>
    <row r="107" spans="1:16" ht="12">
      <c r="A107" s="16">
        <v>58</v>
      </c>
      <c r="C107" s="58" t="s">
        <v>81</v>
      </c>
      <c r="D107" s="96">
        <v>40784</v>
      </c>
      <c r="E107" s="104">
        <v>0.8516613284697201</v>
      </c>
      <c r="F107" s="96">
        <v>6730</v>
      </c>
      <c r="G107" s="104">
        <v>1.0266235677991051</v>
      </c>
      <c r="H107" s="96">
        <v>590</v>
      </c>
      <c r="I107" s="104">
        <v>0.15461499555809463</v>
      </c>
      <c r="J107" s="96">
        <v>11221</v>
      </c>
      <c r="K107" s="104">
        <v>0.6807648882813917</v>
      </c>
      <c r="L107" s="96" t="s">
        <v>312</v>
      </c>
      <c r="M107" s="104" t="s">
        <v>312</v>
      </c>
      <c r="N107" s="96">
        <v>10042</v>
      </c>
      <c r="O107" s="111">
        <v>3.230715280749222</v>
      </c>
      <c r="P107" s="24">
        <v>58</v>
      </c>
    </row>
    <row r="108" spans="1:16" ht="12">
      <c r="A108" s="16">
        <v>59</v>
      </c>
      <c r="C108" s="58" t="s">
        <v>82</v>
      </c>
      <c r="D108" s="96">
        <v>24156</v>
      </c>
      <c r="E108" s="104">
        <v>0.5044314204225814</v>
      </c>
      <c r="F108" s="96">
        <v>6051</v>
      </c>
      <c r="G108" s="104">
        <v>0.9230459448369072</v>
      </c>
      <c r="H108" s="96">
        <v>4227</v>
      </c>
      <c r="I108" s="104">
        <v>1.107724722413671</v>
      </c>
      <c r="J108" s="96">
        <v>8781</v>
      </c>
      <c r="K108" s="104">
        <v>0.532732954638526</v>
      </c>
      <c r="L108" s="96" t="s">
        <v>312</v>
      </c>
      <c r="M108" s="104" t="s">
        <v>312</v>
      </c>
      <c r="N108" s="96">
        <v>188</v>
      </c>
      <c r="O108" s="111">
        <v>0.06048341692699201</v>
      </c>
      <c r="P108" s="24">
        <v>59</v>
      </c>
    </row>
    <row r="109" spans="1:16" ht="12">
      <c r="A109" s="16">
        <v>60</v>
      </c>
      <c r="C109" s="58" t="s">
        <v>83</v>
      </c>
      <c r="D109" s="96">
        <v>71309</v>
      </c>
      <c r="E109" s="104">
        <v>1.489091743621206</v>
      </c>
      <c r="F109" s="96">
        <v>776</v>
      </c>
      <c r="G109" s="104">
        <v>0.11837442624251197</v>
      </c>
      <c r="H109" s="96">
        <v>2210</v>
      </c>
      <c r="I109" s="104">
        <v>0.5791510850565917</v>
      </c>
      <c r="J109" s="96">
        <v>42199</v>
      </c>
      <c r="K109" s="104">
        <v>2.560163757293151</v>
      </c>
      <c r="L109" s="96">
        <v>920</v>
      </c>
      <c r="M109" s="104">
        <v>0.11345460644200188</v>
      </c>
      <c r="N109" s="96">
        <v>3535</v>
      </c>
      <c r="O109" s="111">
        <v>1.1372812704091317</v>
      </c>
      <c r="P109" s="24">
        <v>60</v>
      </c>
    </row>
    <row r="110" spans="1:16" ht="12">
      <c r="A110" s="16">
        <v>61</v>
      </c>
      <c r="C110" s="58" t="s">
        <v>84</v>
      </c>
      <c r="D110" s="96">
        <v>48938</v>
      </c>
      <c r="E110" s="104">
        <v>1.021935123888073</v>
      </c>
      <c r="F110" s="96">
        <v>6342</v>
      </c>
      <c r="G110" s="104">
        <v>0.9674363546778492</v>
      </c>
      <c r="H110" s="96">
        <v>549</v>
      </c>
      <c r="I110" s="104">
        <v>0.14387056366337958</v>
      </c>
      <c r="J110" s="96">
        <v>11219</v>
      </c>
      <c r="K110" s="104">
        <v>0.6806435506308648</v>
      </c>
      <c r="L110" s="96">
        <v>54</v>
      </c>
      <c r="M110" s="104">
        <v>0.006659292117247937</v>
      </c>
      <c r="N110" s="96">
        <v>564</v>
      </c>
      <c r="O110" s="111">
        <v>0.18145025078097604</v>
      </c>
      <c r="P110" s="24">
        <v>61</v>
      </c>
    </row>
    <row r="111" spans="1:18" s="5" customFormat="1" ht="12">
      <c r="A111" s="16"/>
      <c r="B111" s="1"/>
      <c r="C111" s="58"/>
      <c r="E111" s="104"/>
      <c r="G111" s="104"/>
      <c r="I111" s="104"/>
      <c r="K111" s="104"/>
      <c r="M111" s="104"/>
      <c r="O111" s="104"/>
      <c r="P111" s="24"/>
      <c r="Q111" s="2"/>
      <c r="R111" s="2"/>
    </row>
    <row r="112" spans="1:16" s="5" customFormat="1" ht="12">
      <c r="A112" s="62">
        <v>62</v>
      </c>
      <c r="B112" s="63"/>
      <c r="C112" s="64" t="s">
        <v>135</v>
      </c>
      <c r="D112" s="96"/>
      <c r="E112" s="104"/>
      <c r="F112" s="96"/>
      <c r="G112" s="104"/>
      <c r="H112" s="96"/>
      <c r="I112" s="104"/>
      <c r="J112" s="96"/>
      <c r="K112" s="104"/>
      <c r="L112" s="96"/>
      <c r="M112" s="104"/>
      <c r="N112" s="96"/>
      <c r="O112" s="104"/>
      <c r="P112" s="65"/>
    </row>
    <row r="113" spans="1:18" ht="12">
      <c r="A113" s="62"/>
      <c r="B113" s="63"/>
      <c r="C113" s="64" t="s">
        <v>85</v>
      </c>
      <c r="D113" s="98">
        <v>-131417</v>
      </c>
      <c r="E113" s="107">
        <v>-2.7442815026359653</v>
      </c>
      <c r="F113" s="98">
        <v>-92272</v>
      </c>
      <c r="G113" s="107">
        <v>-14.075573528671477</v>
      </c>
      <c r="H113" s="98">
        <v>9275</v>
      </c>
      <c r="I113" s="107">
        <v>2.4306001420361483</v>
      </c>
      <c r="J113" s="98">
        <v>-41426</v>
      </c>
      <c r="K113" s="105">
        <v>-2.5132667553644894</v>
      </c>
      <c r="L113" s="98">
        <v>8363</v>
      </c>
      <c r="M113" s="105">
        <v>1.0313270366026759</v>
      </c>
      <c r="N113" s="98">
        <v>-346</v>
      </c>
      <c r="O113" s="107">
        <v>-0.11131522476988956</v>
      </c>
      <c r="P113" s="65">
        <v>62</v>
      </c>
      <c r="Q113" s="5"/>
      <c r="R113" s="5"/>
    </row>
    <row r="114" spans="1:16" ht="12">
      <c r="A114" s="16"/>
      <c r="C114" s="58" t="s">
        <v>21</v>
      </c>
      <c r="E114" s="104"/>
      <c r="G114" s="104"/>
      <c r="I114" s="104"/>
      <c r="K114" s="104"/>
      <c r="M114" s="104"/>
      <c r="O114" s="104"/>
      <c r="P114" s="24"/>
    </row>
    <row r="115" spans="1:16" ht="12">
      <c r="A115" s="16">
        <v>63</v>
      </c>
      <c r="C115" s="58" t="s">
        <v>136</v>
      </c>
      <c r="D115" s="96">
        <v>130505</v>
      </c>
      <c r="E115" s="104" t="s">
        <v>154</v>
      </c>
      <c r="F115" s="96">
        <v>9107</v>
      </c>
      <c r="G115" s="104" t="s">
        <v>154</v>
      </c>
      <c r="H115" s="96">
        <v>17698</v>
      </c>
      <c r="I115" s="104" t="s">
        <v>154</v>
      </c>
      <c r="J115" s="96">
        <v>44845</v>
      </c>
      <c r="K115" s="104" t="s">
        <v>154</v>
      </c>
      <c r="L115" s="96">
        <v>15952</v>
      </c>
      <c r="M115" s="104" t="s">
        <v>154</v>
      </c>
      <c r="N115" s="96">
        <v>5257</v>
      </c>
      <c r="O115" s="104" t="s">
        <v>154</v>
      </c>
      <c r="P115" s="24">
        <v>63</v>
      </c>
    </row>
    <row r="116" spans="1:18" s="49" customFormat="1" ht="12">
      <c r="A116" s="16">
        <v>64</v>
      </c>
      <c r="B116" s="1"/>
      <c r="C116" s="58" t="s">
        <v>86</v>
      </c>
      <c r="D116" s="96">
        <v>261922</v>
      </c>
      <c r="E116" s="104" t="s">
        <v>154</v>
      </c>
      <c r="F116" s="96">
        <v>101379</v>
      </c>
      <c r="G116" s="104" t="s">
        <v>154</v>
      </c>
      <c r="H116" s="96">
        <v>8422</v>
      </c>
      <c r="I116" s="104" t="s">
        <v>154</v>
      </c>
      <c r="J116" s="96">
        <v>86272</v>
      </c>
      <c r="K116" s="104" t="s">
        <v>154</v>
      </c>
      <c r="L116" s="96">
        <v>7588</v>
      </c>
      <c r="M116" s="104" t="s">
        <v>154</v>
      </c>
      <c r="N116" s="96">
        <v>5604</v>
      </c>
      <c r="O116" s="104" t="s">
        <v>154</v>
      </c>
      <c r="P116" s="24">
        <v>64</v>
      </c>
      <c r="Q116" s="2"/>
      <c r="R116" s="2"/>
    </row>
    <row r="117" spans="1:16" s="49" customFormat="1" ht="12">
      <c r="A117" s="50" t="s">
        <v>47</v>
      </c>
      <c r="B117" s="51"/>
      <c r="C117" s="52"/>
      <c r="D117" s="46"/>
      <c r="E117" s="47"/>
      <c r="F117" s="40"/>
      <c r="G117" s="47"/>
      <c r="H117" s="40"/>
      <c r="I117" s="47"/>
      <c r="J117" s="40"/>
      <c r="K117" s="47"/>
      <c r="L117" s="40"/>
      <c r="M117" s="47"/>
      <c r="N117" s="40"/>
      <c r="P117" s="50"/>
    </row>
    <row r="118" spans="1:18" ht="12">
      <c r="A118" s="87" t="s">
        <v>87</v>
      </c>
      <c r="B118" s="44"/>
      <c r="C118" s="51"/>
      <c r="D118" s="40"/>
      <c r="E118" s="47"/>
      <c r="F118" s="40"/>
      <c r="G118" s="47"/>
      <c r="H118" s="40"/>
      <c r="I118" s="47"/>
      <c r="J118" s="40"/>
      <c r="K118" s="47"/>
      <c r="L118" s="40"/>
      <c r="M118" s="47"/>
      <c r="N118" s="40"/>
      <c r="O118" s="49"/>
      <c r="P118" s="87"/>
      <c r="Q118" s="49"/>
      <c r="R118" s="49"/>
    </row>
    <row r="119" spans="1:16" ht="12">
      <c r="A119" s="44"/>
      <c r="D119" s="53"/>
      <c r="F119" s="81"/>
      <c r="G119" s="82"/>
      <c r="H119" s="81"/>
      <c r="J119" s="81"/>
      <c r="L119" s="81"/>
      <c r="N119" s="81"/>
      <c r="P119" s="44"/>
    </row>
    <row r="120" spans="4:14" ht="12">
      <c r="D120" s="2"/>
      <c r="F120" s="81"/>
      <c r="G120" s="9" t="s">
        <v>118</v>
      </c>
      <c r="H120" s="81" t="s">
        <v>111</v>
      </c>
      <c r="J120" s="81"/>
      <c r="L120" s="81"/>
      <c r="N120" s="81"/>
    </row>
    <row r="121" spans="4:14" ht="12">
      <c r="D121" s="2"/>
      <c r="F121" s="81"/>
      <c r="G121" s="82"/>
      <c r="H121" s="81"/>
      <c r="J121" s="81"/>
      <c r="L121" s="81"/>
      <c r="N121" s="81"/>
    </row>
    <row r="122" spans="1:18" s="15" customFormat="1" ht="12">
      <c r="A122" s="1"/>
      <c r="B122" s="1"/>
      <c r="C122" s="2"/>
      <c r="D122" s="2"/>
      <c r="E122" s="70"/>
      <c r="F122" s="81"/>
      <c r="G122" s="56" t="s">
        <v>124</v>
      </c>
      <c r="H122" s="81" t="s">
        <v>89</v>
      </c>
      <c r="I122" s="70"/>
      <c r="J122" s="81"/>
      <c r="K122" s="70"/>
      <c r="L122" s="81"/>
      <c r="M122" s="70"/>
      <c r="N122" s="81"/>
      <c r="O122" s="70"/>
      <c r="P122" s="1"/>
      <c r="Q122" s="2"/>
      <c r="R122" s="2"/>
    </row>
    <row r="123" spans="1:16" s="15" customFormat="1" ht="12.75" thickBot="1">
      <c r="A123" s="10"/>
      <c r="B123" s="10"/>
      <c r="C123" s="11"/>
      <c r="D123" s="11"/>
      <c r="E123" s="72"/>
      <c r="F123" s="11"/>
      <c r="G123" s="72"/>
      <c r="H123" s="11"/>
      <c r="I123" s="72"/>
      <c r="J123" s="11"/>
      <c r="K123" s="72"/>
      <c r="L123" s="11"/>
      <c r="M123" s="72"/>
      <c r="N123" s="11"/>
      <c r="O123" s="72"/>
      <c r="P123" s="10"/>
    </row>
    <row r="124" spans="1:16" s="15" customFormat="1" ht="12">
      <c r="A124" s="16"/>
      <c r="B124" s="197" t="s">
        <v>115</v>
      </c>
      <c r="C124" s="168"/>
      <c r="D124" s="202" t="s">
        <v>7</v>
      </c>
      <c r="E124" s="173"/>
      <c r="F124" s="73"/>
      <c r="G124" s="88" t="s">
        <v>113</v>
      </c>
      <c r="H124" s="73" t="s">
        <v>114</v>
      </c>
      <c r="I124" s="75"/>
      <c r="J124" s="73"/>
      <c r="K124" s="75"/>
      <c r="L124" s="73"/>
      <c r="M124" s="75"/>
      <c r="N124" s="73"/>
      <c r="O124" s="74"/>
      <c r="P124" s="17"/>
    </row>
    <row r="125" spans="1:16" s="15" customFormat="1" ht="12">
      <c r="A125" s="165" t="s">
        <v>271</v>
      </c>
      <c r="B125" s="169"/>
      <c r="C125" s="170"/>
      <c r="D125" s="174"/>
      <c r="E125" s="166"/>
      <c r="F125" s="198" t="s">
        <v>274</v>
      </c>
      <c r="G125" s="199"/>
      <c r="H125" s="200" t="s">
        <v>275</v>
      </c>
      <c r="I125" s="201"/>
      <c r="J125" s="198" t="s">
        <v>276</v>
      </c>
      <c r="K125" s="201"/>
      <c r="L125" s="198" t="s">
        <v>277</v>
      </c>
      <c r="M125" s="178"/>
      <c r="N125" s="203" t="s">
        <v>172</v>
      </c>
      <c r="O125" s="178"/>
      <c r="P125" s="193" t="s">
        <v>271</v>
      </c>
    </row>
    <row r="126" spans="1:16" s="15" customFormat="1" ht="12">
      <c r="A126" s="196"/>
      <c r="B126" s="169"/>
      <c r="C126" s="170"/>
      <c r="D126" s="175"/>
      <c r="E126" s="176"/>
      <c r="F126" s="182"/>
      <c r="G126" s="179"/>
      <c r="H126" s="179"/>
      <c r="I126" s="176"/>
      <c r="J126" s="182"/>
      <c r="K126" s="176"/>
      <c r="L126" s="182"/>
      <c r="M126" s="176"/>
      <c r="N126" s="182"/>
      <c r="O126" s="176"/>
      <c r="P126" s="195"/>
    </row>
    <row r="127" spans="1:18" ht="14.25" thickBot="1">
      <c r="A127" s="29"/>
      <c r="B127" s="156"/>
      <c r="C127" s="171"/>
      <c r="D127" s="94" t="s">
        <v>148</v>
      </c>
      <c r="E127" s="30" t="s">
        <v>8</v>
      </c>
      <c r="F127" s="94" t="s">
        <v>148</v>
      </c>
      <c r="G127" s="13" t="s">
        <v>8</v>
      </c>
      <c r="H127" s="99" t="s">
        <v>148</v>
      </c>
      <c r="I127" s="30" t="s">
        <v>8</v>
      </c>
      <c r="J127" s="94" t="s">
        <v>148</v>
      </c>
      <c r="K127" s="30" t="s">
        <v>8</v>
      </c>
      <c r="L127" s="94" t="s">
        <v>148</v>
      </c>
      <c r="M127" s="30" t="s">
        <v>8</v>
      </c>
      <c r="N127" s="94" t="s">
        <v>148</v>
      </c>
      <c r="O127" s="30" t="s">
        <v>8</v>
      </c>
      <c r="P127" s="31"/>
      <c r="Q127" s="32"/>
      <c r="R127" s="15"/>
    </row>
    <row r="128" spans="1:18" ht="12">
      <c r="A128" s="17"/>
      <c r="C128" s="15"/>
      <c r="D128" s="15"/>
      <c r="E128" s="76"/>
      <c r="F128" s="15"/>
      <c r="G128" s="76"/>
      <c r="H128" s="15"/>
      <c r="I128" s="76"/>
      <c r="J128" s="15"/>
      <c r="K128" s="76"/>
      <c r="L128" s="15"/>
      <c r="M128" s="76"/>
      <c r="N128" s="15"/>
      <c r="O128" s="76"/>
      <c r="P128" s="17"/>
      <c r="Q128" s="15"/>
      <c r="R128" s="15"/>
    </row>
    <row r="129" spans="1:18" s="15" customFormat="1" ht="12">
      <c r="A129" s="17"/>
      <c r="B129" s="17"/>
      <c r="C129" s="37" t="s">
        <v>90</v>
      </c>
      <c r="D129" s="36"/>
      <c r="E129" s="27"/>
      <c r="F129" s="83"/>
      <c r="G129" s="27"/>
      <c r="H129" s="37" t="s">
        <v>90</v>
      </c>
      <c r="I129" s="27"/>
      <c r="J129" s="83"/>
      <c r="K129" s="27"/>
      <c r="L129" s="83"/>
      <c r="M129" s="27"/>
      <c r="N129" s="83"/>
      <c r="O129" s="27"/>
      <c r="P129" s="17"/>
      <c r="Q129" s="17"/>
      <c r="R129" s="17"/>
    </row>
    <row r="130" spans="1:18" ht="12">
      <c r="A130" s="17"/>
      <c r="C130" s="15"/>
      <c r="E130" s="76"/>
      <c r="F130" s="15"/>
      <c r="G130" s="76"/>
      <c r="H130" s="15"/>
      <c r="I130" s="76"/>
      <c r="J130" s="15"/>
      <c r="K130" s="76"/>
      <c r="L130" s="15"/>
      <c r="M130" s="76"/>
      <c r="N130" s="15"/>
      <c r="O130" s="76"/>
      <c r="P130" s="17"/>
      <c r="Q130" s="15"/>
      <c r="R130" s="15"/>
    </row>
    <row r="131" spans="1:16" ht="12">
      <c r="A131" s="16">
        <v>65</v>
      </c>
      <c r="C131" s="58" t="s">
        <v>91</v>
      </c>
      <c r="D131" s="96">
        <v>68971</v>
      </c>
      <c r="E131" s="104">
        <v>0.4584256746027816</v>
      </c>
      <c r="F131" s="96">
        <v>894</v>
      </c>
      <c r="G131" s="104">
        <v>0.018602661304217186</v>
      </c>
      <c r="H131" s="96">
        <v>22722</v>
      </c>
      <c r="I131" s="104">
        <v>1.2864587225774016</v>
      </c>
      <c r="J131" s="96">
        <v>32264</v>
      </c>
      <c r="K131" s="104">
        <v>0.6939167648303094</v>
      </c>
      <c r="L131" s="96">
        <v>4137</v>
      </c>
      <c r="M131" s="104">
        <v>0.3459678066795119</v>
      </c>
      <c r="N131" s="96">
        <v>2014</v>
      </c>
      <c r="O131" s="104">
        <v>0.2650819661342652</v>
      </c>
      <c r="P131" s="24">
        <v>65</v>
      </c>
    </row>
    <row r="132" spans="1:16" ht="12">
      <c r="A132" s="16">
        <v>66</v>
      </c>
      <c r="C132" s="58" t="s">
        <v>92</v>
      </c>
      <c r="D132" s="96">
        <v>13895270</v>
      </c>
      <c r="E132" s="104">
        <v>92.35691121685626</v>
      </c>
      <c r="F132" s="96">
        <v>4768757</v>
      </c>
      <c r="G132" s="104">
        <v>99.22994554039691</v>
      </c>
      <c r="H132" s="96">
        <v>1728657</v>
      </c>
      <c r="I132" s="104">
        <v>97.8719248303179</v>
      </c>
      <c r="J132" s="96">
        <v>4362340</v>
      </c>
      <c r="K132" s="104">
        <v>93.82286324974744</v>
      </c>
      <c r="L132" s="96">
        <v>1171851</v>
      </c>
      <c r="M132" s="104">
        <v>97.999207209377</v>
      </c>
      <c r="N132" s="96">
        <v>732793</v>
      </c>
      <c r="O132" s="104">
        <v>96.4499549202714</v>
      </c>
      <c r="P132" s="24">
        <v>66</v>
      </c>
    </row>
    <row r="133" spans="1:16" ht="12">
      <c r="A133" s="16"/>
      <c r="C133" s="58" t="s">
        <v>21</v>
      </c>
      <c r="E133" s="106"/>
      <c r="G133" s="106"/>
      <c r="I133" s="106"/>
      <c r="K133" s="106"/>
      <c r="M133" s="106"/>
      <c r="O133" s="106"/>
      <c r="P133" s="24"/>
    </row>
    <row r="134" spans="1:16" ht="12">
      <c r="A134" s="16">
        <v>67</v>
      </c>
      <c r="C134" s="58" t="s">
        <v>93</v>
      </c>
      <c r="D134" s="96">
        <v>7319417</v>
      </c>
      <c r="E134" s="104">
        <v>48.64955816102518</v>
      </c>
      <c r="F134" s="96">
        <v>4736959</v>
      </c>
      <c r="G134" s="104">
        <v>98.56828175499254</v>
      </c>
      <c r="H134" s="96">
        <v>136263</v>
      </c>
      <c r="I134" s="104">
        <v>7.714845740452621</v>
      </c>
      <c r="J134" s="96">
        <v>367944</v>
      </c>
      <c r="K134" s="104">
        <v>7.913541722003575</v>
      </c>
      <c r="L134" s="96">
        <v>845469</v>
      </c>
      <c r="M134" s="104">
        <v>70.70463029865125</v>
      </c>
      <c r="N134" s="96">
        <v>323483</v>
      </c>
      <c r="O134" s="104">
        <v>42.57671780089896</v>
      </c>
      <c r="P134" s="24">
        <v>67</v>
      </c>
    </row>
    <row r="135" spans="1:16" ht="12">
      <c r="A135" s="16"/>
      <c r="C135" s="58" t="s">
        <v>24</v>
      </c>
      <c r="E135" s="106"/>
      <c r="G135" s="106"/>
      <c r="I135" s="106"/>
      <c r="K135" s="106"/>
      <c r="M135" s="106"/>
      <c r="O135" s="106"/>
      <c r="P135" s="24"/>
    </row>
    <row r="136" spans="1:16" ht="12">
      <c r="A136" s="16">
        <v>68</v>
      </c>
      <c r="C136" s="58" t="s">
        <v>94</v>
      </c>
      <c r="D136" s="96">
        <v>2948620</v>
      </c>
      <c r="E136" s="104">
        <v>19.598427058434037</v>
      </c>
      <c r="F136" s="96">
        <v>790476</v>
      </c>
      <c r="G136" s="104">
        <v>16.44849809520401</v>
      </c>
      <c r="H136" s="96">
        <v>126419</v>
      </c>
      <c r="I136" s="104">
        <v>7.157504852104239</v>
      </c>
      <c r="J136" s="96">
        <v>338153</v>
      </c>
      <c r="K136" s="104">
        <v>7.27281291153185</v>
      </c>
      <c r="L136" s="96">
        <v>837643</v>
      </c>
      <c r="M136" s="104">
        <v>70.05015989616784</v>
      </c>
      <c r="N136" s="96">
        <v>254908</v>
      </c>
      <c r="O136" s="104">
        <v>33.550900607424666</v>
      </c>
      <c r="P136" s="24">
        <v>68</v>
      </c>
    </row>
    <row r="137" spans="1:16" ht="12">
      <c r="A137" s="16">
        <v>69</v>
      </c>
      <c r="C137" s="58" t="s">
        <v>95</v>
      </c>
      <c r="D137" s="96">
        <v>4170645</v>
      </c>
      <c r="E137" s="104">
        <v>27.72079203801189</v>
      </c>
      <c r="F137" s="96">
        <v>3866103</v>
      </c>
      <c r="G137" s="104">
        <v>80.44720881008722</v>
      </c>
      <c r="H137" s="96">
        <v>89</v>
      </c>
      <c r="I137" s="104">
        <v>0.005038941392016052</v>
      </c>
      <c r="J137" s="96">
        <v>13285</v>
      </c>
      <c r="K137" s="104">
        <v>0.2857266371426562</v>
      </c>
      <c r="L137" s="96">
        <v>6048</v>
      </c>
      <c r="M137" s="104">
        <v>0.5057803468208093</v>
      </c>
      <c r="N137" s="96" t="s">
        <v>312</v>
      </c>
      <c r="O137" s="104" t="s">
        <v>312</v>
      </c>
      <c r="P137" s="24">
        <v>69</v>
      </c>
    </row>
    <row r="138" spans="1:16" ht="12">
      <c r="A138" s="16">
        <v>70</v>
      </c>
      <c r="C138" s="58" t="s">
        <v>96</v>
      </c>
      <c r="D138" s="96">
        <v>5608108</v>
      </c>
      <c r="E138" s="104">
        <v>37.27509668042013</v>
      </c>
      <c r="F138" s="96">
        <v>4367</v>
      </c>
      <c r="G138" s="104">
        <v>0.09087004688536515</v>
      </c>
      <c r="H138" s="96">
        <v>1519890</v>
      </c>
      <c r="I138" s="104">
        <v>86.05209699226154</v>
      </c>
      <c r="J138" s="96">
        <v>3722213</v>
      </c>
      <c r="K138" s="104">
        <v>80.05535590656213</v>
      </c>
      <c r="L138" s="96">
        <v>111169</v>
      </c>
      <c r="M138" s="104">
        <v>9.296808097837722</v>
      </c>
      <c r="N138" s="96">
        <v>115826</v>
      </c>
      <c r="O138" s="104">
        <v>15.244977065276764</v>
      </c>
      <c r="P138" s="24">
        <v>70</v>
      </c>
    </row>
    <row r="139" spans="1:16" ht="12">
      <c r="A139" s="16"/>
      <c r="C139" s="58" t="s">
        <v>14</v>
      </c>
      <c r="E139" s="106"/>
      <c r="G139" s="106"/>
      <c r="I139" s="106"/>
      <c r="K139" s="106"/>
      <c r="M139" s="106"/>
      <c r="O139" s="106"/>
      <c r="P139" s="24"/>
    </row>
    <row r="140" spans="1:16" ht="12">
      <c r="A140" s="16">
        <v>71</v>
      </c>
      <c r="C140" s="58" t="s">
        <v>156</v>
      </c>
      <c r="D140" s="96">
        <v>471416</v>
      </c>
      <c r="E140" s="104">
        <v>3.1333342682945715</v>
      </c>
      <c r="F140" s="96">
        <v>123</v>
      </c>
      <c r="G140" s="104">
        <v>0.0025594265552782033</v>
      </c>
      <c r="H140" s="96">
        <v>35623</v>
      </c>
      <c r="I140" s="104">
        <v>2.0168787551436833</v>
      </c>
      <c r="J140" s="96">
        <v>416086</v>
      </c>
      <c r="K140" s="104">
        <v>8.948953973815525</v>
      </c>
      <c r="L140" s="96" t="s">
        <v>312</v>
      </c>
      <c r="M140" s="104" t="s">
        <v>312</v>
      </c>
      <c r="N140" s="96" t="s">
        <v>312</v>
      </c>
      <c r="O140" s="104" t="s">
        <v>312</v>
      </c>
      <c r="P140" s="24">
        <v>71</v>
      </c>
    </row>
    <row r="141" spans="1:17" ht="12">
      <c r="A141" s="16">
        <v>72</v>
      </c>
      <c r="C141" s="58" t="s">
        <v>157</v>
      </c>
      <c r="D141" s="96">
        <v>2681435</v>
      </c>
      <c r="E141" s="104">
        <v>17.82254351507894</v>
      </c>
      <c r="F141" s="96">
        <v>115</v>
      </c>
      <c r="G141" s="104">
        <v>0.002392959787455231</v>
      </c>
      <c r="H141" s="96">
        <v>1124671</v>
      </c>
      <c r="I141" s="104">
        <v>63.6758567898886</v>
      </c>
      <c r="J141" s="96">
        <v>1556647</v>
      </c>
      <c r="K141" s="104">
        <v>33.47952672398979</v>
      </c>
      <c r="L141" s="96" t="s">
        <v>312</v>
      </c>
      <c r="M141" s="104" t="s">
        <v>312</v>
      </c>
      <c r="N141" s="96" t="s">
        <v>312</v>
      </c>
      <c r="O141" s="104" t="s">
        <v>312</v>
      </c>
      <c r="P141" s="24">
        <v>72</v>
      </c>
      <c r="Q141" s="42"/>
    </row>
    <row r="142" spans="1:16" ht="12">
      <c r="A142" s="16">
        <v>73</v>
      </c>
      <c r="C142" s="58" t="s">
        <v>158</v>
      </c>
      <c r="D142" s="96">
        <v>11261</v>
      </c>
      <c r="E142" s="104">
        <v>0.07484785666007342</v>
      </c>
      <c r="F142" s="96">
        <v>153</v>
      </c>
      <c r="G142" s="104">
        <v>0.0031836769346143506</v>
      </c>
      <c r="H142" s="96">
        <v>11108</v>
      </c>
      <c r="I142" s="104">
        <v>0.6289051795788124</v>
      </c>
      <c r="J142" s="96" t="s">
        <v>312</v>
      </c>
      <c r="K142" s="104" t="s">
        <v>312</v>
      </c>
      <c r="L142" s="96" t="s">
        <v>312</v>
      </c>
      <c r="M142" s="104" t="s">
        <v>312</v>
      </c>
      <c r="N142" s="96" t="s">
        <v>312</v>
      </c>
      <c r="O142" s="104" t="s">
        <v>312</v>
      </c>
      <c r="P142" s="24">
        <v>73</v>
      </c>
    </row>
    <row r="143" spans="1:16" ht="12">
      <c r="A143" s="16">
        <v>74</v>
      </c>
      <c r="C143" s="58" t="s">
        <v>155</v>
      </c>
      <c r="D143" s="96">
        <v>1720784</v>
      </c>
      <c r="E143" s="104">
        <v>11.437438431306969</v>
      </c>
      <c r="F143" s="96" t="s">
        <v>312</v>
      </c>
      <c r="G143" s="104" t="s">
        <v>312</v>
      </c>
      <c r="H143" s="96">
        <v>114528</v>
      </c>
      <c r="I143" s="104">
        <v>6.484268311739488</v>
      </c>
      <c r="J143" s="96">
        <v>1572332</v>
      </c>
      <c r="K143" s="104">
        <v>33.81687127074045</v>
      </c>
      <c r="L143" s="96" t="s">
        <v>312</v>
      </c>
      <c r="M143" s="104" t="s">
        <v>312</v>
      </c>
      <c r="N143" s="96" t="s">
        <v>312</v>
      </c>
      <c r="O143" s="104" t="s">
        <v>312</v>
      </c>
      <c r="P143" s="24">
        <v>74</v>
      </c>
    </row>
    <row r="144" spans="1:16" ht="12">
      <c r="A144" s="16">
        <v>75</v>
      </c>
      <c r="C144" s="58" t="s">
        <v>159</v>
      </c>
      <c r="D144" s="96">
        <v>107639</v>
      </c>
      <c r="E144" s="104">
        <v>0.7154380999053053</v>
      </c>
      <c r="F144" s="96" t="s">
        <v>312</v>
      </c>
      <c r="G144" s="104" t="s">
        <v>312</v>
      </c>
      <c r="H144" s="96">
        <v>3559</v>
      </c>
      <c r="I144" s="104">
        <v>0.20150103836163066</v>
      </c>
      <c r="J144" s="96" t="s">
        <v>312</v>
      </c>
      <c r="K144" s="104" t="s">
        <v>312</v>
      </c>
      <c r="L144" s="96" t="s">
        <v>312</v>
      </c>
      <c r="M144" s="104" t="s">
        <v>312</v>
      </c>
      <c r="N144" s="96">
        <v>94400</v>
      </c>
      <c r="O144" s="104">
        <v>12.424894539759004</v>
      </c>
      <c r="P144" s="24">
        <v>75</v>
      </c>
    </row>
    <row r="145" spans="1:16" ht="12">
      <c r="A145" s="16">
        <v>76</v>
      </c>
      <c r="C145" s="58" t="s">
        <v>143</v>
      </c>
      <c r="D145" s="96">
        <v>615569</v>
      </c>
      <c r="E145" s="104">
        <v>4.091467922598769</v>
      </c>
      <c r="F145" s="96">
        <v>3974</v>
      </c>
      <c r="G145" s="104">
        <v>0.08269236691606163</v>
      </c>
      <c r="H145" s="96">
        <v>230397</v>
      </c>
      <c r="I145" s="104">
        <v>13.044460448273284</v>
      </c>
      <c r="J145" s="96">
        <v>177146</v>
      </c>
      <c r="K145" s="104">
        <v>3.8099609230916807</v>
      </c>
      <c r="L145" s="96">
        <v>111169</v>
      </c>
      <c r="M145" s="104">
        <v>9.296808097837722</v>
      </c>
      <c r="N145" s="96">
        <v>21425</v>
      </c>
      <c r="O145" s="104">
        <v>2.8199509058722105</v>
      </c>
      <c r="P145" s="24">
        <v>76</v>
      </c>
    </row>
    <row r="146" spans="1:16" ht="12">
      <c r="A146" s="16">
        <v>77</v>
      </c>
      <c r="C146" s="58" t="s">
        <v>98</v>
      </c>
      <c r="D146" s="96">
        <v>455697</v>
      </c>
      <c r="E146" s="104">
        <v>3.0288556732462015</v>
      </c>
      <c r="F146" s="96">
        <v>5974</v>
      </c>
      <c r="G146" s="104">
        <v>0.12430905887180478</v>
      </c>
      <c r="H146" s="96">
        <v>12239</v>
      </c>
      <c r="I146" s="104">
        <v>0.6929393673807243</v>
      </c>
      <c r="J146" s="96">
        <v>33383</v>
      </c>
      <c r="K146" s="104">
        <v>0.7179836151850427</v>
      </c>
      <c r="L146" s="96">
        <v>133003</v>
      </c>
      <c r="M146" s="104">
        <v>11.122735361806894</v>
      </c>
      <c r="N146" s="96">
        <v>219275</v>
      </c>
      <c r="O146" s="104">
        <v>28.860897777602286</v>
      </c>
      <c r="P146" s="24">
        <v>77</v>
      </c>
    </row>
    <row r="147" spans="1:16" ht="12">
      <c r="A147" s="16"/>
      <c r="C147" s="58" t="s">
        <v>24</v>
      </c>
      <c r="E147" s="104"/>
      <c r="G147" s="104"/>
      <c r="I147" s="104"/>
      <c r="K147" s="104"/>
      <c r="M147" s="104"/>
      <c r="O147" s="104"/>
      <c r="P147" s="24"/>
    </row>
    <row r="148" spans="1:16" ht="12">
      <c r="A148" s="16">
        <v>78</v>
      </c>
      <c r="C148" s="58" t="s">
        <v>99</v>
      </c>
      <c r="D148" s="96">
        <v>221172</v>
      </c>
      <c r="E148" s="104">
        <v>1.4700515188013283</v>
      </c>
      <c r="F148" s="96">
        <v>31</v>
      </c>
      <c r="G148" s="104">
        <v>0.0006450587253140187</v>
      </c>
      <c r="H148" s="96">
        <v>422</v>
      </c>
      <c r="I148" s="104">
        <v>0.023892508622817686</v>
      </c>
      <c r="J148" s="96">
        <v>460</v>
      </c>
      <c r="K148" s="104">
        <v>0.009893432674868035</v>
      </c>
      <c r="L148" s="96" t="s">
        <v>312</v>
      </c>
      <c r="M148" s="104" t="s">
        <v>312</v>
      </c>
      <c r="N148" s="96">
        <v>201247</v>
      </c>
      <c r="O148" s="104">
        <v>26.48805880765763</v>
      </c>
      <c r="P148" s="24">
        <v>78</v>
      </c>
    </row>
    <row r="149" spans="1:16" ht="12">
      <c r="A149" s="16">
        <v>79</v>
      </c>
      <c r="C149" s="58" t="s">
        <v>144</v>
      </c>
      <c r="D149" s="96">
        <v>509591</v>
      </c>
      <c r="E149" s="104">
        <v>3.387069898167434</v>
      </c>
      <c r="F149" s="96">
        <v>21455</v>
      </c>
      <c r="G149" s="104">
        <v>0.4464430629552346</v>
      </c>
      <c r="H149" s="96">
        <v>60264</v>
      </c>
      <c r="I149" s="104">
        <v>3.411986112903993</v>
      </c>
      <c r="J149" s="96">
        <v>236343</v>
      </c>
      <c r="K149" s="104">
        <v>5.083138171035514</v>
      </c>
      <c r="L149" s="96">
        <v>82208</v>
      </c>
      <c r="M149" s="104">
        <v>6.874866195675445</v>
      </c>
      <c r="N149" s="96">
        <v>74209</v>
      </c>
      <c r="O149" s="104">
        <v>9.76736227649339</v>
      </c>
      <c r="P149" s="24">
        <v>79</v>
      </c>
    </row>
    <row r="150" spans="1:16" ht="12">
      <c r="A150" s="16">
        <v>80</v>
      </c>
      <c r="C150" s="58" t="s">
        <v>100</v>
      </c>
      <c r="D150" s="96">
        <v>2455</v>
      </c>
      <c r="E150" s="104">
        <v>0.016317510709571107</v>
      </c>
      <c r="F150" s="96" t="s">
        <v>312</v>
      </c>
      <c r="G150" s="104" t="s">
        <v>312</v>
      </c>
      <c r="H150" s="96" t="s">
        <v>312</v>
      </c>
      <c r="I150" s="104" t="s">
        <v>312</v>
      </c>
      <c r="J150" s="96">
        <v>2455</v>
      </c>
      <c r="K150" s="104">
        <v>0.05280082003652397</v>
      </c>
      <c r="L150" s="96" t="s">
        <v>312</v>
      </c>
      <c r="M150" s="104" t="s">
        <v>312</v>
      </c>
      <c r="N150" s="96" t="s">
        <v>312</v>
      </c>
      <c r="O150" s="104" t="s">
        <v>312</v>
      </c>
      <c r="P150" s="24">
        <v>80</v>
      </c>
    </row>
    <row r="151" spans="1:16" ht="12">
      <c r="A151" s="16">
        <v>81</v>
      </c>
      <c r="C151" s="58" t="s">
        <v>101</v>
      </c>
      <c r="D151" s="96">
        <v>1080945</v>
      </c>
      <c r="E151" s="104">
        <v>7.184656461897084</v>
      </c>
      <c r="F151" s="96">
        <v>36113</v>
      </c>
      <c r="G151" s="104">
        <v>0.7514517982988761</v>
      </c>
      <c r="H151" s="96">
        <v>14864</v>
      </c>
      <c r="I151" s="104">
        <v>0.8415598297856921</v>
      </c>
      <c r="J151" s="96">
        <v>254944</v>
      </c>
      <c r="K151" s="104">
        <v>5.483198477959905</v>
      </c>
      <c r="L151" s="96">
        <v>19788</v>
      </c>
      <c r="M151" s="104">
        <v>1.654824983943481</v>
      </c>
      <c r="N151" s="96">
        <v>24957</v>
      </c>
      <c r="O151" s="104">
        <v>3.284831493948787</v>
      </c>
      <c r="P151" s="24">
        <v>81</v>
      </c>
    </row>
    <row r="152" spans="1:16" ht="12">
      <c r="A152" s="16"/>
      <c r="C152" s="58" t="s">
        <v>21</v>
      </c>
      <c r="E152" s="104"/>
      <c r="G152" s="104"/>
      <c r="I152" s="104"/>
      <c r="K152" s="104"/>
      <c r="M152" s="104"/>
      <c r="O152" s="104"/>
      <c r="P152" s="24"/>
    </row>
    <row r="153" spans="1:16" ht="12">
      <c r="A153" s="16">
        <v>82</v>
      </c>
      <c r="C153" s="58" t="s">
        <v>102</v>
      </c>
      <c r="D153" s="96">
        <v>459349</v>
      </c>
      <c r="E153" s="104">
        <v>3.053129216672415</v>
      </c>
      <c r="F153" s="96">
        <v>3973</v>
      </c>
      <c r="G153" s="104">
        <v>0.08267155857008376</v>
      </c>
      <c r="H153" s="96">
        <v>3225</v>
      </c>
      <c r="I153" s="104">
        <v>0.1825908538118176</v>
      </c>
      <c r="J153" s="96">
        <v>89861</v>
      </c>
      <c r="K153" s="104">
        <v>1.9326820730354708</v>
      </c>
      <c r="L153" s="96">
        <v>3164</v>
      </c>
      <c r="M153" s="104">
        <v>0.26459805180903445</v>
      </c>
      <c r="N153" s="96">
        <v>12270</v>
      </c>
      <c r="O153" s="104">
        <v>1.614973050877574</v>
      </c>
      <c r="P153" s="24">
        <v>82</v>
      </c>
    </row>
    <row r="154" spans="1:16" ht="12">
      <c r="A154" s="16">
        <v>83</v>
      </c>
      <c r="C154" s="58" t="s">
        <v>103</v>
      </c>
      <c r="D154" s="96">
        <v>406824</v>
      </c>
      <c r="E154" s="104">
        <v>2.704014247214076</v>
      </c>
      <c r="F154" s="96">
        <v>2516</v>
      </c>
      <c r="G154" s="104">
        <v>0.05235379848032488</v>
      </c>
      <c r="H154" s="96">
        <v>220</v>
      </c>
      <c r="I154" s="104">
        <v>0.01245581018251159</v>
      </c>
      <c r="J154" s="96">
        <v>155059</v>
      </c>
      <c r="K154" s="104">
        <v>3.334925602461658</v>
      </c>
      <c r="L154" s="96">
        <v>16339</v>
      </c>
      <c r="M154" s="104">
        <v>1.3663930368229502</v>
      </c>
      <c r="N154" s="96">
        <v>719</v>
      </c>
      <c r="O154" s="104">
        <v>0.09463452514922377</v>
      </c>
      <c r="P154" s="24">
        <v>83</v>
      </c>
    </row>
    <row r="155" spans="1:16" ht="12">
      <c r="A155" s="16">
        <v>84</v>
      </c>
      <c r="C155" s="58" t="s">
        <v>104</v>
      </c>
      <c r="D155" s="96">
        <v>56678</v>
      </c>
      <c r="E155" s="104">
        <v>0.37671848146520215</v>
      </c>
      <c r="F155" s="96">
        <v>29608</v>
      </c>
      <c r="G155" s="104">
        <v>0.6160935077128216</v>
      </c>
      <c r="H155" s="96">
        <v>8018</v>
      </c>
      <c r="I155" s="104">
        <v>0.45395766383353603</v>
      </c>
      <c r="J155" s="96">
        <v>1971</v>
      </c>
      <c r="K155" s="104">
        <v>0.042391208265575867</v>
      </c>
      <c r="L155" s="96">
        <v>284</v>
      </c>
      <c r="M155" s="104">
        <v>0.023750267608649112</v>
      </c>
      <c r="N155" s="96">
        <v>804</v>
      </c>
      <c r="O155" s="104">
        <v>0.1058221950208288</v>
      </c>
      <c r="P155" s="24">
        <v>84</v>
      </c>
    </row>
    <row r="156" spans="1:16" ht="12">
      <c r="A156" s="16"/>
      <c r="C156" s="58" t="s">
        <v>24</v>
      </c>
      <c r="E156" s="104"/>
      <c r="G156" s="104"/>
      <c r="I156" s="104"/>
      <c r="K156" s="104"/>
      <c r="M156" s="104"/>
      <c r="O156" s="104"/>
      <c r="P156" s="24"/>
    </row>
    <row r="157" spans="1:16" ht="12">
      <c r="A157" s="16">
        <v>85</v>
      </c>
      <c r="C157" s="58" t="s">
        <v>105</v>
      </c>
      <c r="D157" s="96">
        <v>16548</v>
      </c>
      <c r="E157" s="104">
        <v>0.10998866281954488</v>
      </c>
      <c r="F157" s="96">
        <v>3533</v>
      </c>
      <c r="G157" s="104">
        <v>0.07351588633982027</v>
      </c>
      <c r="H157" s="96">
        <v>1189</v>
      </c>
      <c r="I157" s="104">
        <v>0.067317992304574</v>
      </c>
      <c r="J157" s="96">
        <v>796</v>
      </c>
      <c r="K157" s="104">
        <v>0.017119940019989035</v>
      </c>
      <c r="L157" s="96">
        <v>184</v>
      </c>
      <c r="M157" s="104">
        <v>0.015387497323913509</v>
      </c>
      <c r="N157" s="96">
        <v>138</v>
      </c>
      <c r="O157" s="104">
        <v>0.018163511085664646</v>
      </c>
      <c r="P157" s="24">
        <v>85</v>
      </c>
    </row>
    <row r="158" spans="1:16" ht="12">
      <c r="A158" s="16">
        <v>86</v>
      </c>
      <c r="C158" s="58" t="s">
        <v>106</v>
      </c>
      <c r="D158" s="96">
        <v>36547</v>
      </c>
      <c r="E158" s="104">
        <v>0.24291489364671906</v>
      </c>
      <c r="F158" s="96">
        <v>26075</v>
      </c>
      <c r="G158" s="104">
        <v>0.5425776213730013</v>
      </c>
      <c r="H158" s="96">
        <v>6681</v>
      </c>
      <c r="I158" s="104">
        <v>0.3782603083152724</v>
      </c>
      <c r="J158" s="96">
        <v>665</v>
      </c>
      <c r="K158" s="104">
        <v>0.014302462453885313</v>
      </c>
      <c r="L158" s="96">
        <v>89</v>
      </c>
      <c r="M158" s="104">
        <v>0.007442865553414686</v>
      </c>
      <c r="N158" s="96">
        <v>16</v>
      </c>
      <c r="O158" s="104">
        <v>0.0021059143287727126</v>
      </c>
      <c r="P158" s="24">
        <v>86</v>
      </c>
    </row>
    <row r="159" spans="1:16" ht="12">
      <c r="A159" s="16">
        <v>87</v>
      </c>
      <c r="C159" s="58" t="s">
        <v>107</v>
      </c>
      <c r="D159" s="96">
        <v>158093</v>
      </c>
      <c r="E159" s="104">
        <v>1.0507878699015174</v>
      </c>
      <c r="F159" s="96">
        <v>14</v>
      </c>
      <c r="G159" s="104">
        <v>0.000291316843690202</v>
      </c>
      <c r="H159" s="96">
        <v>3400</v>
      </c>
      <c r="I159" s="104">
        <v>0.19249888463881548</v>
      </c>
      <c r="J159" s="96">
        <v>8051</v>
      </c>
      <c r="K159" s="104">
        <v>0.17315657927252728</v>
      </c>
      <c r="L159" s="96" t="s">
        <v>312</v>
      </c>
      <c r="M159" s="104" t="s">
        <v>312</v>
      </c>
      <c r="N159" s="96">
        <v>11162</v>
      </c>
      <c r="O159" s="104">
        <v>1.4691384836100636</v>
      </c>
      <c r="P159" s="24">
        <v>87</v>
      </c>
    </row>
    <row r="160" spans="1:18" s="5" customFormat="1" ht="12">
      <c r="A160" s="16"/>
      <c r="B160" s="1"/>
      <c r="C160" s="58"/>
      <c r="E160" s="104"/>
      <c r="G160" s="104"/>
      <c r="I160" s="104"/>
      <c r="K160" s="104"/>
      <c r="M160" s="104"/>
      <c r="O160" s="104"/>
      <c r="P160" s="24"/>
      <c r="Q160" s="2"/>
      <c r="R160" s="2"/>
    </row>
    <row r="161" spans="1:18" ht="13.5">
      <c r="A161" s="62">
        <v>88</v>
      </c>
      <c r="B161" s="63"/>
      <c r="C161" s="64" t="s">
        <v>108</v>
      </c>
      <c r="D161" s="109">
        <v>15045187</v>
      </c>
      <c r="E161" s="110">
        <v>100</v>
      </c>
      <c r="F161" s="109">
        <v>4805764</v>
      </c>
      <c r="G161" s="110">
        <v>100</v>
      </c>
      <c r="H161" s="109">
        <v>1766244</v>
      </c>
      <c r="I161" s="110">
        <v>100</v>
      </c>
      <c r="J161" s="109">
        <v>4649549</v>
      </c>
      <c r="K161" s="110">
        <v>100</v>
      </c>
      <c r="L161" s="109">
        <v>1195776</v>
      </c>
      <c r="M161" s="110">
        <v>100</v>
      </c>
      <c r="N161" s="109">
        <v>759765</v>
      </c>
      <c r="O161" s="110">
        <v>100</v>
      </c>
      <c r="P161" s="65">
        <v>88</v>
      </c>
      <c r="Q161" s="5"/>
      <c r="R161" s="5"/>
    </row>
    <row r="162" spans="1:18" s="49" customFormat="1" ht="12">
      <c r="A162" s="16"/>
      <c r="B162" s="44"/>
      <c r="C162" s="39"/>
      <c r="E162" s="104"/>
      <c r="G162" s="104"/>
      <c r="I162" s="104"/>
      <c r="K162" s="104"/>
      <c r="M162" s="104"/>
      <c r="O162" s="104"/>
      <c r="P162" s="24"/>
      <c r="Q162" s="2"/>
      <c r="R162" s="2"/>
    </row>
    <row r="163" spans="1:18" ht="12">
      <c r="A163" s="16">
        <v>89</v>
      </c>
      <c r="B163" s="44"/>
      <c r="C163" s="39" t="s">
        <v>46</v>
      </c>
      <c r="D163" s="96"/>
      <c r="E163" s="104"/>
      <c r="F163" s="96"/>
      <c r="G163" s="104"/>
      <c r="H163" s="96"/>
      <c r="I163" s="104"/>
      <c r="J163" s="96"/>
      <c r="K163" s="104"/>
      <c r="L163" s="96"/>
      <c r="M163" s="104"/>
      <c r="N163" s="96"/>
      <c r="O163" s="104"/>
      <c r="P163" s="24"/>
      <c r="Q163" s="49"/>
      <c r="R163" s="49"/>
    </row>
    <row r="164" spans="1:16" ht="12">
      <c r="A164" s="16"/>
      <c r="B164" s="44"/>
      <c r="C164" s="39" t="s">
        <v>137</v>
      </c>
      <c r="D164" s="96">
        <v>501</v>
      </c>
      <c r="E164" s="104" t="s">
        <v>154</v>
      </c>
      <c r="F164" s="96">
        <v>99</v>
      </c>
      <c r="G164" s="104" t="s">
        <v>154</v>
      </c>
      <c r="H164" s="96">
        <v>57</v>
      </c>
      <c r="I164" s="104" t="s">
        <v>154</v>
      </c>
      <c r="J164" s="96">
        <v>93</v>
      </c>
      <c r="K164" s="104" t="s">
        <v>154</v>
      </c>
      <c r="L164" s="96">
        <v>18</v>
      </c>
      <c r="M164" s="104" t="s">
        <v>154</v>
      </c>
      <c r="N164" s="96">
        <v>37</v>
      </c>
      <c r="O164" s="104" t="s">
        <v>154</v>
      </c>
      <c r="P164" s="24">
        <v>89</v>
      </c>
    </row>
    <row r="165" spans="1:16" ht="12">
      <c r="A165" s="16"/>
      <c r="B165" s="44"/>
      <c r="C165" s="39" t="s">
        <v>24</v>
      </c>
      <c r="E165" s="104"/>
      <c r="G165" s="104"/>
      <c r="I165" s="104"/>
      <c r="K165" s="104"/>
      <c r="M165" s="104"/>
      <c r="O165" s="104"/>
      <c r="P165" s="24"/>
    </row>
    <row r="166" spans="1:16" ht="12">
      <c r="A166" s="16">
        <v>90</v>
      </c>
      <c r="B166" s="44"/>
      <c r="C166" s="92" t="s">
        <v>145</v>
      </c>
      <c r="D166" s="96">
        <v>41</v>
      </c>
      <c r="E166" s="104" t="s">
        <v>154</v>
      </c>
      <c r="F166" s="96">
        <v>9</v>
      </c>
      <c r="G166" s="104" t="s">
        <v>154</v>
      </c>
      <c r="H166" s="96">
        <v>3</v>
      </c>
      <c r="I166" s="104" t="s">
        <v>154</v>
      </c>
      <c r="J166" s="96">
        <v>1</v>
      </c>
      <c r="K166" s="104" t="s">
        <v>154</v>
      </c>
      <c r="L166" s="96" t="s">
        <v>312</v>
      </c>
      <c r="M166" s="104" t="s">
        <v>154</v>
      </c>
      <c r="N166" s="96">
        <v>2</v>
      </c>
      <c r="O166" s="104" t="s">
        <v>154</v>
      </c>
      <c r="P166" s="24">
        <v>90</v>
      </c>
    </row>
    <row r="167" spans="1:16" ht="12">
      <c r="A167" s="93" t="s">
        <v>47</v>
      </c>
      <c r="B167" s="60"/>
      <c r="P167" s="44"/>
    </row>
    <row r="168" spans="1:16" ht="12">
      <c r="A168" s="87" t="s">
        <v>109</v>
      </c>
      <c r="B168" s="44"/>
      <c r="C168" s="51"/>
      <c r="P168" s="87"/>
    </row>
    <row r="169" ht="12">
      <c r="B169" s="2"/>
    </row>
    <row r="174" spans="7:15" ht="12">
      <c r="G174" s="84"/>
      <c r="I174" s="84"/>
      <c r="K174" s="84"/>
      <c r="M174" s="84"/>
      <c r="O174" s="84"/>
    </row>
    <row r="175" ht="12">
      <c r="M175" s="84"/>
    </row>
  </sheetData>
  <mergeCells count="29">
    <mergeCell ref="L125:M126"/>
    <mergeCell ref="P125:P126"/>
    <mergeCell ref="P6:P7"/>
    <mergeCell ref="C5:C8"/>
    <mergeCell ref="D67:E69"/>
    <mergeCell ref="N68:O69"/>
    <mergeCell ref="C36:G36"/>
    <mergeCell ref="H36:O36"/>
    <mergeCell ref="J68:K69"/>
    <mergeCell ref="L68:M69"/>
    <mergeCell ref="N6:O7"/>
    <mergeCell ref="J6:K7"/>
    <mergeCell ref="L6:M7"/>
    <mergeCell ref="D5:E7"/>
    <mergeCell ref="F68:G69"/>
    <mergeCell ref="H68:I69"/>
    <mergeCell ref="A6:A7"/>
    <mergeCell ref="F6:G7"/>
    <mergeCell ref="H6:I7"/>
    <mergeCell ref="P68:P69"/>
    <mergeCell ref="A125:A126"/>
    <mergeCell ref="B124:C127"/>
    <mergeCell ref="F125:G126"/>
    <mergeCell ref="H125:I126"/>
    <mergeCell ref="D124:E126"/>
    <mergeCell ref="N125:O126"/>
    <mergeCell ref="J125:K126"/>
    <mergeCell ref="A68:A69"/>
    <mergeCell ref="B67:C70"/>
  </mergeCells>
  <printOptions horizontalCentered="1"/>
  <pageMargins left="0.5905511811023623" right="0.5905511811023623" top="0.7874015748031497" bottom="0.6299212598425197" header="0.4724409448818898" footer="0.4724409448818898"/>
  <pageSetup horizontalDpi="600" verticalDpi="600" orientation="portrait" pageOrder="overThenDown" paperSize="9" r:id="rId2"/>
  <headerFooter alignWithMargins="0">
    <oddHeader>&amp;C- &amp;P -</oddHeader>
  </headerFooter>
  <rowBreaks count="1" manualBreakCount="1">
    <brk id="119" max="1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76"/>
  <sheetViews>
    <sheetView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0.85546875" style="1" customWidth="1"/>
    <col min="3" max="3" width="42.00390625" style="2" customWidth="1"/>
    <col min="4" max="4" width="12.7109375" style="38" customWidth="1"/>
    <col min="5" max="5" width="8.7109375" style="70" customWidth="1"/>
    <col min="6" max="6" width="12.7109375" style="38" customWidth="1"/>
    <col min="7" max="7" width="9.28125" style="70" customWidth="1"/>
    <col min="8" max="8" width="12.7109375" style="38" customWidth="1"/>
    <col min="9" max="9" width="8.7109375" style="70" customWidth="1"/>
    <col min="10" max="10" width="12.7109375" style="38" customWidth="1"/>
    <col min="11" max="11" width="8.7109375" style="70" customWidth="1"/>
    <col min="12" max="12" width="12.7109375" style="38" customWidth="1"/>
    <col min="13" max="13" width="8.7109375" style="70" customWidth="1"/>
    <col min="14" max="14" width="12.7109375" style="38" customWidth="1"/>
    <col min="15" max="15" width="8.7109375" style="70" customWidth="1"/>
    <col min="16" max="16" width="4.421875" style="1" customWidth="1"/>
    <col min="17" max="16384" width="11.421875" style="2" customWidth="1"/>
  </cols>
  <sheetData>
    <row r="1" spans="4:15" ht="12.75">
      <c r="D1" s="2"/>
      <c r="E1" s="69"/>
      <c r="F1" s="2"/>
      <c r="G1" s="85" t="s">
        <v>125</v>
      </c>
      <c r="H1" s="5" t="s">
        <v>126</v>
      </c>
      <c r="I1"/>
      <c r="J1"/>
      <c r="L1" s="2"/>
      <c r="M1" s="71"/>
      <c r="N1" s="2"/>
      <c r="O1" s="71"/>
    </row>
    <row r="2" spans="4:15" ht="12.75">
      <c r="D2" s="2"/>
      <c r="E2" s="69"/>
      <c r="F2" s="2"/>
      <c r="G2" s="71"/>
      <c r="H2" s="2"/>
      <c r="I2"/>
      <c r="J2"/>
      <c r="K2" s="71"/>
      <c r="L2" s="2"/>
      <c r="M2" s="71"/>
      <c r="N2" s="2"/>
      <c r="O2" s="71"/>
    </row>
    <row r="3" spans="4:15" ht="12.75">
      <c r="D3" s="2"/>
      <c r="E3" s="69"/>
      <c r="F3" s="2"/>
      <c r="G3" s="82" t="s">
        <v>127</v>
      </c>
      <c r="H3" s="2" t="s">
        <v>3</v>
      </c>
      <c r="I3"/>
      <c r="J3"/>
      <c r="K3" s="71"/>
      <c r="L3" s="2"/>
      <c r="M3" s="71"/>
      <c r="N3" s="2"/>
      <c r="O3" s="71"/>
    </row>
    <row r="4" spans="1:16" s="15" customFormat="1" ht="12.75" thickBot="1">
      <c r="A4" s="10"/>
      <c r="B4" s="10"/>
      <c r="C4" s="11"/>
      <c r="D4" s="11"/>
      <c r="E4" s="72"/>
      <c r="F4" s="11"/>
      <c r="G4" s="72"/>
      <c r="H4" s="11"/>
      <c r="I4" s="72"/>
      <c r="J4" s="11"/>
      <c r="K4" s="72"/>
      <c r="L4" s="11"/>
      <c r="M4" s="72"/>
      <c r="N4" s="11"/>
      <c r="O4" s="72"/>
      <c r="P4" s="10"/>
    </row>
    <row r="5" spans="1:16" s="15" customFormat="1" ht="12" customHeight="1">
      <c r="A5" s="16"/>
      <c r="B5" s="17"/>
      <c r="C5" s="194" t="s">
        <v>128</v>
      </c>
      <c r="D5" s="202" t="s">
        <v>7</v>
      </c>
      <c r="E5" s="207"/>
      <c r="F5" s="73"/>
      <c r="G5" s="88" t="s">
        <v>113</v>
      </c>
      <c r="H5" s="73" t="s">
        <v>114</v>
      </c>
      <c r="I5" s="75"/>
      <c r="J5" s="73"/>
      <c r="K5" s="75"/>
      <c r="L5" s="73"/>
      <c r="M5" s="75"/>
      <c r="N5" s="73"/>
      <c r="O5" s="74"/>
      <c r="P5" s="17"/>
    </row>
    <row r="6" spans="1:16" s="15" customFormat="1" ht="12" customHeight="1">
      <c r="A6" s="165" t="s">
        <v>271</v>
      </c>
      <c r="B6" s="17"/>
      <c r="C6" s="205"/>
      <c r="D6" s="208"/>
      <c r="E6" s="196"/>
      <c r="F6" s="198" t="s">
        <v>278</v>
      </c>
      <c r="G6" s="200"/>
      <c r="H6" s="199" t="s">
        <v>186</v>
      </c>
      <c r="I6" s="201"/>
      <c r="J6" s="203" t="s">
        <v>187</v>
      </c>
      <c r="K6" s="201"/>
      <c r="L6" s="198" t="s">
        <v>279</v>
      </c>
      <c r="M6" s="215"/>
      <c r="N6" s="198" t="s">
        <v>280</v>
      </c>
      <c r="O6" s="215"/>
      <c r="P6" s="193" t="s">
        <v>271</v>
      </c>
    </row>
    <row r="7" spans="1:16" s="15" customFormat="1" ht="12" customHeight="1">
      <c r="A7" s="165"/>
      <c r="B7" s="17"/>
      <c r="C7" s="205"/>
      <c r="D7" s="209"/>
      <c r="E7" s="210"/>
      <c r="F7" s="213"/>
      <c r="G7" s="214"/>
      <c r="H7" s="211"/>
      <c r="I7" s="210"/>
      <c r="J7" s="212"/>
      <c r="K7" s="210"/>
      <c r="L7" s="213"/>
      <c r="M7" s="216"/>
      <c r="N7" s="213"/>
      <c r="O7" s="216"/>
      <c r="P7" s="193"/>
    </row>
    <row r="8" spans="1:18" ht="14.25" thickBot="1">
      <c r="A8" s="29"/>
      <c r="B8" s="10"/>
      <c r="C8" s="206"/>
      <c r="D8" s="94" t="s">
        <v>148</v>
      </c>
      <c r="E8" s="30" t="s">
        <v>8</v>
      </c>
      <c r="F8" s="94" t="s">
        <v>148</v>
      </c>
      <c r="G8" s="13" t="s">
        <v>8</v>
      </c>
      <c r="H8" s="99" t="s">
        <v>148</v>
      </c>
      <c r="I8" s="30" t="s">
        <v>8</v>
      </c>
      <c r="J8" s="94" t="s">
        <v>148</v>
      </c>
      <c r="K8" s="30" t="s">
        <v>8</v>
      </c>
      <c r="L8" s="94" t="s">
        <v>148</v>
      </c>
      <c r="M8" s="30" t="s">
        <v>8</v>
      </c>
      <c r="N8" s="94" t="s">
        <v>148</v>
      </c>
      <c r="O8" s="30" t="s">
        <v>8</v>
      </c>
      <c r="P8" s="31"/>
      <c r="Q8" s="32"/>
      <c r="R8" s="15"/>
    </row>
    <row r="9" spans="1:16" s="15" customFormat="1" ht="12">
      <c r="A9" s="17"/>
      <c r="B9" s="17"/>
      <c r="E9" s="76"/>
      <c r="G9" s="76"/>
      <c r="I9" s="76"/>
      <c r="K9" s="76"/>
      <c r="M9" s="76"/>
      <c r="O9" s="76"/>
      <c r="P9" s="17"/>
    </row>
    <row r="10" spans="1:16" ht="12.75">
      <c r="A10" s="17"/>
      <c r="B10" s="17"/>
      <c r="C10" s="35" t="s">
        <v>9</v>
      </c>
      <c r="D10" s="36"/>
      <c r="E10" s="77"/>
      <c r="F10" s="36"/>
      <c r="G10" s="77"/>
      <c r="H10" s="37" t="s">
        <v>9</v>
      </c>
      <c r="I10" s="77"/>
      <c r="J10" s="89"/>
      <c r="K10" s="77"/>
      <c r="L10" s="36"/>
      <c r="M10" s="77"/>
      <c r="N10" s="36"/>
      <c r="O10" s="77"/>
      <c r="P10" s="17"/>
    </row>
    <row r="11" spans="1:16" ht="12">
      <c r="A11" s="17"/>
      <c r="B11" s="17"/>
      <c r="C11" s="15"/>
      <c r="P11" s="17"/>
    </row>
    <row r="12" spans="1:16" ht="13.5">
      <c r="A12" s="16">
        <v>1</v>
      </c>
      <c r="B12" s="17"/>
      <c r="C12" s="39" t="s">
        <v>10</v>
      </c>
      <c r="D12" s="96">
        <v>15120911</v>
      </c>
      <c r="E12" s="104">
        <v>83.04880943632479</v>
      </c>
      <c r="F12" s="96">
        <v>5087488</v>
      </c>
      <c r="G12" s="104">
        <v>90.9795304068167</v>
      </c>
      <c r="H12" s="96">
        <v>1225653</v>
      </c>
      <c r="I12" s="104">
        <v>73.3730633844975</v>
      </c>
      <c r="J12" s="96">
        <v>967</v>
      </c>
      <c r="K12" s="104">
        <v>54.234436343241725</v>
      </c>
      <c r="L12" s="96">
        <v>436628</v>
      </c>
      <c r="M12" s="104">
        <v>73.86965194161863</v>
      </c>
      <c r="N12" s="96">
        <v>225924</v>
      </c>
      <c r="O12" s="104">
        <v>88.65327264165751</v>
      </c>
      <c r="P12" s="24">
        <v>1</v>
      </c>
    </row>
    <row r="13" spans="1:16" ht="12">
      <c r="A13" s="16"/>
      <c r="B13" s="17"/>
      <c r="C13" s="39" t="s">
        <v>11</v>
      </c>
      <c r="E13" s="104"/>
      <c r="G13" s="104"/>
      <c r="I13" s="104"/>
      <c r="K13" s="104"/>
      <c r="M13" s="104"/>
      <c r="O13" s="104"/>
      <c r="P13" s="24"/>
    </row>
    <row r="14" spans="1:16" ht="12">
      <c r="A14" s="16">
        <v>2</v>
      </c>
      <c r="B14" s="17"/>
      <c r="C14" s="39" t="s">
        <v>12</v>
      </c>
      <c r="D14" s="96">
        <v>68971</v>
      </c>
      <c r="E14" s="104">
        <v>0.37881047217543684</v>
      </c>
      <c r="F14" s="96">
        <v>907</v>
      </c>
      <c r="G14" s="104">
        <v>0.016219877880593085</v>
      </c>
      <c r="H14" s="96">
        <v>9277</v>
      </c>
      <c r="I14" s="104">
        <v>0.5553626589401595</v>
      </c>
      <c r="J14" s="96">
        <v>14</v>
      </c>
      <c r="K14" s="104">
        <v>0.7851934941110488</v>
      </c>
      <c r="L14" s="96">
        <v>547</v>
      </c>
      <c r="M14" s="104">
        <v>0.09254262120630237</v>
      </c>
      <c r="N14" s="96">
        <v>639</v>
      </c>
      <c r="O14" s="104">
        <v>0.2507455658452362</v>
      </c>
      <c r="P14" s="24">
        <v>2</v>
      </c>
    </row>
    <row r="15" spans="1:16" ht="12">
      <c r="A15" s="16">
        <v>3</v>
      </c>
      <c r="B15" s="17"/>
      <c r="C15" s="39" t="s">
        <v>13</v>
      </c>
      <c r="D15" s="96">
        <v>13895270</v>
      </c>
      <c r="E15" s="104">
        <v>76.31720273310786</v>
      </c>
      <c r="F15" s="96">
        <v>4990379</v>
      </c>
      <c r="G15" s="104">
        <v>89.2429304937996</v>
      </c>
      <c r="H15" s="96">
        <v>1062851</v>
      </c>
      <c r="I15" s="104">
        <v>63.62700845286272</v>
      </c>
      <c r="J15" s="96">
        <v>952</v>
      </c>
      <c r="K15" s="104">
        <v>53.393157599551316</v>
      </c>
      <c r="L15" s="96">
        <v>95662</v>
      </c>
      <c r="M15" s="104">
        <v>16.184300237362518</v>
      </c>
      <c r="N15" s="96">
        <v>208336</v>
      </c>
      <c r="O15" s="104">
        <v>81.75168733322869</v>
      </c>
      <c r="P15" s="24">
        <v>3</v>
      </c>
    </row>
    <row r="16" spans="1:16" ht="12">
      <c r="A16" s="16"/>
      <c r="B16" s="17"/>
      <c r="C16" s="39" t="s">
        <v>14</v>
      </c>
      <c r="E16" s="104"/>
      <c r="G16" s="104"/>
      <c r="I16" s="104"/>
      <c r="K16" s="104"/>
      <c r="M16" s="104"/>
      <c r="O16" s="104"/>
      <c r="P16" s="24"/>
    </row>
    <row r="17" spans="1:16" ht="12">
      <c r="A17" s="16">
        <v>4</v>
      </c>
      <c r="B17" s="17"/>
      <c r="C17" s="39" t="s">
        <v>15</v>
      </c>
      <c r="D17" s="96">
        <v>7319417</v>
      </c>
      <c r="E17" s="104">
        <v>40.20054529902306</v>
      </c>
      <c r="F17" s="96">
        <v>4956220</v>
      </c>
      <c r="G17" s="104">
        <v>88.63206521428121</v>
      </c>
      <c r="H17" s="96">
        <v>186668</v>
      </c>
      <c r="I17" s="104">
        <v>11.174780297406672</v>
      </c>
      <c r="J17" s="96">
        <v>633</v>
      </c>
      <c r="K17" s="104">
        <v>35.501962983735275</v>
      </c>
      <c r="L17" s="96">
        <v>72571</v>
      </c>
      <c r="M17" s="104">
        <v>12.277715838322797</v>
      </c>
      <c r="N17" s="96">
        <v>169924</v>
      </c>
      <c r="O17" s="104">
        <v>66.67870036101083</v>
      </c>
      <c r="P17" s="24">
        <v>4</v>
      </c>
    </row>
    <row r="18" spans="1:16" ht="12">
      <c r="A18" s="16">
        <v>5</v>
      </c>
      <c r="B18" s="17"/>
      <c r="C18" s="39" t="s">
        <v>16</v>
      </c>
      <c r="D18" s="96">
        <v>5608108</v>
      </c>
      <c r="E18" s="104">
        <v>30.801496853617387</v>
      </c>
      <c r="F18" s="96">
        <v>5096</v>
      </c>
      <c r="G18" s="104">
        <v>0.09113175047354174</v>
      </c>
      <c r="H18" s="96">
        <v>845897</v>
      </c>
      <c r="I18" s="104">
        <v>50.63917291252604</v>
      </c>
      <c r="J18" s="96" t="s">
        <v>312</v>
      </c>
      <c r="K18" s="104" t="s">
        <v>312</v>
      </c>
      <c r="L18" s="96">
        <v>331</v>
      </c>
      <c r="M18" s="104">
        <v>0.05599928266779906</v>
      </c>
      <c r="N18" s="96">
        <v>27920</v>
      </c>
      <c r="O18" s="104">
        <v>10.955893894208131</v>
      </c>
      <c r="P18" s="24">
        <v>5</v>
      </c>
    </row>
    <row r="19" spans="1:16" ht="13.5">
      <c r="A19" s="16">
        <v>6</v>
      </c>
      <c r="B19" s="17"/>
      <c r="C19" s="39" t="s">
        <v>17</v>
      </c>
      <c r="D19" s="96">
        <v>458153</v>
      </c>
      <c r="E19" s="104">
        <v>2.5163206892548016</v>
      </c>
      <c r="F19" s="96">
        <v>6280</v>
      </c>
      <c r="G19" s="104">
        <v>0.11230521840146039</v>
      </c>
      <c r="H19" s="96">
        <v>14150</v>
      </c>
      <c r="I19" s="104">
        <v>0.8470822058858744</v>
      </c>
      <c r="J19" s="96">
        <v>319</v>
      </c>
      <c r="K19" s="104">
        <v>17.89119461581604</v>
      </c>
      <c r="L19" s="96">
        <v>5777</v>
      </c>
      <c r="M19" s="104">
        <v>0.9773651237821002</v>
      </c>
      <c r="N19" s="96">
        <v>6206</v>
      </c>
      <c r="O19" s="104">
        <v>2.4352534923873805</v>
      </c>
      <c r="P19" s="24">
        <v>6</v>
      </c>
    </row>
    <row r="20" spans="1:16" ht="12">
      <c r="A20" s="16">
        <v>7</v>
      </c>
      <c r="B20" s="17"/>
      <c r="C20" s="39" t="s">
        <v>18</v>
      </c>
      <c r="D20" s="96">
        <v>509591</v>
      </c>
      <c r="E20" s="104">
        <v>2.798834398897407</v>
      </c>
      <c r="F20" s="96">
        <v>22781</v>
      </c>
      <c r="G20" s="104">
        <v>0.4073925446502658</v>
      </c>
      <c r="H20" s="96">
        <v>16134</v>
      </c>
      <c r="I20" s="104">
        <v>0.965853308110438</v>
      </c>
      <c r="J20" s="96" t="s">
        <v>312</v>
      </c>
      <c r="K20" s="104" t="s">
        <v>312</v>
      </c>
      <c r="L20" s="96">
        <v>16982</v>
      </c>
      <c r="M20" s="104">
        <v>2.8730508104669594</v>
      </c>
      <c r="N20" s="96">
        <v>4284</v>
      </c>
      <c r="O20" s="104">
        <v>1.681054779469471</v>
      </c>
      <c r="P20" s="24">
        <v>7</v>
      </c>
    </row>
    <row r="21" spans="1:16" ht="12">
      <c r="A21" s="16">
        <v>8</v>
      </c>
      <c r="B21" s="17"/>
      <c r="C21" s="39" t="s">
        <v>19</v>
      </c>
      <c r="D21" s="96">
        <v>1080945</v>
      </c>
      <c r="E21" s="104">
        <v>5.9368906619547</v>
      </c>
      <c r="F21" s="96">
        <v>37691</v>
      </c>
      <c r="G21" s="104">
        <v>0.6740280233709306</v>
      </c>
      <c r="H21" s="96">
        <v>153494</v>
      </c>
      <c r="I21" s="104">
        <v>9.188836474222361</v>
      </c>
      <c r="J21" s="96" t="s">
        <v>312</v>
      </c>
      <c r="K21" s="104" t="s">
        <v>312</v>
      </c>
      <c r="L21" s="96">
        <v>337788</v>
      </c>
      <c r="M21" s="104">
        <v>57.1476909177961</v>
      </c>
      <c r="N21" s="96">
        <v>16949</v>
      </c>
      <c r="O21" s="104">
        <v>6.650839742583582</v>
      </c>
      <c r="P21" s="24">
        <v>8</v>
      </c>
    </row>
    <row r="22" spans="1:16" ht="12">
      <c r="A22" s="16">
        <v>9</v>
      </c>
      <c r="B22" s="17"/>
      <c r="C22" s="39" t="s">
        <v>20</v>
      </c>
      <c r="D22" s="96">
        <v>2918598</v>
      </c>
      <c r="E22" s="104">
        <v>16.029860179934836</v>
      </c>
      <c r="F22" s="96">
        <v>500396</v>
      </c>
      <c r="G22" s="104">
        <v>8.948579947009105</v>
      </c>
      <c r="H22" s="96">
        <v>421764</v>
      </c>
      <c r="I22" s="104">
        <v>25.24867699528268</v>
      </c>
      <c r="J22" s="96">
        <v>816</v>
      </c>
      <c r="K22" s="104">
        <v>45.765563656758275</v>
      </c>
      <c r="L22" s="96">
        <v>148648</v>
      </c>
      <c r="M22" s="104">
        <v>25.148584199404816</v>
      </c>
      <c r="N22" s="96">
        <v>28520</v>
      </c>
      <c r="O22" s="104">
        <v>11.191335740072201</v>
      </c>
      <c r="P22" s="24">
        <v>9</v>
      </c>
    </row>
    <row r="23" spans="1:16" ht="12">
      <c r="A23" s="16"/>
      <c r="B23" s="17"/>
      <c r="C23" s="39" t="s">
        <v>21</v>
      </c>
      <c r="E23" s="104"/>
      <c r="G23" s="104"/>
      <c r="I23" s="104"/>
      <c r="K23" s="104"/>
      <c r="M23" s="104"/>
      <c r="O23" s="104"/>
      <c r="P23" s="24"/>
    </row>
    <row r="24" spans="1:16" ht="12">
      <c r="A24" s="16">
        <v>10</v>
      </c>
      <c r="B24" s="17"/>
      <c r="C24" s="39" t="s">
        <v>22</v>
      </c>
      <c r="D24" s="96">
        <v>483780</v>
      </c>
      <c r="E24" s="104">
        <v>2.6570722510770155</v>
      </c>
      <c r="F24" s="96">
        <v>209793</v>
      </c>
      <c r="G24" s="104">
        <v>3.7517274974677677</v>
      </c>
      <c r="H24" s="96">
        <v>8391</v>
      </c>
      <c r="I24" s="104">
        <v>0.5023227413136658</v>
      </c>
      <c r="J24" s="96">
        <v>487</v>
      </c>
      <c r="K24" s="104">
        <v>27.313516545148627</v>
      </c>
      <c r="L24" s="96">
        <v>10538</v>
      </c>
      <c r="M24" s="104">
        <v>1.782841210734944</v>
      </c>
      <c r="N24" s="96">
        <v>263</v>
      </c>
      <c r="O24" s="104">
        <v>0.10320200910375138</v>
      </c>
      <c r="P24" s="24">
        <v>10</v>
      </c>
    </row>
    <row r="25" spans="1:16" ht="12">
      <c r="A25" s="16">
        <v>11</v>
      </c>
      <c r="B25" s="17"/>
      <c r="C25" s="39" t="s">
        <v>23</v>
      </c>
      <c r="D25" s="96">
        <v>1391209</v>
      </c>
      <c r="E25" s="104">
        <v>7.640958347489776</v>
      </c>
      <c r="F25" s="96">
        <v>85708</v>
      </c>
      <c r="G25" s="104">
        <v>1.532715869228084</v>
      </c>
      <c r="H25" s="96">
        <v>241821</v>
      </c>
      <c r="I25" s="104">
        <v>14.476485237422475</v>
      </c>
      <c r="J25" s="96">
        <v>32</v>
      </c>
      <c r="K25" s="104">
        <v>1.79472798653954</v>
      </c>
      <c r="L25" s="96">
        <v>82979</v>
      </c>
      <c r="M25" s="104">
        <v>14.038563373085493</v>
      </c>
      <c r="N25" s="96">
        <v>4847</v>
      </c>
      <c r="O25" s="104">
        <v>1.9019777115052583</v>
      </c>
      <c r="P25" s="24">
        <v>11</v>
      </c>
    </row>
    <row r="26" spans="1:16" ht="12">
      <c r="A26" s="16"/>
      <c r="B26" s="17"/>
      <c r="C26" s="39" t="s">
        <v>24</v>
      </c>
      <c r="E26" s="104"/>
      <c r="G26" s="104"/>
      <c r="I26" s="104"/>
      <c r="K26" s="104"/>
      <c r="M26" s="104"/>
      <c r="O26" s="104"/>
      <c r="P26" s="24"/>
    </row>
    <row r="27" spans="1:16" ht="12">
      <c r="A27" s="16">
        <v>12</v>
      </c>
      <c r="B27" s="17"/>
      <c r="C27" s="39" t="s">
        <v>25</v>
      </c>
      <c r="D27" s="96">
        <v>605960</v>
      </c>
      <c r="E27" s="104">
        <v>3.3281233231275134</v>
      </c>
      <c r="F27" s="96">
        <v>19178</v>
      </c>
      <c r="G27" s="104">
        <v>0.342960108041912</v>
      </c>
      <c r="H27" s="96">
        <v>132436</v>
      </c>
      <c r="I27" s="104">
        <v>7.928210531357008</v>
      </c>
      <c r="J27" s="96">
        <v>32</v>
      </c>
      <c r="K27" s="104">
        <v>1.79472798653954</v>
      </c>
      <c r="L27" s="96">
        <v>4191</v>
      </c>
      <c r="M27" s="104">
        <v>0.7090422769206823</v>
      </c>
      <c r="N27" s="96">
        <v>3557</v>
      </c>
      <c r="O27" s="104">
        <v>1.3957777428975042</v>
      </c>
      <c r="P27" s="24">
        <v>12</v>
      </c>
    </row>
    <row r="28" spans="1:16" ht="12">
      <c r="A28" s="16">
        <v>13</v>
      </c>
      <c r="B28" s="17"/>
      <c r="C28" s="39" t="s">
        <v>26</v>
      </c>
      <c r="E28" s="104"/>
      <c r="G28" s="104"/>
      <c r="I28" s="104"/>
      <c r="K28" s="104"/>
      <c r="M28" s="104"/>
      <c r="O28" s="104"/>
      <c r="P28" s="24"/>
    </row>
    <row r="29" spans="1:16" ht="12">
      <c r="A29" s="16"/>
      <c r="B29" s="17"/>
      <c r="C29" s="39" t="s">
        <v>27</v>
      </c>
      <c r="D29" s="96">
        <v>306336</v>
      </c>
      <c r="E29" s="104">
        <v>1.6824938714000757</v>
      </c>
      <c r="F29" s="96">
        <v>14065</v>
      </c>
      <c r="G29" s="104">
        <v>0.25152434662683765</v>
      </c>
      <c r="H29" s="96">
        <v>3669</v>
      </c>
      <c r="I29" s="104">
        <v>0.21964272886185676</v>
      </c>
      <c r="J29" s="96" t="s">
        <v>312</v>
      </c>
      <c r="K29" s="104" t="s">
        <v>312</v>
      </c>
      <c r="L29" s="96">
        <v>6330</v>
      </c>
      <c r="M29" s="104">
        <v>1.0709228377255833</v>
      </c>
      <c r="N29" s="96">
        <v>330</v>
      </c>
      <c r="O29" s="104">
        <v>0.12949301522523937</v>
      </c>
      <c r="P29" s="24">
        <v>13</v>
      </c>
    </row>
    <row r="30" spans="1:16" ht="12">
      <c r="A30" s="16">
        <v>14</v>
      </c>
      <c r="B30" s="17"/>
      <c r="C30" s="39" t="s">
        <v>141</v>
      </c>
      <c r="E30" s="104"/>
      <c r="G30" s="104"/>
      <c r="I30" s="104"/>
      <c r="K30" s="104"/>
      <c r="M30" s="104"/>
      <c r="O30" s="104"/>
      <c r="P30" s="24"/>
    </row>
    <row r="31" spans="1:16" ht="12">
      <c r="A31" s="16"/>
      <c r="B31" s="17"/>
      <c r="C31" s="39" t="s">
        <v>142</v>
      </c>
      <c r="D31" s="96">
        <v>1043608</v>
      </c>
      <c r="E31" s="104">
        <v>5.7318240890528385</v>
      </c>
      <c r="F31" s="96">
        <v>204894</v>
      </c>
      <c r="G31" s="104">
        <v>3.664118697316692</v>
      </c>
      <c r="H31" s="96">
        <v>171550</v>
      </c>
      <c r="I31" s="104">
        <v>10.269749287612845</v>
      </c>
      <c r="J31" s="96">
        <v>295</v>
      </c>
      <c r="K31" s="104">
        <v>16.545148625911384</v>
      </c>
      <c r="L31" s="96">
        <v>55129</v>
      </c>
      <c r="M31" s="104">
        <v>9.326841251338653</v>
      </c>
      <c r="N31" s="96">
        <v>23408</v>
      </c>
      <c r="O31" s="104">
        <v>9.185371213310312</v>
      </c>
      <c r="P31" s="24">
        <v>14</v>
      </c>
    </row>
    <row r="32" spans="1:16" ht="12">
      <c r="A32" s="16">
        <v>15</v>
      </c>
      <c r="B32" s="17"/>
      <c r="C32" s="39" t="s">
        <v>140</v>
      </c>
      <c r="D32" s="96">
        <v>66090</v>
      </c>
      <c r="E32" s="104">
        <v>0.36298711206267303</v>
      </c>
      <c r="F32" s="96" t="s">
        <v>312</v>
      </c>
      <c r="G32" s="104" t="s">
        <v>312</v>
      </c>
      <c r="H32" s="96" t="s">
        <v>312</v>
      </c>
      <c r="I32" s="104" t="s">
        <v>312</v>
      </c>
      <c r="J32" s="96" t="s">
        <v>312</v>
      </c>
      <c r="K32" s="104" t="s">
        <v>312</v>
      </c>
      <c r="L32" s="96" t="s">
        <v>312</v>
      </c>
      <c r="M32" s="104" t="s">
        <v>312</v>
      </c>
      <c r="N32" s="96" t="s">
        <v>312</v>
      </c>
      <c r="O32" s="104" t="s">
        <v>312</v>
      </c>
      <c r="P32" s="24">
        <v>15</v>
      </c>
    </row>
    <row r="33" spans="1:16" ht="12">
      <c r="A33" s="16">
        <v>16</v>
      </c>
      <c r="B33" s="17"/>
      <c r="C33" s="39" t="s">
        <v>133</v>
      </c>
      <c r="E33" s="104"/>
      <c r="G33" s="104"/>
      <c r="I33" s="104"/>
      <c r="K33" s="104"/>
      <c r="M33" s="104"/>
      <c r="O33" s="104"/>
      <c r="P33" s="24"/>
    </row>
    <row r="34" spans="1:16" ht="12">
      <c r="A34" s="16"/>
      <c r="B34" s="17"/>
      <c r="C34" s="39" t="s">
        <v>173</v>
      </c>
      <c r="D34" s="96">
        <v>101658</v>
      </c>
      <c r="E34" s="104">
        <v>0.5583377793624938</v>
      </c>
      <c r="F34" s="96">
        <v>4019</v>
      </c>
      <c r="G34" s="104">
        <v>0.0718717631776225</v>
      </c>
      <c r="H34" s="96">
        <v>23022</v>
      </c>
      <c r="I34" s="104">
        <v>1.3781997557529753</v>
      </c>
      <c r="J34" s="96" t="s">
        <v>312</v>
      </c>
      <c r="K34" s="104" t="s">
        <v>312</v>
      </c>
      <c r="L34" s="96">
        <v>5801</v>
      </c>
      <c r="M34" s="104">
        <v>0.9814254947308227</v>
      </c>
      <c r="N34" s="96">
        <v>394</v>
      </c>
      <c r="O34" s="104">
        <v>0.154606812117407</v>
      </c>
      <c r="P34" s="24">
        <v>16</v>
      </c>
    </row>
    <row r="35" spans="1:16" ht="12">
      <c r="A35" s="17"/>
      <c r="B35" s="17"/>
      <c r="C35" s="41" t="s">
        <v>28</v>
      </c>
      <c r="E35" s="56"/>
      <c r="F35" s="95"/>
      <c r="G35" s="56"/>
      <c r="H35" s="95"/>
      <c r="I35" s="56"/>
      <c r="J35" s="95"/>
      <c r="K35" s="56"/>
      <c r="L35" s="95"/>
      <c r="M35" s="56"/>
      <c r="N35" s="95"/>
      <c r="O35" s="56"/>
      <c r="P35" s="17"/>
    </row>
    <row r="36" spans="1:16" ht="12">
      <c r="A36" s="17"/>
      <c r="B36" s="17"/>
      <c r="C36" s="183" t="s">
        <v>29</v>
      </c>
      <c r="D36" s="183"/>
      <c r="E36" s="183"/>
      <c r="F36" s="183"/>
      <c r="G36" s="183"/>
      <c r="H36" s="204" t="s">
        <v>146</v>
      </c>
      <c r="I36" s="204"/>
      <c r="J36" s="204"/>
      <c r="K36" s="204"/>
      <c r="L36" s="204"/>
      <c r="M36" s="204"/>
      <c r="N36" s="204"/>
      <c r="O36" s="204"/>
      <c r="P36" s="17"/>
    </row>
    <row r="37" spans="1:16" ht="12.75">
      <c r="A37" s="17"/>
      <c r="B37" s="17"/>
      <c r="C37" s="41"/>
      <c r="D37" s="97"/>
      <c r="E37" s="56"/>
      <c r="F37" s="97"/>
      <c r="G37" s="56"/>
      <c r="H37" s="97"/>
      <c r="I37" s="56"/>
      <c r="J37" s="97"/>
      <c r="K37" s="56"/>
      <c r="L37" s="97"/>
      <c r="M37" s="56"/>
      <c r="N37" s="97"/>
      <c r="O37" s="56"/>
      <c r="P37" s="17"/>
    </row>
    <row r="38" spans="1:16" ht="12">
      <c r="A38" s="16">
        <v>17</v>
      </c>
      <c r="B38" s="17"/>
      <c r="C38" s="39" t="s">
        <v>30</v>
      </c>
      <c r="D38" s="96">
        <v>6824144</v>
      </c>
      <c r="E38" s="104">
        <v>37.48034986926642</v>
      </c>
      <c r="F38" s="96">
        <v>2247298</v>
      </c>
      <c r="G38" s="104">
        <v>40.1884224049626</v>
      </c>
      <c r="H38" s="96">
        <v>629707</v>
      </c>
      <c r="I38" s="104">
        <v>37.69707382486052</v>
      </c>
      <c r="J38" s="96">
        <v>1558</v>
      </c>
      <c r="K38" s="104">
        <v>87.38081884464385</v>
      </c>
      <c r="L38" s="96">
        <v>300564</v>
      </c>
      <c r="M38" s="104">
        <v>50.850055576327364</v>
      </c>
      <c r="N38" s="96">
        <v>145281</v>
      </c>
      <c r="O38" s="104">
        <v>57.00871134829697</v>
      </c>
      <c r="P38" s="24">
        <v>17</v>
      </c>
    </row>
    <row r="39" spans="1:16" ht="13.5">
      <c r="A39" s="16"/>
      <c r="B39" s="17"/>
      <c r="C39" s="39" t="s">
        <v>31</v>
      </c>
      <c r="E39" s="104"/>
      <c r="G39" s="104"/>
      <c r="I39" s="104"/>
      <c r="K39" s="104"/>
      <c r="M39" s="104"/>
      <c r="O39" s="104"/>
      <c r="P39" s="24"/>
    </row>
    <row r="40" spans="1:16" ht="12">
      <c r="A40" s="16">
        <v>18</v>
      </c>
      <c r="B40" s="17"/>
      <c r="C40" s="39" t="s">
        <v>32</v>
      </c>
      <c r="D40" s="96">
        <v>1112020</v>
      </c>
      <c r="E40" s="104">
        <v>6.107564357027291</v>
      </c>
      <c r="F40" s="96">
        <v>269266</v>
      </c>
      <c r="G40" s="104">
        <v>4.815282951924782</v>
      </c>
      <c r="H40" s="96">
        <v>176107</v>
      </c>
      <c r="I40" s="104">
        <v>10.542551663034889</v>
      </c>
      <c r="J40" s="96">
        <v>260</v>
      </c>
      <c r="K40" s="104">
        <v>14.582164890633763</v>
      </c>
      <c r="L40" s="96">
        <v>70291</v>
      </c>
      <c r="M40" s="104">
        <v>11.89198059819415</v>
      </c>
      <c r="N40" s="96">
        <v>5479</v>
      </c>
      <c r="O40" s="104">
        <v>2.1499764558154135</v>
      </c>
      <c r="P40" s="24">
        <v>18</v>
      </c>
    </row>
    <row r="41" spans="1:16" ht="12">
      <c r="A41" s="16">
        <v>19</v>
      </c>
      <c r="B41" s="17"/>
      <c r="C41" s="39" t="s">
        <v>132</v>
      </c>
      <c r="D41" s="96">
        <v>9716</v>
      </c>
      <c r="E41" s="104">
        <v>0.053363334555922695</v>
      </c>
      <c r="F41" s="96" t="s">
        <v>312</v>
      </c>
      <c r="G41" s="104" t="s">
        <v>312</v>
      </c>
      <c r="H41" s="96" t="s">
        <v>312</v>
      </c>
      <c r="I41" s="104" t="s">
        <v>312</v>
      </c>
      <c r="J41" s="96" t="s">
        <v>312</v>
      </c>
      <c r="K41" s="104" t="s">
        <v>312</v>
      </c>
      <c r="L41" s="96" t="s">
        <v>312</v>
      </c>
      <c r="M41" s="104" t="s">
        <v>312</v>
      </c>
      <c r="N41" s="96" t="s">
        <v>312</v>
      </c>
      <c r="O41" s="104" t="s">
        <v>312</v>
      </c>
      <c r="P41" s="24">
        <v>19</v>
      </c>
    </row>
    <row r="42" spans="1:16" ht="12">
      <c r="A42" s="16">
        <v>20</v>
      </c>
      <c r="B42" s="17"/>
      <c r="C42" s="39" t="s">
        <v>33</v>
      </c>
      <c r="D42" s="96">
        <v>6885765</v>
      </c>
      <c r="E42" s="104">
        <v>37.818791824666846</v>
      </c>
      <c r="F42" s="96">
        <v>2911452</v>
      </c>
      <c r="G42" s="104">
        <v>52.06548610276571</v>
      </c>
      <c r="H42" s="96">
        <v>418840</v>
      </c>
      <c r="I42" s="104">
        <v>25.07363329422188</v>
      </c>
      <c r="J42" s="96">
        <v>1278</v>
      </c>
      <c r="K42" s="104">
        <v>71.67694896242288</v>
      </c>
      <c r="L42" s="96">
        <v>269858</v>
      </c>
      <c r="M42" s="104">
        <v>45.655149311682536</v>
      </c>
      <c r="N42" s="96">
        <v>163071</v>
      </c>
      <c r="O42" s="104">
        <v>63.98956207816669</v>
      </c>
      <c r="P42" s="24">
        <v>20</v>
      </c>
    </row>
    <row r="43" spans="1:16" ht="12">
      <c r="A43" s="16">
        <v>21</v>
      </c>
      <c r="B43" s="17"/>
      <c r="C43" s="39" t="s">
        <v>34</v>
      </c>
      <c r="D43" s="96">
        <v>76263</v>
      </c>
      <c r="E43" s="104">
        <v>0.4188604346684163</v>
      </c>
      <c r="F43" s="96">
        <v>5162</v>
      </c>
      <c r="G43" s="104">
        <v>0.09231202824655073</v>
      </c>
      <c r="H43" s="96">
        <v>42069</v>
      </c>
      <c r="I43" s="104">
        <v>2.518438255788894</v>
      </c>
      <c r="J43" s="96" t="s">
        <v>312</v>
      </c>
      <c r="K43" s="104" t="s">
        <v>312</v>
      </c>
      <c r="L43" s="96">
        <v>4876</v>
      </c>
      <c r="M43" s="104">
        <v>0.8249320310821396</v>
      </c>
      <c r="N43" s="96">
        <v>495</v>
      </c>
      <c r="O43" s="104">
        <v>0.19423952283785906</v>
      </c>
      <c r="P43" s="24">
        <v>21</v>
      </c>
    </row>
    <row r="44" spans="1:16" ht="12">
      <c r="A44" s="16">
        <v>22</v>
      </c>
      <c r="B44" s="17"/>
      <c r="C44" s="39" t="s">
        <v>35</v>
      </c>
      <c r="D44" s="96">
        <v>440091</v>
      </c>
      <c r="E44" s="104">
        <v>2.4171184919772104</v>
      </c>
      <c r="F44" s="96">
        <v>264991</v>
      </c>
      <c r="G44" s="104">
        <v>4.738833141627611</v>
      </c>
      <c r="H44" s="96">
        <v>3902</v>
      </c>
      <c r="I44" s="104">
        <v>0.23359114963722133</v>
      </c>
      <c r="J44" s="96" t="s">
        <v>312</v>
      </c>
      <c r="K44" s="104" t="s">
        <v>312</v>
      </c>
      <c r="L44" s="96">
        <v>43064</v>
      </c>
      <c r="M44" s="104">
        <v>7.285658938991235</v>
      </c>
      <c r="N44" s="96">
        <v>3379</v>
      </c>
      <c r="O44" s="104">
        <v>1.3259299952911632</v>
      </c>
      <c r="P44" s="24">
        <v>22</v>
      </c>
    </row>
    <row r="45" spans="1:16" ht="12">
      <c r="A45" s="16">
        <v>23</v>
      </c>
      <c r="B45" s="17"/>
      <c r="C45" s="39" t="s">
        <v>36</v>
      </c>
      <c r="D45" s="96">
        <v>1955512</v>
      </c>
      <c r="E45" s="104">
        <v>10.740288296019093</v>
      </c>
      <c r="F45" s="96">
        <v>5707</v>
      </c>
      <c r="G45" s="104">
        <v>0.10205826137215518</v>
      </c>
      <c r="H45" s="96">
        <v>169262</v>
      </c>
      <c r="I45" s="104">
        <v>10.132779387466774</v>
      </c>
      <c r="J45" s="96" t="s">
        <v>312</v>
      </c>
      <c r="K45" s="104" t="s">
        <v>312</v>
      </c>
      <c r="L45" s="96">
        <v>19876</v>
      </c>
      <c r="M45" s="104">
        <v>3.3626638740337587</v>
      </c>
      <c r="N45" s="96">
        <v>3333</v>
      </c>
      <c r="O45" s="104">
        <v>1.3078794537749177</v>
      </c>
      <c r="P45" s="24">
        <v>23</v>
      </c>
    </row>
    <row r="46" spans="1:16" ht="12">
      <c r="A46" s="16">
        <v>24</v>
      </c>
      <c r="B46" s="17"/>
      <c r="C46" s="39" t="s">
        <v>37</v>
      </c>
      <c r="D46" s="96">
        <v>761432</v>
      </c>
      <c r="E46" s="104">
        <v>4.182024553065596</v>
      </c>
      <c r="F46" s="96">
        <v>116059</v>
      </c>
      <c r="G46" s="104">
        <v>2.0754826978431677</v>
      </c>
      <c r="H46" s="96">
        <v>126694</v>
      </c>
      <c r="I46" s="104">
        <v>7.584468762721199</v>
      </c>
      <c r="J46" s="96">
        <v>99</v>
      </c>
      <c r="K46" s="104">
        <v>5.552439708356702</v>
      </c>
      <c r="L46" s="96">
        <v>50245</v>
      </c>
      <c r="M46" s="104">
        <v>8.500555763273606</v>
      </c>
      <c r="N46" s="96">
        <v>7961</v>
      </c>
      <c r="O46" s="104">
        <v>3.1239208915397896</v>
      </c>
      <c r="P46" s="24">
        <v>24</v>
      </c>
    </row>
    <row r="47" spans="1:16" ht="12">
      <c r="A47" s="16"/>
      <c r="B47" s="17"/>
      <c r="C47" s="39" t="s">
        <v>21</v>
      </c>
      <c r="E47" s="104"/>
      <c r="G47" s="104"/>
      <c r="I47" s="104"/>
      <c r="K47" s="104"/>
      <c r="M47" s="104"/>
      <c r="O47" s="104"/>
      <c r="P47" s="24"/>
    </row>
    <row r="48" spans="1:16" ht="12">
      <c r="A48" s="16">
        <v>25</v>
      </c>
      <c r="B48" s="17"/>
      <c r="C48" s="39" t="s">
        <v>38</v>
      </c>
      <c r="D48" s="96">
        <v>18578</v>
      </c>
      <c r="E48" s="104">
        <v>0.10203623192465335</v>
      </c>
      <c r="F48" s="96">
        <v>2384</v>
      </c>
      <c r="G48" s="104">
        <v>0.04263306380080917</v>
      </c>
      <c r="H48" s="96">
        <v>6005</v>
      </c>
      <c r="I48" s="104">
        <v>0.35948612341658487</v>
      </c>
      <c r="J48" s="96" t="s">
        <v>312</v>
      </c>
      <c r="K48" s="104" t="s">
        <v>312</v>
      </c>
      <c r="L48" s="96">
        <v>1554</v>
      </c>
      <c r="M48" s="104">
        <v>0.26290901892978774</v>
      </c>
      <c r="N48" s="96" t="s">
        <v>312</v>
      </c>
      <c r="O48" s="104" t="s">
        <v>312</v>
      </c>
      <c r="P48" s="24">
        <v>25</v>
      </c>
    </row>
    <row r="49" spans="1:16" ht="12">
      <c r="A49" s="16">
        <v>26</v>
      </c>
      <c r="B49" s="17"/>
      <c r="C49" s="39" t="s">
        <v>39</v>
      </c>
      <c r="D49" s="96">
        <v>46073</v>
      </c>
      <c r="E49" s="104">
        <v>0.253047438554449</v>
      </c>
      <c r="F49" s="96">
        <v>1035</v>
      </c>
      <c r="G49" s="104">
        <v>0.018508901440368077</v>
      </c>
      <c r="H49" s="96">
        <v>22395</v>
      </c>
      <c r="I49" s="104">
        <v>1.3406647350398697</v>
      </c>
      <c r="J49" s="96" t="s">
        <v>312</v>
      </c>
      <c r="K49" s="104" t="s">
        <v>312</v>
      </c>
      <c r="L49" s="96">
        <v>7817</v>
      </c>
      <c r="M49" s="104">
        <v>1.3224966544235204</v>
      </c>
      <c r="N49" s="96">
        <v>37</v>
      </c>
      <c r="O49" s="104">
        <v>0.014518913828284413</v>
      </c>
      <c r="P49" s="24">
        <v>26</v>
      </c>
    </row>
    <row r="50" spans="1:16" ht="12">
      <c r="A50" s="16">
        <v>27</v>
      </c>
      <c r="B50" s="17"/>
      <c r="C50" s="39" t="s">
        <v>40</v>
      </c>
      <c r="D50" s="96">
        <v>696781</v>
      </c>
      <c r="E50" s="104">
        <v>3.8269408825864937</v>
      </c>
      <c r="F50" s="96">
        <v>112639</v>
      </c>
      <c r="G50" s="104">
        <v>2.0143228496054295</v>
      </c>
      <c r="H50" s="96">
        <v>98292</v>
      </c>
      <c r="I50" s="104">
        <v>5.884198175331051</v>
      </c>
      <c r="J50" s="96">
        <v>99</v>
      </c>
      <c r="K50" s="104">
        <v>5.552439708356702</v>
      </c>
      <c r="L50" s="96">
        <v>40872</v>
      </c>
      <c r="M50" s="104">
        <v>6.914811725674571</v>
      </c>
      <c r="N50" s="96">
        <v>7924</v>
      </c>
      <c r="O50" s="104">
        <v>3.109401977711505</v>
      </c>
      <c r="P50" s="24">
        <v>27</v>
      </c>
    </row>
    <row r="51" spans="1:16" ht="12">
      <c r="A51" s="16">
        <v>28</v>
      </c>
      <c r="B51" s="17"/>
      <c r="C51" s="39" t="s">
        <v>41</v>
      </c>
      <c r="D51" s="96">
        <v>6539862</v>
      </c>
      <c r="E51" s="104">
        <v>35.91898351745222</v>
      </c>
      <c r="F51" s="96">
        <v>3026508</v>
      </c>
      <c r="G51" s="104">
        <v>54.12303215505845</v>
      </c>
      <c r="H51" s="96">
        <v>577995</v>
      </c>
      <c r="I51" s="104">
        <v>34.601362515265436</v>
      </c>
      <c r="J51" s="96">
        <v>124</v>
      </c>
      <c r="K51" s="104">
        <v>6.954570947840718</v>
      </c>
      <c r="L51" s="96">
        <v>192416</v>
      </c>
      <c r="M51" s="104">
        <v>32.55334735289191</v>
      </c>
      <c r="N51" s="96">
        <v>25806</v>
      </c>
      <c r="O51" s="104">
        <v>10.126353790613718</v>
      </c>
      <c r="P51" s="24">
        <v>28</v>
      </c>
    </row>
    <row r="52" spans="1:16" ht="12">
      <c r="A52" s="16"/>
      <c r="B52" s="17"/>
      <c r="C52" s="39" t="s">
        <v>42</v>
      </c>
      <c r="E52" s="104"/>
      <c r="G52" s="104"/>
      <c r="I52" s="104"/>
      <c r="K52" s="104"/>
      <c r="M52" s="104"/>
      <c r="O52" s="104"/>
      <c r="P52" s="24"/>
    </row>
    <row r="53" spans="1:16" ht="12">
      <c r="A53" s="16">
        <v>29</v>
      </c>
      <c r="B53" s="17"/>
      <c r="C53" s="39" t="s">
        <v>43</v>
      </c>
      <c r="D53" s="96">
        <v>3922816</v>
      </c>
      <c r="E53" s="104">
        <v>21.54534197296485</v>
      </c>
      <c r="F53" s="96">
        <v>1351021</v>
      </c>
      <c r="G53" s="104">
        <v>24.160303896490355</v>
      </c>
      <c r="H53" s="96">
        <v>491889</v>
      </c>
      <c r="I53" s="104">
        <v>29.44667273293264</v>
      </c>
      <c r="J53" s="96">
        <v>124</v>
      </c>
      <c r="K53" s="104">
        <v>6.954570947840718</v>
      </c>
      <c r="L53" s="96">
        <v>81618</v>
      </c>
      <c r="M53" s="104">
        <v>13.80830650386835</v>
      </c>
      <c r="N53" s="96">
        <v>23760</v>
      </c>
      <c r="O53" s="104">
        <v>9.323497096217235</v>
      </c>
      <c r="P53" s="24">
        <v>29</v>
      </c>
    </row>
    <row r="54" spans="1:16" ht="12">
      <c r="A54" s="16">
        <v>30</v>
      </c>
      <c r="B54" s="17"/>
      <c r="C54" s="39" t="s">
        <v>44</v>
      </c>
      <c r="D54" s="96">
        <v>1958892</v>
      </c>
      <c r="E54" s="104">
        <v>10.758852321420392</v>
      </c>
      <c r="F54" s="96">
        <v>1447881</v>
      </c>
      <c r="G54" s="104">
        <v>25.892450943363833</v>
      </c>
      <c r="H54" s="96">
        <v>17004</v>
      </c>
      <c r="I54" s="104">
        <v>1.0179353942673786</v>
      </c>
      <c r="J54" s="96" t="s">
        <v>312</v>
      </c>
      <c r="K54" s="104" t="s">
        <v>312</v>
      </c>
      <c r="L54" s="96">
        <v>4867</v>
      </c>
      <c r="M54" s="104">
        <v>0.8234093919763686</v>
      </c>
      <c r="N54" s="96">
        <v>424</v>
      </c>
      <c r="O54" s="104">
        <v>0.16637890441061057</v>
      </c>
      <c r="P54" s="24">
        <v>30</v>
      </c>
    </row>
    <row r="55" spans="1:16" ht="12">
      <c r="A55" s="16">
        <v>31</v>
      </c>
      <c r="B55" s="17"/>
      <c r="C55" s="39" t="s">
        <v>134</v>
      </c>
      <c r="E55" s="104"/>
      <c r="G55" s="104"/>
      <c r="I55" s="104"/>
      <c r="K55" s="104"/>
      <c r="M55" s="104"/>
      <c r="O55" s="104"/>
      <c r="P55" s="24"/>
    </row>
    <row r="56" spans="1:16" ht="12">
      <c r="A56" s="16"/>
      <c r="B56" s="17"/>
      <c r="C56" s="39" t="s">
        <v>174</v>
      </c>
      <c r="D56" s="96">
        <v>1218677</v>
      </c>
      <c r="E56" s="104">
        <v>6.693358220112001</v>
      </c>
      <c r="F56" s="96">
        <v>196329</v>
      </c>
      <c r="G56" s="104">
        <v>3.510950831773936</v>
      </c>
      <c r="H56" s="96">
        <v>166780</v>
      </c>
      <c r="I56" s="104">
        <v>9.984195780752376</v>
      </c>
      <c r="J56" s="96" t="s">
        <v>312</v>
      </c>
      <c r="K56" s="104" t="s">
        <v>312</v>
      </c>
      <c r="L56" s="96">
        <v>27976</v>
      </c>
      <c r="M56" s="104">
        <v>4.733039069227633</v>
      </c>
      <c r="N56" s="96">
        <v>72424</v>
      </c>
      <c r="O56" s="104">
        <v>28.4194004080992</v>
      </c>
      <c r="P56" s="24">
        <v>31</v>
      </c>
    </row>
    <row r="57" spans="1:16" ht="12">
      <c r="A57" s="16">
        <v>32</v>
      </c>
      <c r="B57" s="17"/>
      <c r="C57" s="39" t="s">
        <v>160</v>
      </c>
      <c r="D57" s="96">
        <v>907627</v>
      </c>
      <c r="E57" s="104">
        <v>4.984973574823842</v>
      </c>
      <c r="F57" s="96" t="s">
        <v>312</v>
      </c>
      <c r="G57" s="104" t="s">
        <v>312</v>
      </c>
      <c r="H57" s="96" t="s">
        <v>312</v>
      </c>
      <c r="I57" s="104" t="s">
        <v>312</v>
      </c>
      <c r="J57" s="96" t="s">
        <v>312</v>
      </c>
      <c r="K57" s="104" t="s">
        <v>312</v>
      </c>
      <c r="L57" s="96" t="s">
        <v>312</v>
      </c>
      <c r="M57" s="104" t="s">
        <v>312</v>
      </c>
      <c r="N57" s="96">
        <v>31</v>
      </c>
      <c r="O57" s="104">
        <v>0.012164495369643698</v>
      </c>
      <c r="P57" s="24">
        <v>32</v>
      </c>
    </row>
    <row r="58" spans="1:18" s="5" customFormat="1" ht="12">
      <c r="A58" s="16"/>
      <c r="B58" s="17"/>
      <c r="C58" s="39" t="s">
        <v>28</v>
      </c>
      <c r="E58" s="104"/>
      <c r="G58" s="104"/>
      <c r="I58" s="104"/>
      <c r="K58" s="104"/>
      <c r="M58" s="104"/>
      <c r="O58" s="104"/>
      <c r="P58" s="24"/>
      <c r="R58" s="2"/>
    </row>
    <row r="59" spans="1:18" s="49" customFormat="1" ht="12">
      <c r="A59" s="43">
        <v>33</v>
      </c>
      <c r="B59" s="78"/>
      <c r="C59" s="79" t="s">
        <v>45</v>
      </c>
      <c r="D59" s="98">
        <v>18207258</v>
      </c>
      <c r="E59" s="110">
        <v>100</v>
      </c>
      <c r="F59" s="98">
        <v>5591904</v>
      </c>
      <c r="G59" s="110">
        <v>100</v>
      </c>
      <c r="H59" s="98">
        <v>1670440</v>
      </c>
      <c r="I59" s="110">
        <v>100</v>
      </c>
      <c r="J59" s="98">
        <v>1783</v>
      </c>
      <c r="K59" s="110">
        <v>100</v>
      </c>
      <c r="L59" s="98">
        <v>591079</v>
      </c>
      <c r="M59" s="110">
        <v>100</v>
      </c>
      <c r="N59" s="98">
        <v>254840</v>
      </c>
      <c r="O59" s="110">
        <v>100</v>
      </c>
      <c r="P59" s="48">
        <v>33</v>
      </c>
      <c r="R59" s="5"/>
    </row>
    <row r="60" spans="1:16" s="49" customFormat="1" ht="12">
      <c r="A60" s="50" t="s">
        <v>47</v>
      </c>
      <c r="B60" s="51"/>
      <c r="C60" s="52"/>
      <c r="D60" s="53"/>
      <c r="E60" s="47"/>
      <c r="F60" s="53"/>
      <c r="H60" s="53"/>
      <c r="I60" s="47"/>
      <c r="J60" s="53"/>
      <c r="K60" s="47"/>
      <c r="L60" s="53"/>
      <c r="M60" s="47"/>
      <c r="N60" s="53"/>
      <c r="O60" s="47"/>
      <c r="P60" s="50"/>
    </row>
    <row r="61" spans="1:16" s="49" customFormat="1" ht="12">
      <c r="A61" s="87" t="s">
        <v>48</v>
      </c>
      <c r="B61" s="44"/>
      <c r="C61" s="51"/>
      <c r="D61" s="53"/>
      <c r="E61" s="47"/>
      <c r="F61" s="53"/>
      <c r="G61" s="47"/>
      <c r="H61" s="55" t="s">
        <v>49</v>
      </c>
      <c r="I61" s="47"/>
      <c r="J61" s="53"/>
      <c r="K61" s="47"/>
      <c r="L61" s="53"/>
      <c r="M61" s="47"/>
      <c r="N61" s="53"/>
      <c r="O61" s="47"/>
      <c r="P61" s="87"/>
    </row>
    <row r="62" spans="1:18" ht="12">
      <c r="A62" s="87" t="s">
        <v>50</v>
      </c>
      <c r="B62" s="44"/>
      <c r="C62" s="51"/>
      <c r="D62" s="53"/>
      <c r="E62" s="47"/>
      <c r="F62" s="53"/>
      <c r="G62" s="47"/>
      <c r="H62" s="55" t="s">
        <v>51</v>
      </c>
      <c r="I62" s="47"/>
      <c r="J62" s="53"/>
      <c r="K62" s="47"/>
      <c r="L62" s="53"/>
      <c r="M62" s="47"/>
      <c r="N62" s="53"/>
      <c r="O62" s="47"/>
      <c r="P62" s="87"/>
      <c r="R62" s="49"/>
    </row>
    <row r="63" spans="2:10" ht="12.75">
      <c r="B63" s="44"/>
      <c r="C63" s="80"/>
      <c r="D63" s="2"/>
      <c r="G63" s="42" t="s">
        <v>129</v>
      </c>
      <c r="H63" s="86" t="s">
        <v>126</v>
      </c>
      <c r="I63"/>
      <c r="J63"/>
    </row>
    <row r="64" spans="2:10" ht="12.75">
      <c r="B64" s="44"/>
      <c r="C64" s="80"/>
      <c r="D64" s="2"/>
      <c r="I64"/>
      <c r="J64"/>
    </row>
    <row r="65" spans="1:18" s="15" customFormat="1" ht="12.75">
      <c r="A65" s="1"/>
      <c r="B65" s="44"/>
      <c r="C65" s="52"/>
      <c r="D65" s="2"/>
      <c r="E65" s="70"/>
      <c r="F65" s="38"/>
      <c r="G65" s="42" t="s">
        <v>130</v>
      </c>
      <c r="H65" s="38" t="s">
        <v>54</v>
      </c>
      <c r="I65"/>
      <c r="J65"/>
      <c r="K65" s="70"/>
      <c r="L65" s="38"/>
      <c r="M65" s="70"/>
      <c r="N65" s="38"/>
      <c r="O65" s="70"/>
      <c r="P65" s="1"/>
      <c r="R65" s="2"/>
    </row>
    <row r="66" spans="1:16" s="15" customFormat="1" ht="12.75" thickBot="1">
      <c r="A66" s="10"/>
      <c r="B66" s="10"/>
      <c r="C66" s="11"/>
      <c r="D66" s="11"/>
      <c r="E66" s="72"/>
      <c r="F66" s="11"/>
      <c r="G66" s="72"/>
      <c r="H66" s="11"/>
      <c r="I66" s="72"/>
      <c r="J66" s="11"/>
      <c r="K66" s="72"/>
      <c r="L66" s="11"/>
      <c r="M66" s="72"/>
      <c r="N66" s="11"/>
      <c r="O66" s="72"/>
      <c r="P66" s="10"/>
    </row>
    <row r="67" spans="1:16" s="15" customFormat="1" ht="12" customHeight="1">
      <c r="A67" s="16"/>
      <c r="B67" s="197" t="s">
        <v>128</v>
      </c>
      <c r="C67" s="194"/>
      <c r="D67" s="202" t="s">
        <v>7</v>
      </c>
      <c r="E67" s="207"/>
      <c r="F67" s="73"/>
      <c r="G67" s="88" t="s">
        <v>113</v>
      </c>
      <c r="H67" s="73" t="s">
        <v>114</v>
      </c>
      <c r="I67" s="75"/>
      <c r="J67" s="73"/>
      <c r="K67" s="75"/>
      <c r="L67" s="73"/>
      <c r="M67" s="75"/>
      <c r="N67" s="73"/>
      <c r="O67" s="74"/>
      <c r="P67" s="17"/>
    </row>
    <row r="68" spans="1:16" s="15" customFormat="1" ht="12" customHeight="1">
      <c r="A68" s="165" t="s">
        <v>271</v>
      </c>
      <c r="B68" s="217"/>
      <c r="C68" s="205"/>
      <c r="D68" s="208"/>
      <c r="E68" s="196"/>
      <c r="F68" s="198" t="s">
        <v>278</v>
      </c>
      <c r="G68" s="200"/>
      <c r="H68" s="199" t="s">
        <v>186</v>
      </c>
      <c r="I68" s="201"/>
      <c r="J68" s="203" t="s">
        <v>187</v>
      </c>
      <c r="K68" s="201"/>
      <c r="L68" s="198" t="s">
        <v>279</v>
      </c>
      <c r="M68" s="215"/>
      <c r="N68" s="198" t="s">
        <v>280</v>
      </c>
      <c r="O68" s="215"/>
      <c r="P68" s="193" t="s">
        <v>271</v>
      </c>
    </row>
    <row r="69" spans="1:16" s="15" customFormat="1" ht="12" customHeight="1">
      <c r="A69" s="165"/>
      <c r="B69" s="217"/>
      <c r="C69" s="205"/>
      <c r="D69" s="209"/>
      <c r="E69" s="210"/>
      <c r="F69" s="213"/>
      <c r="G69" s="214"/>
      <c r="H69" s="211"/>
      <c r="I69" s="210"/>
      <c r="J69" s="212"/>
      <c r="K69" s="210"/>
      <c r="L69" s="213"/>
      <c r="M69" s="216"/>
      <c r="N69" s="213"/>
      <c r="O69" s="216"/>
      <c r="P69" s="193"/>
    </row>
    <row r="70" spans="1:18" ht="14.25" thickBot="1">
      <c r="A70" s="29"/>
      <c r="B70" s="218"/>
      <c r="C70" s="206"/>
      <c r="D70" s="94" t="s">
        <v>148</v>
      </c>
      <c r="E70" s="30" t="s">
        <v>8</v>
      </c>
      <c r="F70" s="94" t="s">
        <v>148</v>
      </c>
      <c r="G70" s="13" t="s">
        <v>8</v>
      </c>
      <c r="H70" s="99" t="s">
        <v>148</v>
      </c>
      <c r="I70" s="30" t="s">
        <v>8</v>
      </c>
      <c r="J70" s="94" t="s">
        <v>148</v>
      </c>
      <c r="K70" s="30" t="s">
        <v>8</v>
      </c>
      <c r="L70" s="94" t="s">
        <v>148</v>
      </c>
      <c r="M70" s="30" t="s">
        <v>8</v>
      </c>
      <c r="N70" s="94" t="s">
        <v>148</v>
      </c>
      <c r="O70" s="30" t="s">
        <v>8</v>
      </c>
      <c r="P70" s="31"/>
      <c r="Q70" s="32"/>
      <c r="R70" s="15"/>
    </row>
    <row r="71" spans="1:16" ht="12">
      <c r="A71" s="16"/>
      <c r="C71" s="58"/>
      <c r="D71" s="40"/>
      <c r="E71" s="6"/>
      <c r="F71" s="40"/>
      <c r="G71" s="6"/>
      <c r="H71" s="40"/>
      <c r="I71" s="6"/>
      <c r="J71" s="40"/>
      <c r="K71" s="6"/>
      <c r="L71" s="40"/>
      <c r="M71" s="6"/>
      <c r="N71" s="40"/>
      <c r="O71" s="103"/>
      <c r="P71" s="17"/>
    </row>
    <row r="72" spans="1:16" ht="12">
      <c r="A72" s="16">
        <v>34</v>
      </c>
      <c r="C72" s="58" t="s">
        <v>55</v>
      </c>
      <c r="D72" s="96">
        <v>4046050</v>
      </c>
      <c r="E72" s="104">
        <v>84.49059234147977</v>
      </c>
      <c r="F72" s="96">
        <v>618156</v>
      </c>
      <c r="G72" s="104">
        <v>88.98043788055448</v>
      </c>
      <c r="H72" s="96">
        <v>1197297</v>
      </c>
      <c r="I72" s="104">
        <v>94.10796072183416</v>
      </c>
      <c r="J72" s="96">
        <v>2855</v>
      </c>
      <c r="K72" s="104">
        <v>98.00892550635083</v>
      </c>
      <c r="L72" s="96">
        <v>45543</v>
      </c>
      <c r="M72" s="104">
        <v>55.64610722838571</v>
      </c>
      <c r="N72" s="96">
        <v>194142</v>
      </c>
      <c r="O72" s="104">
        <v>66.73151617227512</v>
      </c>
      <c r="P72" s="24">
        <v>34</v>
      </c>
    </row>
    <row r="73" spans="1:16" ht="12">
      <c r="A73" s="16">
        <v>35</v>
      </c>
      <c r="C73" s="58" t="s">
        <v>56</v>
      </c>
      <c r="D73" s="96">
        <v>35658</v>
      </c>
      <c r="E73" s="104">
        <v>0.7446189596550922</v>
      </c>
      <c r="F73" s="96">
        <v>-10901</v>
      </c>
      <c r="G73" s="111">
        <v>-1.5691439593499446</v>
      </c>
      <c r="H73" s="96">
        <v>-76</v>
      </c>
      <c r="I73" s="104">
        <v>-0.00597362643927062</v>
      </c>
      <c r="J73" s="96">
        <v>29</v>
      </c>
      <c r="K73" s="111">
        <v>0.9955372468245794</v>
      </c>
      <c r="L73" s="96">
        <v>5017</v>
      </c>
      <c r="M73" s="104">
        <v>6.129954547676067</v>
      </c>
      <c r="N73" s="96">
        <v>-1</v>
      </c>
      <c r="O73" s="104">
        <v>-0.00034372529474444025</v>
      </c>
      <c r="P73" s="24">
        <v>35</v>
      </c>
    </row>
    <row r="74" spans="1:16" ht="12">
      <c r="A74" s="16"/>
      <c r="C74" s="58" t="s">
        <v>21</v>
      </c>
      <c r="E74" s="104"/>
      <c r="G74" s="104"/>
      <c r="I74" s="104"/>
      <c r="K74" s="104"/>
      <c r="M74" s="104"/>
      <c r="O74" s="104"/>
      <c r="P74" s="24"/>
    </row>
    <row r="75" spans="1:16" ht="12">
      <c r="A75" s="16">
        <v>36</v>
      </c>
      <c r="C75" s="58" t="s">
        <v>120</v>
      </c>
      <c r="D75" s="96">
        <v>51805</v>
      </c>
      <c r="E75" s="104">
        <v>1.0818045096452984</v>
      </c>
      <c r="F75" s="96">
        <v>1722</v>
      </c>
      <c r="G75" s="104">
        <v>0.2478732132832405</v>
      </c>
      <c r="H75" s="96" t="s">
        <v>312</v>
      </c>
      <c r="I75" s="104" t="s">
        <v>312</v>
      </c>
      <c r="J75" s="96">
        <v>29</v>
      </c>
      <c r="K75" s="104">
        <v>0.9955372468245794</v>
      </c>
      <c r="L75" s="96">
        <v>5228</v>
      </c>
      <c r="M75" s="104">
        <v>6.387762083964615</v>
      </c>
      <c r="N75" s="96" t="s">
        <v>312</v>
      </c>
      <c r="O75" s="104" t="s">
        <v>312</v>
      </c>
      <c r="P75" s="24">
        <v>36</v>
      </c>
    </row>
    <row r="76" spans="1:16" ht="12">
      <c r="A76" s="16">
        <v>37</v>
      </c>
      <c r="C76" s="58" t="s">
        <v>121</v>
      </c>
      <c r="D76" s="96">
        <v>16146</v>
      </c>
      <c r="E76" s="104">
        <v>0.3371646677489236</v>
      </c>
      <c r="F76" s="96">
        <v>12624</v>
      </c>
      <c r="G76" s="104">
        <v>1.8171611175886342</v>
      </c>
      <c r="H76" s="96">
        <v>76</v>
      </c>
      <c r="I76" s="104">
        <v>0.00597362643927062</v>
      </c>
      <c r="J76" s="96" t="s">
        <v>312</v>
      </c>
      <c r="K76" s="104" t="s">
        <v>312</v>
      </c>
      <c r="L76" s="96">
        <v>211</v>
      </c>
      <c r="M76" s="104">
        <v>0.25780753628854897</v>
      </c>
      <c r="N76" s="96">
        <v>1</v>
      </c>
      <c r="O76" s="104">
        <v>0.00034372529474444025</v>
      </c>
      <c r="P76" s="24">
        <v>37</v>
      </c>
    </row>
    <row r="77" spans="1:16" ht="12">
      <c r="A77" s="16">
        <v>38</v>
      </c>
      <c r="C77" s="58" t="s">
        <v>59</v>
      </c>
      <c r="D77" s="96">
        <v>15028</v>
      </c>
      <c r="E77" s="104">
        <v>0.3138183219949724</v>
      </c>
      <c r="F77" s="96">
        <v>3662</v>
      </c>
      <c r="G77" s="104">
        <v>0.5271264268543708</v>
      </c>
      <c r="H77" s="96">
        <v>2602</v>
      </c>
      <c r="I77" s="104">
        <v>0.2045181051971336</v>
      </c>
      <c r="J77" s="96" t="s">
        <v>312</v>
      </c>
      <c r="K77" s="104" t="s">
        <v>312</v>
      </c>
      <c r="L77" s="96" t="s">
        <v>312</v>
      </c>
      <c r="M77" s="104" t="s">
        <v>312</v>
      </c>
      <c r="N77" s="96" t="s">
        <v>312</v>
      </c>
      <c r="O77" s="104" t="s">
        <v>312</v>
      </c>
      <c r="P77" s="24">
        <v>38</v>
      </c>
    </row>
    <row r="78" spans="1:16" ht="12">
      <c r="A78" s="16">
        <v>39</v>
      </c>
      <c r="C78" s="58" t="s">
        <v>310</v>
      </c>
      <c r="D78" s="96">
        <v>226976</v>
      </c>
      <c r="E78" s="104">
        <v>4.739767597360317</v>
      </c>
      <c r="F78" s="96">
        <v>5225</v>
      </c>
      <c r="G78" s="104">
        <v>0.7521123922212146</v>
      </c>
      <c r="H78" s="96" t="s">
        <v>312</v>
      </c>
      <c r="I78" s="104" t="s">
        <v>312</v>
      </c>
      <c r="J78" s="96" t="s">
        <v>312</v>
      </c>
      <c r="K78" s="104" t="s">
        <v>312</v>
      </c>
      <c r="L78" s="96">
        <v>10493</v>
      </c>
      <c r="M78" s="104">
        <v>12.820732124529593</v>
      </c>
      <c r="N78" s="96">
        <v>82992</v>
      </c>
      <c r="O78" s="104">
        <v>28.526449661430586</v>
      </c>
      <c r="P78" s="24">
        <v>39</v>
      </c>
    </row>
    <row r="79" spans="1:16" ht="12">
      <c r="A79" s="16">
        <v>40</v>
      </c>
      <c r="C79" s="58" t="s">
        <v>60</v>
      </c>
      <c r="D79" s="96">
        <v>465046</v>
      </c>
      <c r="E79" s="104">
        <v>9.711202779509843</v>
      </c>
      <c r="F79" s="96">
        <v>78568</v>
      </c>
      <c r="G79" s="104">
        <v>11.309467259719883</v>
      </c>
      <c r="H79" s="96">
        <v>72436</v>
      </c>
      <c r="I79" s="104">
        <v>5.693494799407982</v>
      </c>
      <c r="J79" s="96">
        <v>29</v>
      </c>
      <c r="K79" s="104">
        <v>0.9955372468245794</v>
      </c>
      <c r="L79" s="96">
        <v>20791</v>
      </c>
      <c r="M79" s="104">
        <v>25.40320609940863</v>
      </c>
      <c r="N79" s="96">
        <v>13797</v>
      </c>
      <c r="O79" s="104">
        <v>4.742377891589042</v>
      </c>
      <c r="P79" s="24">
        <v>40</v>
      </c>
    </row>
    <row r="80" spans="1:18" s="49" customFormat="1" ht="12">
      <c r="A80" s="16"/>
      <c r="B80" s="1"/>
      <c r="C80" s="58"/>
      <c r="E80" s="104"/>
      <c r="G80" s="104"/>
      <c r="I80" s="104"/>
      <c r="K80" s="104"/>
      <c r="M80" s="104"/>
      <c r="O80" s="104"/>
      <c r="P80" s="24"/>
      <c r="R80" s="2"/>
    </row>
    <row r="81" spans="1:16" s="49" customFormat="1" ht="12">
      <c r="A81" s="43">
        <v>41</v>
      </c>
      <c r="B81" s="60"/>
      <c r="C81" s="61" t="s">
        <v>61</v>
      </c>
      <c r="D81" s="98">
        <v>4788758</v>
      </c>
      <c r="E81" s="110">
        <v>100</v>
      </c>
      <c r="F81" s="98">
        <v>694710</v>
      </c>
      <c r="G81" s="110">
        <v>100</v>
      </c>
      <c r="H81" s="98">
        <v>1272259</v>
      </c>
      <c r="I81" s="110">
        <v>100</v>
      </c>
      <c r="J81" s="98">
        <v>2913</v>
      </c>
      <c r="K81" s="110">
        <v>100</v>
      </c>
      <c r="L81" s="98">
        <v>81844</v>
      </c>
      <c r="M81" s="110">
        <v>100</v>
      </c>
      <c r="N81" s="98">
        <v>290930</v>
      </c>
      <c r="O81" s="110">
        <v>100</v>
      </c>
      <c r="P81" s="48">
        <v>41</v>
      </c>
    </row>
    <row r="82" spans="1:18" ht="12">
      <c r="A82" s="43"/>
      <c r="B82" s="60"/>
      <c r="C82" s="61"/>
      <c r="D82" s="96"/>
      <c r="E82" s="104"/>
      <c r="F82" s="96"/>
      <c r="G82" s="104"/>
      <c r="H82" s="96"/>
      <c r="I82" s="104"/>
      <c r="J82" s="96"/>
      <c r="K82" s="104"/>
      <c r="L82" s="96"/>
      <c r="M82" s="104"/>
      <c r="N82" s="96"/>
      <c r="O82" s="104"/>
      <c r="P82" s="48"/>
      <c r="R82" s="49"/>
    </row>
    <row r="83" spans="1:16" ht="12">
      <c r="A83" s="16">
        <v>42</v>
      </c>
      <c r="C83" s="58" t="s">
        <v>62</v>
      </c>
      <c r="D83" s="96">
        <v>1789024</v>
      </c>
      <c r="E83" s="104">
        <v>37.35883082836928</v>
      </c>
      <c r="F83" s="96">
        <v>262479</v>
      </c>
      <c r="G83" s="104">
        <v>37.78252796130759</v>
      </c>
      <c r="H83" s="96">
        <v>741340</v>
      </c>
      <c r="I83" s="104">
        <v>58.269581901169495</v>
      </c>
      <c r="J83" s="96">
        <v>1301</v>
      </c>
      <c r="K83" s="104">
        <v>44.66186062478545</v>
      </c>
      <c r="L83" s="96">
        <v>14081</v>
      </c>
      <c r="M83" s="104">
        <v>17.2046820780998</v>
      </c>
      <c r="N83" s="96">
        <v>19918</v>
      </c>
      <c r="O83" s="104">
        <v>6.846320420719761</v>
      </c>
      <c r="P83" s="24">
        <v>42</v>
      </c>
    </row>
    <row r="84" spans="1:16" ht="12">
      <c r="A84" s="16"/>
      <c r="C84" s="58" t="s">
        <v>11</v>
      </c>
      <c r="E84" s="104"/>
      <c r="G84" s="104"/>
      <c r="I84" s="104"/>
      <c r="K84" s="104"/>
      <c r="M84" s="104"/>
      <c r="O84" s="104"/>
      <c r="P84" s="24"/>
    </row>
    <row r="85" spans="1:16" ht="12">
      <c r="A85" s="16">
        <v>43</v>
      </c>
      <c r="C85" s="58" t="s">
        <v>311</v>
      </c>
      <c r="D85" s="96">
        <v>1059623</v>
      </c>
      <c r="E85" s="104">
        <v>22.12730315459666</v>
      </c>
      <c r="F85" s="96">
        <v>28328</v>
      </c>
      <c r="G85" s="104">
        <v>4.0776726979603</v>
      </c>
      <c r="H85" s="96">
        <v>679880</v>
      </c>
      <c r="I85" s="104">
        <v>53.43880452014881</v>
      </c>
      <c r="J85" s="96">
        <v>771</v>
      </c>
      <c r="K85" s="104">
        <v>26.46755921730175</v>
      </c>
      <c r="L85" s="96">
        <v>1885</v>
      </c>
      <c r="M85" s="104">
        <v>2.3031621132886957</v>
      </c>
      <c r="N85" s="96">
        <v>6904</v>
      </c>
      <c r="O85" s="104">
        <v>2.3730794349156152</v>
      </c>
      <c r="P85" s="24">
        <v>43</v>
      </c>
    </row>
    <row r="86" spans="1:16" ht="12">
      <c r="A86" s="16">
        <v>44</v>
      </c>
      <c r="C86" s="58" t="s">
        <v>63</v>
      </c>
      <c r="D86" s="96">
        <v>729401</v>
      </c>
      <c r="E86" s="104">
        <v>15.231527673772614</v>
      </c>
      <c r="F86" s="96">
        <v>234151</v>
      </c>
      <c r="G86" s="104">
        <v>33.7048552633473</v>
      </c>
      <c r="H86" s="96">
        <v>61459</v>
      </c>
      <c r="I86" s="104">
        <v>4.830698780672804</v>
      </c>
      <c r="J86" s="96">
        <v>529</v>
      </c>
      <c r="K86" s="104">
        <v>18.159972536903535</v>
      </c>
      <c r="L86" s="96">
        <v>12196</v>
      </c>
      <c r="M86" s="104">
        <v>14.901519964811104</v>
      </c>
      <c r="N86" s="96">
        <v>13014</v>
      </c>
      <c r="O86" s="104">
        <v>4.4732409858041455</v>
      </c>
      <c r="P86" s="24">
        <v>44</v>
      </c>
    </row>
    <row r="87" spans="1:16" ht="12">
      <c r="A87" s="16">
        <v>45</v>
      </c>
      <c r="C87" s="58" t="s">
        <v>64</v>
      </c>
      <c r="D87" s="96">
        <v>1280565</v>
      </c>
      <c r="E87" s="104">
        <v>26.741067308057747</v>
      </c>
      <c r="F87" s="96">
        <v>94082</v>
      </c>
      <c r="G87" s="104">
        <v>13.542629298556232</v>
      </c>
      <c r="H87" s="96">
        <v>105628</v>
      </c>
      <c r="I87" s="104">
        <v>8.302397546411541</v>
      </c>
      <c r="J87" s="96">
        <v>1263</v>
      </c>
      <c r="K87" s="104">
        <v>43.35736354273944</v>
      </c>
      <c r="L87" s="96">
        <v>31514</v>
      </c>
      <c r="M87" s="104">
        <v>38.50496065685939</v>
      </c>
      <c r="N87" s="96">
        <v>77724</v>
      </c>
      <c r="O87" s="104">
        <v>26.715704808716872</v>
      </c>
      <c r="P87" s="24">
        <v>45</v>
      </c>
    </row>
    <row r="88" spans="1:16" ht="12">
      <c r="A88" s="16"/>
      <c r="C88" s="58" t="s">
        <v>21</v>
      </c>
      <c r="E88" s="104"/>
      <c r="G88" s="104"/>
      <c r="I88" s="104"/>
      <c r="K88" s="104"/>
      <c r="M88" s="104"/>
      <c r="O88" s="104"/>
      <c r="P88" s="24"/>
    </row>
    <row r="89" spans="1:16" ht="12">
      <c r="A89" s="16">
        <v>46</v>
      </c>
      <c r="C89" s="58" t="s">
        <v>65</v>
      </c>
      <c r="D89" s="96">
        <v>1043555</v>
      </c>
      <c r="E89" s="104">
        <v>21.791767301667782</v>
      </c>
      <c r="F89" s="96">
        <v>76219</v>
      </c>
      <c r="G89" s="104">
        <v>10.971340559370097</v>
      </c>
      <c r="H89" s="96">
        <v>86442</v>
      </c>
      <c r="I89" s="104">
        <v>6.7943712718872495</v>
      </c>
      <c r="J89" s="96">
        <v>1010</v>
      </c>
      <c r="K89" s="104">
        <v>34.672159285959495</v>
      </c>
      <c r="L89" s="96">
        <v>25859</v>
      </c>
      <c r="M89" s="104">
        <v>31.595474316993304</v>
      </c>
      <c r="N89" s="96">
        <v>62692</v>
      </c>
      <c r="O89" s="104">
        <v>21.548826178118446</v>
      </c>
      <c r="P89" s="24">
        <v>46</v>
      </c>
    </row>
    <row r="90" spans="1:16" ht="12">
      <c r="A90" s="16">
        <v>47</v>
      </c>
      <c r="C90" s="58" t="s">
        <v>66</v>
      </c>
      <c r="D90" s="96">
        <v>237010</v>
      </c>
      <c r="E90" s="104">
        <v>4.949300006389966</v>
      </c>
      <c r="F90" s="96">
        <v>17862</v>
      </c>
      <c r="G90" s="104">
        <v>2.571144794230686</v>
      </c>
      <c r="H90" s="96">
        <v>19186</v>
      </c>
      <c r="I90" s="104">
        <v>1.508026274524291</v>
      </c>
      <c r="J90" s="96">
        <v>252</v>
      </c>
      <c r="K90" s="104">
        <v>8.650875386199795</v>
      </c>
      <c r="L90" s="96">
        <v>5655</v>
      </c>
      <c r="M90" s="104">
        <v>6.909486339866087</v>
      </c>
      <c r="N90" s="96">
        <v>15031</v>
      </c>
      <c r="O90" s="104">
        <v>5.166534905303681</v>
      </c>
      <c r="P90" s="24">
        <v>47</v>
      </c>
    </row>
    <row r="91" spans="1:16" ht="12">
      <c r="A91" s="16">
        <v>48</v>
      </c>
      <c r="C91" s="58" t="s">
        <v>147</v>
      </c>
      <c r="D91" s="96">
        <v>74736</v>
      </c>
      <c r="E91" s="104">
        <v>1.56065518449669</v>
      </c>
      <c r="F91" s="96" t="s">
        <v>312</v>
      </c>
      <c r="G91" s="104" t="s">
        <v>312</v>
      </c>
      <c r="H91" s="96" t="s">
        <v>312</v>
      </c>
      <c r="I91" s="104" t="s">
        <v>312</v>
      </c>
      <c r="J91" s="96" t="s">
        <v>312</v>
      </c>
      <c r="K91" s="104" t="s">
        <v>312</v>
      </c>
      <c r="L91" s="96" t="s">
        <v>312</v>
      </c>
      <c r="M91" s="104" t="s">
        <v>312</v>
      </c>
      <c r="N91" s="96" t="s">
        <v>312</v>
      </c>
      <c r="O91" s="104" t="s">
        <v>312</v>
      </c>
      <c r="P91" s="24">
        <v>48</v>
      </c>
    </row>
    <row r="92" spans="1:16" ht="12">
      <c r="A92" s="16">
        <v>49</v>
      </c>
      <c r="C92" s="58" t="s">
        <v>67</v>
      </c>
      <c r="D92" s="96">
        <v>805646</v>
      </c>
      <c r="E92" s="104">
        <v>16.823694160364756</v>
      </c>
      <c r="F92" s="96">
        <v>222159</v>
      </c>
      <c r="G92" s="104">
        <v>31.978667357602454</v>
      </c>
      <c r="H92" s="96">
        <v>91993</v>
      </c>
      <c r="I92" s="104">
        <v>7.23068180299766</v>
      </c>
      <c r="J92" s="96">
        <v>91</v>
      </c>
      <c r="K92" s="104">
        <v>3.12392722279437</v>
      </c>
      <c r="L92" s="96">
        <v>5891</v>
      </c>
      <c r="M92" s="104">
        <v>7.197839792776501</v>
      </c>
      <c r="N92" s="96">
        <v>11122</v>
      </c>
      <c r="O92" s="104">
        <v>3.8229127281476645</v>
      </c>
      <c r="P92" s="24">
        <v>49</v>
      </c>
    </row>
    <row r="93" spans="1:16" ht="12">
      <c r="A93" s="16"/>
      <c r="C93" s="58" t="s">
        <v>21</v>
      </c>
      <c r="E93" s="104"/>
      <c r="G93" s="104"/>
      <c r="I93" s="104"/>
      <c r="K93" s="104"/>
      <c r="M93" s="104"/>
      <c r="O93" s="104"/>
      <c r="P93" s="24"/>
    </row>
    <row r="94" spans="1:16" ht="12">
      <c r="A94" s="16">
        <v>50</v>
      </c>
      <c r="C94" s="58" t="s">
        <v>68</v>
      </c>
      <c r="E94" s="104"/>
      <c r="G94" s="104"/>
      <c r="I94" s="104"/>
      <c r="K94" s="104"/>
      <c r="M94" s="104"/>
      <c r="O94" s="104"/>
      <c r="P94" s="24"/>
    </row>
    <row r="95" spans="1:16" ht="12">
      <c r="A95" s="16"/>
      <c r="C95" s="58" t="s">
        <v>69</v>
      </c>
      <c r="D95" s="96">
        <v>802913</v>
      </c>
      <c r="E95" s="104">
        <v>16.766622994939397</v>
      </c>
      <c r="F95" s="96">
        <v>221996</v>
      </c>
      <c r="G95" s="104">
        <v>31.95520432986426</v>
      </c>
      <c r="H95" s="96">
        <v>91724</v>
      </c>
      <c r="I95" s="104">
        <v>7.2095383094165575</v>
      </c>
      <c r="J95" s="96">
        <v>91</v>
      </c>
      <c r="K95" s="104">
        <v>3.12392722279437</v>
      </c>
      <c r="L95" s="96">
        <v>5891</v>
      </c>
      <c r="M95" s="104">
        <v>7.197839792776501</v>
      </c>
      <c r="N95" s="96">
        <v>11122</v>
      </c>
      <c r="O95" s="104">
        <v>3.8229127281476645</v>
      </c>
      <c r="P95" s="24">
        <v>50</v>
      </c>
    </row>
    <row r="96" spans="1:16" ht="12">
      <c r="A96" s="16">
        <v>51</v>
      </c>
      <c r="C96" s="58" t="s">
        <v>70</v>
      </c>
      <c r="E96" s="104"/>
      <c r="G96" s="104"/>
      <c r="I96" s="104"/>
      <c r="K96" s="104"/>
      <c r="M96" s="104"/>
      <c r="O96" s="104"/>
      <c r="P96" s="24"/>
    </row>
    <row r="97" spans="1:16" ht="12">
      <c r="A97" s="16"/>
      <c r="C97" s="58" t="s">
        <v>71</v>
      </c>
      <c r="D97" s="96">
        <v>2733</v>
      </c>
      <c r="E97" s="104">
        <v>0.05707116542535664</v>
      </c>
      <c r="F97" s="96">
        <v>163</v>
      </c>
      <c r="G97" s="104">
        <v>0.023463027738192914</v>
      </c>
      <c r="H97" s="96">
        <v>269</v>
      </c>
      <c r="I97" s="104">
        <v>0.02114349358110259</v>
      </c>
      <c r="J97" s="96" t="s">
        <v>312</v>
      </c>
      <c r="K97" s="104" t="s">
        <v>312</v>
      </c>
      <c r="L97" s="96" t="s">
        <v>312</v>
      </c>
      <c r="M97" s="104" t="s">
        <v>312</v>
      </c>
      <c r="N97" s="96" t="s">
        <v>312</v>
      </c>
      <c r="O97" s="104" t="s">
        <v>312</v>
      </c>
      <c r="P97" s="24">
        <v>51</v>
      </c>
    </row>
    <row r="98" spans="1:16" ht="12">
      <c r="A98" s="16">
        <v>52</v>
      </c>
      <c r="C98" s="58" t="s">
        <v>72</v>
      </c>
      <c r="D98" s="96">
        <v>749513</v>
      </c>
      <c r="E98" s="104">
        <v>15.651511310448345</v>
      </c>
      <c r="F98" s="96">
        <v>77255</v>
      </c>
      <c r="G98" s="104">
        <v>11.1204675332153</v>
      </c>
      <c r="H98" s="96">
        <v>136765</v>
      </c>
      <c r="I98" s="104">
        <v>10.749776578511137</v>
      </c>
      <c r="J98" s="96">
        <v>237</v>
      </c>
      <c r="K98" s="104">
        <v>8.135942327497425</v>
      </c>
      <c r="L98" s="96">
        <v>40101</v>
      </c>
      <c r="M98" s="104">
        <v>48.99687209813792</v>
      </c>
      <c r="N98" s="96">
        <v>138173</v>
      </c>
      <c r="O98" s="104">
        <v>47.493555150723545</v>
      </c>
      <c r="P98" s="24">
        <v>52</v>
      </c>
    </row>
    <row r="99" spans="1:16" ht="12">
      <c r="A99" s="16">
        <v>53</v>
      </c>
      <c r="C99" s="58" t="s">
        <v>73</v>
      </c>
      <c r="D99" s="96">
        <v>34985</v>
      </c>
      <c r="E99" s="104">
        <v>0.7305652112718998</v>
      </c>
      <c r="F99" s="96">
        <v>298</v>
      </c>
      <c r="G99" s="104">
        <v>0.042895596723812816</v>
      </c>
      <c r="H99" s="96">
        <v>15622</v>
      </c>
      <c r="I99" s="104">
        <v>1.227894634661653</v>
      </c>
      <c r="J99" s="96" t="s">
        <v>312</v>
      </c>
      <c r="K99" s="104" t="s">
        <v>312</v>
      </c>
      <c r="L99" s="96">
        <v>7014</v>
      </c>
      <c r="M99" s="104">
        <v>8.569962367430723</v>
      </c>
      <c r="N99" s="96">
        <v>2</v>
      </c>
      <c r="O99" s="104">
        <v>0.0006874505894888805</v>
      </c>
      <c r="P99" s="24">
        <v>53</v>
      </c>
    </row>
    <row r="100" spans="1:16" ht="12">
      <c r="A100" s="16">
        <v>54</v>
      </c>
      <c r="C100" s="58" t="s">
        <v>74</v>
      </c>
      <c r="E100" s="104"/>
      <c r="G100" s="104"/>
      <c r="I100" s="104"/>
      <c r="K100" s="104"/>
      <c r="M100" s="104"/>
      <c r="O100" s="104"/>
      <c r="P100" s="24"/>
    </row>
    <row r="101" spans="1:16" ht="12">
      <c r="A101" s="16"/>
      <c r="C101" s="58" t="s">
        <v>75</v>
      </c>
      <c r="D101" s="96">
        <v>6957</v>
      </c>
      <c r="E101" s="104">
        <v>0.1452777526030758</v>
      </c>
      <c r="F101" s="96">
        <v>235</v>
      </c>
      <c r="G101" s="104">
        <v>0.033827064530523525</v>
      </c>
      <c r="H101" s="96">
        <v>420</v>
      </c>
      <c r="I101" s="104">
        <v>0.03301214611175869</v>
      </c>
      <c r="J101" s="96" t="s">
        <v>312</v>
      </c>
      <c r="K101" s="104" t="s">
        <v>312</v>
      </c>
      <c r="L101" s="96">
        <v>484</v>
      </c>
      <c r="M101" s="104">
        <v>0.5913689457993255</v>
      </c>
      <c r="N101" s="96">
        <v>288</v>
      </c>
      <c r="O101" s="104">
        <v>0.09899288488639879</v>
      </c>
      <c r="P101" s="24">
        <v>54</v>
      </c>
    </row>
    <row r="102" spans="1:16" ht="12">
      <c r="A102" s="16">
        <v>55</v>
      </c>
      <c r="C102" s="58" t="s">
        <v>76</v>
      </c>
      <c r="D102" s="96">
        <v>160826</v>
      </c>
      <c r="E102" s="104">
        <v>3.3584073365160654</v>
      </c>
      <c r="F102" s="96">
        <v>8071</v>
      </c>
      <c r="G102" s="104">
        <v>1.161779735429172</v>
      </c>
      <c r="H102" s="96">
        <v>17515</v>
      </c>
      <c r="I102" s="104">
        <v>1.3766850932082226</v>
      </c>
      <c r="J102" s="96">
        <v>1</v>
      </c>
      <c r="K102" s="104">
        <v>0.03432887058015791</v>
      </c>
      <c r="L102" s="96">
        <v>54185</v>
      </c>
      <c r="M102" s="104">
        <v>66.20521968623234</v>
      </c>
      <c r="N102" s="96">
        <v>1230</v>
      </c>
      <c r="O102" s="104">
        <v>0.4227821125356615</v>
      </c>
      <c r="P102" s="24">
        <v>55</v>
      </c>
    </row>
    <row r="103" spans="1:16" ht="12">
      <c r="A103" s="16">
        <v>56</v>
      </c>
      <c r="C103" s="58" t="s">
        <v>77</v>
      </c>
      <c r="E103" s="104"/>
      <c r="G103" s="104"/>
      <c r="I103" s="104"/>
      <c r="K103" s="104"/>
      <c r="M103" s="104"/>
      <c r="O103" s="104"/>
      <c r="P103" s="24"/>
    </row>
    <row r="104" spans="1:16" ht="12">
      <c r="A104" s="16"/>
      <c r="C104" s="58" t="s">
        <v>122</v>
      </c>
      <c r="D104" s="96">
        <v>20082</v>
      </c>
      <c r="E104" s="104">
        <v>0.4193571694372528</v>
      </c>
      <c r="F104" s="96">
        <v>3157</v>
      </c>
      <c r="G104" s="104">
        <v>0.45443422435260755</v>
      </c>
      <c r="H104" s="96">
        <v>645</v>
      </c>
      <c r="I104" s="104">
        <v>0.05069722438591513</v>
      </c>
      <c r="J104" s="96" t="s">
        <v>312</v>
      </c>
      <c r="K104" s="104" t="s">
        <v>312</v>
      </c>
      <c r="L104" s="96">
        <v>8161</v>
      </c>
      <c r="M104" s="104">
        <v>9.971409022041934</v>
      </c>
      <c r="N104" s="96" t="s">
        <v>312</v>
      </c>
      <c r="O104" s="104" t="s">
        <v>312</v>
      </c>
      <c r="P104" s="24">
        <v>56</v>
      </c>
    </row>
    <row r="105" spans="1:16" ht="12">
      <c r="A105" s="16">
        <v>57</v>
      </c>
      <c r="C105" s="58" t="s">
        <v>79</v>
      </c>
      <c r="E105" s="104"/>
      <c r="G105" s="104"/>
      <c r="I105" s="104"/>
      <c r="K105" s="104"/>
      <c r="M105" s="104"/>
      <c r="O105" s="104"/>
      <c r="P105" s="24"/>
    </row>
    <row r="106" spans="1:16" ht="12">
      <c r="A106" s="16"/>
      <c r="C106" s="58" t="s">
        <v>80</v>
      </c>
      <c r="D106" s="96">
        <v>449229</v>
      </c>
      <c r="E106" s="104">
        <v>9.380908369142897</v>
      </c>
      <c r="F106" s="96">
        <v>130687</v>
      </c>
      <c r="G106" s="104">
        <v>18.811734392768205</v>
      </c>
      <c r="H106" s="96">
        <v>127387</v>
      </c>
      <c r="I106" s="104">
        <v>10.012662516044296</v>
      </c>
      <c r="J106" s="96" t="s">
        <v>312</v>
      </c>
      <c r="K106" s="104" t="s">
        <v>312</v>
      </c>
      <c r="L106" s="96">
        <v>41819</v>
      </c>
      <c r="M106" s="104">
        <v>51.09598748839255</v>
      </c>
      <c r="N106" s="96">
        <v>24342</v>
      </c>
      <c r="O106" s="104">
        <v>8.366961124669164</v>
      </c>
      <c r="P106" s="24">
        <v>57</v>
      </c>
    </row>
    <row r="107" spans="1:16" ht="12">
      <c r="A107" s="16">
        <v>58</v>
      </c>
      <c r="C107" s="58" t="s">
        <v>81</v>
      </c>
      <c r="D107" s="96">
        <v>40784</v>
      </c>
      <c r="E107" s="104">
        <v>0.8516613284697201</v>
      </c>
      <c r="F107" s="96">
        <v>7297</v>
      </c>
      <c r="G107" s="104">
        <v>1.0503663399116179</v>
      </c>
      <c r="H107" s="96">
        <v>1115</v>
      </c>
      <c r="I107" s="104">
        <v>0.0876393878919308</v>
      </c>
      <c r="J107" s="96" t="s">
        <v>312</v>
      </c>
      <c r="K107" s="104" t="s">
        <v>312</v>
      </c>
      <c r="L107" s="96">
        <v>1850</v>
      </c>
      <c r="M107" s="104">
        <v>2.2603978300180834</v>
      </c>
      <c r="N107" s="96">
        <v>409</v>
      </c>
      <c r="O107" s="104">
        <v>0.14058364555047606</v>
      </c>
      <c r="P107" s="24">
        <v>58</v>
      </c>
    </row>
    <row r="108" spans="1:16" ht="12">
      <c r="A108" s="16">
        <v>59</v>
      </c>
      <c r="C108" s="58" t="s">
        <v>82</v>
      </c>
      <c r="D108" s="96">
        <v>24156</v>
      </c>
      <c r="E108" s="104">
        <v>0.5044314204225814</v>
      </c>
      <c r="F108" s="96">
        <v>6117</v>
      </c>
      <c r="G108" s="104">
        <v>0.880511292481755</v>
      </c>
      <c r="H108" s="96">
        <v>3551</v>
      </c>
      <c r="I108" s="104">
        <v>0.27910983534013123</v>
      </c>
      <c r="J108" s="96" t="s">
        <v>312</v>
      </c>
      <c r="K108" s="104" t="s">
        <v>312</v>
      </c>
      <c r="L108" s="96">
        <v>1530</v>
      </c>
      <c r="M108" s="104">
        <v>1.8694100972581986</v>
      </c>
      <c r="N108" s="96">
        <v>182</v>
      </c>
      <c r="O108" s="104">
        <v>0.06255800364348812</v>
      </c>
      <c r="P108" s="24">
        <v>59</v>
      </c>
    </row>
    <row r="109" spans="1:16" ht="12">
      <c r="A109" s="16">
        <v>60</v>
      </c>
      <c r="C109" s="58" t="s">
        <v>83</v>
      </c>
      <c r="D109" s="96">
        <v>71309</v>
      </c>
      <c r="E109" s="104">
        <v>1.489091743621206</v>
      </c>
      <c r="F109" s="96">
        <v>900</v>
      </c>
      <c r="G109" s="104">
        <v>0.12955045990413266</v>
      </c>
      <c r="H109" s="96">
        <v>46623</v>
      </c>
      <c r="I109" s="104">
        <v>3.66458401944887</v>
      </c>
      <c r="J109" s="96" t="s">
        <v>312</v>
      </c>
      <c r="K109" s="104" t="s">
        <v>312</v>
      </c>
      <c r="L109" s="96">
        <v>10749</v>
      </c>
      <c r="M109" s="104">
        <v>13.1335223107375</v>
      </c>
      <c r="N109" s="96">
        <v>63</v>
      </c>
      <c r="O109" s="104">
        <v>0.021654693568899736</v>
      </c>
      <c r="P109" s="24">
        <v>60</v>
      </c>
    </row>
    <row r="110" spans="1:16" ht="12">
      <c r="A110" s="16">
        <v>61</v>
      </c>
      <c r="C110" s="58" t="s">
        <v>84</v>
      </c>
      <c r="D110" s="96">
        <v>48938</v>
      </c>
      <c r="E110" s="104">
        <v>1.021935123888073</v>
      </c>
      <c r="F110" s="96">
        <v>6759</v>
      </c>
      <c r="G110" s="104">
        <v>0.9729239538800363</v>
      </c>
      <c r="H110" s="96">
        <v>11781</v>
      </c>
      <c r="I110" s="104">
        <v>0.9259906984348313</v>
      </c>
      <c r="J110" s="96">
        <v>2</v>
      </c>
      <c r="K110" s="104">
        <v>0.06865774116031582</v>
      </c>
      <c r="L110" s="96">
        <v>296</v>
      </c>
      <c r="M110" s="104">
        <v>0.3616636528028933</v>
      </c>
      <c r="N110" s="96">
        <v>27890</v>
      </c>
      <c r="O110" s="104">
        <v>9.586498470422438</v>
      </c>
      <c r="P110" s="24">
        <v>61</v>
      </c>
    </row>
    <row r="111" spans="1:18" s="5" customFormat="1" ht="12">
      <c r="A111" s="16"/>
      <c r="B111" s="1"/>
      <c r="C111" s="58"/>
      <c r="E111" s="104"/>
      <c r="G111" s="104"/>
      <c r="I111" s="104"/>
      <c r="K111" s="104"/>
      <c r="M111" s="104"/>
      <c r="O111" s="104"/>
      <c r="P111" s="24"/>
      <c r="R111" s="2"/>
    </row>
    <row r="112" spans="1:16" s="5" customFormat="1" ht="12">
      <c r="A112" s="62">
        <v>62</v>
      </c>
      <c r="B112" s="63"/>
      <c r="C112" s="64" t="s">
        <v>135</v>
      </c>
      <c r="D112" s="100"/>
      <c r="E112" s="104"/>
      <c r="F112" s="100"/>
      <c r="G112" s="104"/>
      <c r="H112" s="100"/>
      <c r="I112" s="104"/>
      <c r="J112" s="100"/>
      <c r="K112" s="104"/>
      <c r="L112" s="100"/>
      <c r="M112" s="104"/>
      <c r="N112" s="100"/>
      <c r="O112" s="104"/>
      <c r="P112" s="65"/>
    </row>
    <row r="113" spans="1:18" ht="12">
      <c r="A113" s="62"/>
      <c r="B113" s="63"/>
      <c r="C113" s="64" t="s">
        <v>123</v>
      </c>
      <c r="D113" s="98">
        <v>-131417</v>
      </c>
      <c r="E113" s="107">
        <v>-2.7442815026359653</v>
      </c>
      <c r="F113" s="98">
        <v>-92986</v>
      </c>
      <c r="G113" s="107">
        <v>-13.38486562738409</v>
      </c>
      <c r="H113" s="98">
        <v>41216</v>
      </c>
      <c r="I113" s="105">
        <v>3.2395919384339193</v>
      </c>
      <c r="J113" s="98">
        <v>20</v>
      </c>
      <c r="K113" s="105">
        <v>0.6865774116031582</v>
      </c>
      <c r="L113" s="98">
        <v>-8769</v>
      </c>
      <c r="M113" s="107">
        <v>-10.714285714285714</v>
      </c>
      <c r="N113" s="98">
        <v>-6556</v>
      </c>
      <c r="O113" s="107">
        <v>-2.25346303234455</v>
      </c>
      <c r="P113" s="65">
        <v>62</v>
      </c>
      <c r="R113" s="5"/>
    </row>
    <row r="114" spans="1:16" ht="12">
      <c r="A114" s="16"/>
      <c r="C114" s="58" t="s">
        <v>21</v>
      </c>
      <c r="E114" s="104"/>
      <c r="G114" s="104"/>
      <c r="I114" s="104"/>
      <c r="K114" s="104"/>
      <c r="M114" s="104"/>
      <c r="O114" s="104"/>
      <c r="P114" s="24"/>
    </row>
    <row r="115" spans="1:16" ht="12">
      <c r="A115" s="16">
        <v>63</v>
      </c>
      <c r="C115" s="58" t="s">
        <v>136</v>
      </c>
      <c r="D115" s="96">
        <v>130505</v>
      </c>
      <c r="E115" s="104" t="s">
        <v>154</v>
      </c>
      <c r="F115" s="96">
        <v>10022</v>
      </c>
      <c r="G115" s="104" t="s">
        <v>154</v>
      </c>
      <c r="H115" s="96">
        <v>41823</v>
      </c>
      <c r="I115" s="104" t="s">
        <v>154</v>
      </c>
      <c r="J115" s="96">
        <v>20</v>
      </c>
      <c r="K115" s="104" t="s">
        <v>154</v>
      </c>
      <c r="L115" s="96">
        <v>3041</v>
      </c>
      <c r="M115" s="104" t="s">
        <v>154</v>
      </c>
      <c r="N115" s="96">
        <v>406</v>
      </c>
      <c r="O115" s="104" t="s">
        <v>154</v>
      </c>
      <c r="P115" s="24">
        <v>63</v>
      </c>
    </row>
    <row r="116" spans="1:18" s="49" customFormat="1" ht="12">
      <c r="A116" s="16">
        <v>64</v>
      </c>
      <c r="B116" s="1"/>
      <c r="C116" s="58" t="s">
        <v>86</v>
      </c>
      <c r="D116" s="96">
        <v>261922</v>
      </c>
      <c r="E116" s="104" t="s">
        <v>154</v>
      </c>
      <c r="F116" s="96">
        <v>103009</v>
      </c>
      <c r="G116" s="104" t="s">
        <v>154</v>
      </c>
      <c r="H116" s="96">
        <v>607</v>
      </c>
      <c r="I116" s="104" t="s">
        <v>154</v>
      </c>
      <c r="J116" s="96" t="s">
        <v>312</v>
      </c>
      <c r="K116" s="104" t="s">
        <v>154</v>
      </c>
      <c r="L116" s="96">
        <v>11810</v>
      </c>
      <c r="M116" s="104" t="s">
        <v>154</v>
      </c>
      <c r="N116" s="96">
        <v>6962</v>
      </c>
      <c r="O116" s="104" t="s">
        <v>154</v>
      </c>
      <c r="P116" s="24">
        <v>64</v>
      </c>
      <c r="R116" s="2"/>
    </row>
    <row r="117" spans="1:16" s="49" customFormat="1" ht="12">
      <c r="A117" s="50" t="s">
        <v>47</v>
      </c>
      <c r="B117" s="51"/>
      <c r="C117" s="52"/>
      <c r="D117" s="46"/>
      <c r="E117" s="47"/>
      <c r="F117" s="40"/>
      <c r="H117" s="40"/>
      <c r="I117" s="47"/>
      <c r="J117" s="40"/>
      <c r="K117" s="47"/>
      <c r="L117" s="40"/>
      <c r="M117" s="47"/>
      <c r="N117" s="40"/>
      <c r="O117" s="47"/>
      <c r="P117" s="50"/>
    </row>
    <row r="118" spans="1:18" ht="12">
      <c r="A118" s="87" t="s">
        <v>87</v>
      </c>
      <c r="B118" s="44"/>
      <c r="C118" s="51"/>
      <c r="D118" s="40"/>
      <c r="E118" s="47"/>
      <c r="F118" s="40"/>
      <c r="G118" s="49"/>
      <c r="H118" s="40"/>
      <c r="I118" s="47"/>
      <c r="J118" s="40"/>
      <c r="K118" s="47"/>
      <c r="L118" s="40"/>
      <c r="M118" s="47"/>
      <c r="N118" s="40"/>
      <c r="O118" s="47"/>
      <c r="P118" s="87"/>
      <c r="R118" s="49"/>
    </row>
    <row r="119" spans="1:16" ht="12">
      <c r="A119" s="44"/>
      <c r="D119" s="53"/>
      <c r="F119" s="81"/>
      <c r="H119" s="81"/>
      <c r="J119" s="81"/>
      <c r="L119" s="81"/>
      <c r="N119" s="81"/>
      <c r="P119" s="44"/>
    </row>
    <row r="120" spans="4:14" ht="12.75">
      <c r="D120" s="2"/>
      <c r="F120" s="81"/>
      <c r="G120" s="42" t="s">
        <v>129</v>
      </c>
      <c r="H120" s="86" t="s">
        <v>126</v>
      </c>
      <c r="I120"/>
      <c r="J120"/>
      <c r="L120" s="81"/>
      <c r="N120" s="81"/>
    </row>
    <row r="121" spans="4:14" ht="12.75">
      <c r="D121" s="2"/>
      <c r="F121" s="81"/>
      <c r="G121" s="42"/>
      <c r="H121" s="81"/>
      <c r="I121"/>
      <c r="J121"/>
      <c r="L121" s="81"/>
      <c r="N121" s="81"/>
    </row>
    <row r="122" spans="1:18" s="15" customFormat="1" ht="12.75">
      <c r="A122" s="1"/>
      <c r="B122" s="1"/>
      <c r="C122" s="2"/>
      <c r="D122" s="2"/>
      <c r="E122" s="70"/>
      <c r="F122" s="81"/>
      <c r="G122" s="42" t="s">
        <v>131</v>
      </c>
      <c r="H122" s="81" t="s">
        <v>89</v>
      </c>
      <c r="I122"/>
      <c r="J122"/>
      <c r="K122" s="70"/>
      <c r="L122" s="81"/>
      <c r="M122" s="70"/>
      <c r="N122" s="81"/>
      <c r="O122" s="70"/>
      <c r="P122" s="1"/>
      <c r="R122" s="2"/>
    </row>
    <row r="123" spans="1:16" s="15" customFormat="1" ht="12.75" thickBot="1">
      <c r="A123" s="10"/>
      <c r="B123" s="10"/>
      <c r="C123" s="11"/>
      <c r="D123" s="11"/>
      <c r="E123" s="72"/>
      <c r="F123" s="11"/>
      <c r="G123" s="72"/>
      <c r="H123" s="11"/>
      <c r="I123" s="72"/>
      <c r="J123" s="11"/>
      <c r="K123" s="72"/>
      <c r="L123" s="11"/>
      <c r="M123" s="72"/>
      <c r="N123" s="11"/>
      <c r="O123" s="72"/>
      <c r="P123" s="10"/>
    </row>
    <row r="124" spans="1:16" s="15" customFormat="1" ht="12" customHeight="1">
      <c r="A124" s="16"/>
      <c r="B124" s="197" t="s">
        <v>128</v>
      </c>
      <c r="C124" s="194"/>
      <c r="D124" s="202" t="s">
        <v>7</v>
      </c>
      <c r="E124" s="207"/>
      <c r="F124" s="73"/>
      <c r="G124" s="88" t="s">
        <v>113</v>
      </c>
      <c r="H124" s="73" t="s">
        <v>114</v>
      </c>
      <c r="I124" s="75"/>
      <c r="J124" s="73"/>
      <c r="K124" s="75"/>
      <c r="L124" s="73"/>
      <c r="M124" s="75"/>
      <c r="N124" s="73"/>
      <c r="O124" s="74"/>
      <c r="P124" s="17"/>
    </row>
    <row r="125" spans="1:16" s="15" customFormat="1" ht="12" customHeight="1">
      <c r="A125" s="165" t="s">
        <v>271</v>
      </c>
      <c r="B125" s="217"/>
      <c r="C125" s="205"/>
      <c r="D125" s="208"/>
      <c r="E125" s="196"/>
      <c r="F125" s="198" t="s">
        <v>278</v>
      </c>
      <c r="G125" s="200"/>
      <c r="H125" s="199" t="s">
        <v>186</v>
      </c>
      <c r="I125" s="201"/>
      <c r="J125" s="203" t="s">
        <v>187</v>
      </c>
      <c r="K125" s="201"/>
      <c r="L125" s="198" t="s">
        <v>279</v>
      </c>
      <c r="M125" s="215"/>
      <c r="N125" s="198" t="s">
        <v>280</v>
      </c>
      <c r="O125" s="215"/>
      <c r="P125" s="193" t="s">
        <v>271</v>
      </c>
    </row>
    <row r="126" spans="1:16" s="15" customFormat="1" ht="12" customHeight="1">
      <c r="A126" s="165"/>
      <c r="B126" s="217"/>
      <c r="C126" s="205"/>
      <c r="D126" s="209"/>
      <c r="E126" s="210"/>
      <c r="F126" s="213"/>
      <c r="G126" s="214"/>
      <c r="H126" s="211"/>
      <c r="I126" s="210"/>
      <c r="J126" s="212"/>
      <c r="K126" s="210"/>
      <c r="L126" s="213"/>
      <c r="M126" s="216"/>
      <c r="N126" s="213"/>
      <c r="O126" s="216"/>
      <c r="P126" s="193"/>
    </row>
    <row r="127" spans="1:18" ht="14.25" thickBot="1">
      <c r="A127" s="29"/>
      <c r="B127" s="218"/>
      <c r="C127" s="206"/>
      <c r="D127" s="94" t="s">
        <v>148</v>
      </c>
      <c r="E127" s="30" t="s">
        <v>8</v>
      </c>
      <c r="F127" s="94" t="s">
        <v>148</v>
      </c>
      <c r="G127" s="13" t="s">
        <v>8</v>
      </c>
      <c r="H127" s="99" t="s">
        <v>148</v>
      </c>
      <c r="I127" s="30" t="s">
        <v>8</v>
      </c>
      <c r="J127" s="94" t="s">
        <v>148</v>
      </c>
      <c r="K127" s="30" t="s">
        <v>8</v>
      </c>
      <c r="L127" s="94" t="s">
        <v>148</v>
      </c>
      <c r="M127" s="30" t="s">
        <v>8</v>
      </c>
      <c r="N127" s="94" t="s">
        <v>148</v>
      </c>
      <c r="O127" s="30" t="s">
        <v>8</v>
      </c>
      <c r="P127" s="31"/>
      <c r="Q127" s="32"/>
      <c r="R127" s="15"/>
    </row>
    <row r="128" spans="1:18" s="15" customFormat="1" ht="12.75">
      <c r="A128" s="17"/>
      <c r="B128" s="1"/>
      <c r="C128" s="2"/>
      <c r="D128" s="2"/>
      <c r="E128" s="70"/>
      <c r="F128" s="81"/>
      <c r="G128" s="42"/>
      <c r="H128" s="81"/>
      <c r="I128"/>
      <c r="J128"/>
      <c r="K128" s="70"/>
      <c r="L128" s="81"/>
      <c r="M128" s="70"/>
      <c r="N128" s="81"/>
      <c r="O128" s="70"/>
      <c r="P128" s="17"/>
      <c r="R128" s="2"/>
    </row>
    <row r="129" spans="1:18" s="15" customFormat="1" ht="12.75">
      <c r="A129" s="17"/>
      <c r="B129" s="17"/>
      <c r="C129" s="37" t="s">
        <v>90</v>
      </c>
      <c r="D129" s="36"/>
      <c r="E129" s="27"/>
      <c r="F129" s="83"/>
      <c r="G129" s="27"/>
      <c r="H129" s="37" t="s">
        <v>90</v>
      </c>
      <c r="I129" s="27"/>
      <c r="J129" s="89"/>
      <c r="K129" s="27"/>
      <c r="L129" s="83"/>
      <c r="M129" s="27"/>
      <c r="N129" s="83"/>
      <c r="O129" s="27"/>
      <c r="P129" s="17"/>
      <c r="R129" s="17"/>
    </row>
    <row r="130" spans="1:18" ht="12">
      <c r="A130" s="17"/>
      <c r="C130" s="15"/>
      <c r="E130" s="76"/>
      <c r="F130" s="15"/>
      <c r="G130" s="76"/>
      <c r="H130" s="15"/>
      <c r="I130" s="76"/>
      <c r="J130" s="15"/>
      <c r="K130" s="76"/>
      <c r="L130" s="15"/>
      <c r="M130" s="76"/>
      <c r="N130" s="15"/>
      <c r="O130" s="76"/>
      <c r="P130" s="17"/>
      <c r="R130" s="15"/>
    </row>
    <row r="131" spans="1:16" ht="12">
      <c r="A131" s="16">
        <v>65</v>
      </c>
      <c r="C131" s="58" t="s">
        <v>91</v>
      </c>
      <c r="D131" s="96">
        <v>68971</v>
      </c>
      <c r="E131" s="104">
        <v>0.4584256746027816</v>
      </c>
      <c r="F131" s="96">
        <v>907</v>
      </c>
      <c r="G131" s="104">
        <v>0.018035470022841615</v>
      </c>
      <c r="H131" s="96">
        <v>9277</v>
      </c>
      <c r="I131" s="104">
        <v>0.7569205563859716</v>
      </c>
      <c r="J131" s="96">
        <v>14</v>
      </c>
      <c r="K131" s="104">
        <v>1.4477766287487073</v>
      </c>
      <c r="L131" s="96">
        <v>547</v>
      </c>
      <c r="M131" s="104">
        <v>0.12603744717717594</v>
      </c>
      <c r="N131" s="96">
        <v>639</v>
      </c>
      <c r="O131" s="104">
        <v>0.2828384766558666</v>
      </c>
      <c r="P131" s="24">
        <v>65</v>
      </c>
    </row>
    <row r="132" spans="1:16" ht="12">
      <c r="A132" s="16">
        <v>66</v>
      </c>
      <c r="C132" s="58" t="s">
        <v>92</v>
      </c>
      <c r="D132" s="96">
        <v>13895270</v>
      </c>
      <c r="E132" s="104">
        <v>92.35691121685626</v>
      </c>
      <c r="F132" s="96">
        <v>4990379</v>
      </c>
      <c r="G132" s="104">
        <v>99.23244857455161</v>
      </c>
      <c r="H132" s="96">
        <v>1062851</v>
      </c>
      <c r="I132" s="104">
        <v>86.71917325378746</v>
      </c>
      <c r="J132" s="96">
        <v>952</v>
      </c>
      <c r="K132" s="104">
        <v>98.4488107549121</v>
      </c>
      <c r="L132" s="96">
        <v>95662</v>
      </c>
      <c r="M132" s="104">
        <v>22.042037060078616</v>
      </c>
      <c r="N132" s="96">
        <v>208336</v>
      </c>
      <c r="O132" s="104">
        <v>92.21508117774118</v>
      </c>
      <c r="P132" s="24">
        <v>66</v>
      </c>
    </row>
    <row r="133" spans="1:16" ht="12">
      <c r="A133" s="16"/>
      <c r="C133" s="58" t="s">
        <v>21</v>
      </c>
      <c r="E133" s="104"/>
      <c r="G133" s="104"/>
      <c r="I133" s="104"/>
      <c r="K133" s="104"/>
      <c r="M133" s="104"/>
      <c r="O133" s="104"/>
      <c r="P133" s="24"/>
    </row>
    <row r="134" spans="1:16" ht="12">
      <c r="A134" s="16">
        <v>67</v>
      </c>
      <c r="C134" s="58" t="s">
        <v>93</v>
      </c>
      <c r="D134" s="96">
        <v>7319417</v>
      </c>
      <c r="E134" s="104">
        <v>48.64955816102518</v>
      </c>
      <c r="F134" s="96">
        <v>4956220</v>
      </c>
      <c r="G134" s="104">
        <v>98.55320533253371</v>
      </c>
      <c r="H134" s="96">
        <v>186668</v>
      </c>
      <c r="I134" s="104">
        <v>15.230445878997148</v>
      </c>
      <c r="J134" s="96">
        <v>633</v>
      </c>
      <c r="K134" s="104">
        <v>65.4601861427094</v>
      </c>
      <c r="L134" s="96">
        <v>72571</v>
      </c>
      <c r="M134" s="104">
        <v>16.7215056290582</v>
      </c>
      <c r="N134" s="96">
        <v>169924</v>
      </c>
      <c r="O134" s="104">
        <v>75.21290345425895</v>
      </c>
      <c r="P134" s="24">
        <v>67</v>
      </c>
    </row>
    <row r="135" spans="1:16" ht="12">
      <c r="A135" s="16"/>
      <c r="C135" s="58" t="s">
        <v>24</v>
      </c>
      <c r="E135" s="104"/>
      <c r="G135" s="104"/>
      <c r="I135" s="104"/>
      <c r="K135" s="104"/>
      <c r="M135" s="104"/>
      <c r="O135" s="104"/>
      <c r="P135" s="24"/>
    </row>
    <row r="136" spans="1:16" ht="12">
      <c r="A136" s="16">
        <v>68</v>
      </c>
      <c r="C136" s="58" t="s">
        <v>94</v>
      </c>
      <c r="D136" s="96">
        <v>2948620</v>
      </c>
      <c r="E136" s="104">
        <v>19.598427058434037</v>
      </c>
      <c r="F136" s="96">
        <v>829511</v>
      </c>
      <c r="G136" s="104">
        <v>16.494620478629958</v>
      </c>
      <c r="H136" s="96">
        <v>171138</v>
      </c>
      <c r="I136" s="104">
        <v>13.96333622709738</v>
      </c>
      <c r="J136" s="96">
        <v>633</v>
      </c>
      <c r="K136" s="104">
        <v>65.4601861427094</v>
      </c>
      <c r="L136" s="96">
        <v>72571</v>
      </c>
      <c r="M136" s="104">
        <v>16.7215056290582</v>
      </c>
      <c r="N136" s="96">
        <v>168180</v>
      </c>
      <c r="O136" s="104">
        <v>74.44096244754873</v>
      </c>
      <c r="P136" s="24">
        <v>68</v>
      </c>
    </row>
    <row r="137" spans="1:16" ht="12">
      <c r="A137" s="16">
        <v>69</v>
      </c>
      <c r="C137" s="58" t="s">
        <v>95</v>
      </c>
      <c r="D137" s="96">
        <v>4170645</v>
      </c>
      <c r="E137" s="104">
        <v>27.72079203801189</v>
      </c>
      <c r="F137" s="96">
        <v>4044301</v>
      </c>
      <c r="G137" s="104">
        <v>80.41992221482731</v>
      </c>
      <c r="H137" s="96">
        <v>2220</v>
      </c>
      <c r="I137" s="104">
        <v>0.18113222325933565</v>
      </c>
      <c r="J137" s="96" t="s">
        <v>312</v>
      </c>
      <c r="K137" s="104" t="s">
        <v>312</v>
      </c>
      <c r="L137" s="96" t="s">
        <v>312</v>
      </c>
      <c r="M137" s="104" t="s">
        <v>312</v>
      </c>
      <c r="N137" s="96" t="s">
        <v>312</v>
      </c>
      <c r="O137" s="104" t="s">
        <v>312</v>
      </c>
      <c r="P137" s="24">
        <v>69</v>
      </c>
    </row>
    <row r="138" spans="1:16" ht="12">
      <c r="A138" s="16">
        <v>70</v>
      </c>
      <c r="C138" s="58" t="s">
        <v>96</v>
      </c>
      <c r="D138" s="96">
        <v>5608108</v>
      </c>
      <c r="E138" s="104">
        <v>37.27509668042013</v>
      </c>
      <c r="F138" s="96">
        <v>5096</v>
      </c>
      <c r="G138" s="104">
        <v>0.10133269596075069</v>
      </c>
      <c r="H138" s="96">
        <v>845897</v>
      </c>
      <c r="I138" s="104">
        <v>69.01765957585687</v>
      </c>
      <c r="J138" s="96" t="s">
        <v>312</v>
      </c>
      <c r="K138" s="104" t="s">
        <v>312</v>
      </c>
      <c r="L138" s="96">
        <v>331</v>
      </c>
      <c r="M138" s="104">
        <v>0.07626763256973534</v>
      </c>
      <c r="N138" s="96">
        <v>27920</v>
      </c>
      <c r="O138" s="104">
        <v>12.358138134948035</v>
      </c>
      <c r="P138" s="24">
        <v>70</v>
      </c>
    </row>
    <row r="139" spans="1:16" ht="12">
      <c r="A139" s="16"/>
      <c r="C139" s="58" t="s">
        <v>14</v>
      </c>
      <c r="E139" s="104"/>
      <c r="G139" s="104"/>
      <c r="I139" s="104"/>
      <c r="K139" s="104"/>
      <c r="M139" s="104"/>
      <c r="O139" s="104"/>
      <c r="P139" s="24"/>
    </row>
    <row r="140" spans="1:16" ht="12">
      <c r="A140" s="16">
        <v>71</v>
      </c>
      <c r="C140" s="58" t="s">
        <v>156</v>
      </c>
      <c r="D140" s="96">
        <v>471416</v>
      </c>
      <c r="E140" s="104">
        <v>3.1333342682945715</v>
      </c>
      <c r="F140" s="96">
        <v>123</v>
      </c>
      <c r="G140" s="104">
        <v>0.002445824490418433</v>
      </c>
      <c r="H140" s="96">
        <v>103721</v>
      </c>
      <c r="I140" s="104">
        <v>8.462709607514213</v>
      </c>
      <c r="J140" s="96" t="s">
        <v>312</v>
      </c>
      <c r="K140" s="104" t="s">
        <v>312</v>
      </c>
      <c r="L140" s="96" t="s">
        <v>312</v>
      </c>
      <c r="M140" s="104" t="s">
        <v>312</v>
      </c>
      <c r="N140" s="96" t="s">
        <v>312</v>
      </c>
      <c r="O140" s="104" t="s">
        <v>312</v>
      </c>
      <c r="P140" s="24">
        <v>71</v>
      </c>
    </row>
    <row r="141" spans="1:16" ht="12">
      <c r="A141" s="16">
        <v>72</v>
      </c>
      <c r="C141" s="58" t="s">
        <v>157</v>
      </c>
      <c r="D141" s="96">
        <v>2681435</v>
      </c>
      <c r="E141" s="104">
        <v>17.82254351507894</v>
      </c>
      <c r="F141" s="96">
        <v>115</v>
      </c>
      <c r="G141" s="104">
        <v>0.0022867464747814616</v>
      </c>
      <c r="H141" s="96" t="s">
        <v>312</v>
      </c>
      <c r="I141" s="104" t="s">
        <v>312</v>
      </c>
      <c r="J141" s="96" t="s">
        <v>312</v>
      </c>
      <c r="K141" s="104" t="s">
        <v>312</v>
      </c>
      <c r="L141" s="96" t="s">
        <v>312</v>
      </c>
      <c r="M141" s="104" t="s">
        <v>312</v>
      </c>
      <c r="N141" s="96" t="s">
        <v>312</v>
      </c>
      <c r="O141" s="104" t="s">
        <v>312</v>
      </c>
      <c r="P141" s="24">
        <v>72</v>
      </c>
    </row>
    <row r="142" spans="1:16" ht="12">
      <c r="A142" s="16">
        <v>73</v>
      </c>
      <c r="C142" s="58" t="s">
        <v>158</v>
      </c>
      <c r="D142" s="96">
        <v>11261</v>
      </c>
      <c r="E142" s="104">
        <v>0.07484785666007342</v>
      </c>
      <c r="F142" s="96">
        <v>153</v>
      </c>
      <c r="G142" s="104">
        <v>0.003042367049057075</v>
      </c>
      <c r="H142" s="96" t="s">
        <v>312</v>
      </c>
      <c r="I142" s="104" t="s">
        <v>312</v>
      </c>
      <c r="J142" s="96" t="s">
        <v>312</v>
      </c>
      <c r="K142" s="104" t="s">
        <v>312</v>
      </c>
      <c r="L142" s="96" t="s">
        <v>312</v>
      </c>
      <c r="M142" s="104" t="s">
        <v>312</v>
      </c>
      <c r="N142" s="96" t="s">
        <v>312</v>
      </c>
      <c r="O142" s="104" t="s">
        <v>312</v>
      </c>
      <c r="P142" s="24">
        <v>73</v>
      </c>
    </row>
    <row r="143" spans="1:16" ht="12">
      <c r="A143" s="16">
        <v>74</v>
      </c>
      <c r="C143" s="58" t="s">
        <v>155</v>
      </c>
      <c r="D143" s="96">
        <v>1720784</v>
      </c>
      <c r="E143" s="104">
        <v>11.437438431306969</v>
      </c>
      <c r="F143" s="96">
        <v>9</v>
      </c>
      <c r="G143" s="104">
        <v>0.00017896276759159265</v>
      </c>
      <c r="H143" s="96">
        <v>573981</v>
      </c>
      <c r="I143" s="104">
        <v>46.831736323701236</v>
      </c>
      <c r="J143" s="96" t="s">
        <v>312</v>
      </c>
      <c r="K143" s="104" t="s">
        <v>312</v>
      </c>
      <c r="L143" s="96" t="s">
        <v>312</v>
      </c>
      <c r="M143" s="104" t="s">
        <v>312</v>
      </c>
      <c r="N143" s="96" t="s">
        <v>312</v>
      </c>
      <c r="O143" s="104" t="s">
        <v>312</v>
      </c>
      <c r="P143" s="24">
        <v>74</v>
      </c>
    </row>
    <row r="144" spans="1:16" ht="12">
      <c r="A144" s="16">
        <v>75</v>
      </c>
      <c r="C144" s="58" t="s">
        <v>159</v>
      </c>
      <c r="D144" s="96">
        <v>107639</v>
      </c>
      <c r="E144" s="104">
        <v>0.7154380999053053</v>
      </c>
      <c r="F144" s="96" t="s">
        <v>312</v>
      </c>
      <c r="G144" s="104" t="s">
        <v>312</v>
      </c>
      <c r="H144" s="96" t="s">
        <v>312</v>
      </c>
      <c r="I144" s="104" t="s">
        <v>312</v>
      </c>
      <c r="J144" s="96" t="s">
        <v>312</v>
      </c>
      <c r="K144" s="104" t="s">
        <v>312</v>
      </c>
      <c r="L144" s="96" t="s">
        <v>312</v>
      </c>
      <c r="M144" s="104" t="s">
        <v>312</v>
      </c>
      <c r="N144" s="96" t="s">
        <v>312</v>
      </c>
      <c r="O144" s="104" t="s">
        <v>312</v>
      </c>
      <c r="P144" s="24">
        <v>75</v>
      </c>
    </row>
    <row r="145" spans="1:16" ht="12">
      <c r="A145" s="16">
        <v>76</v>
      </c>
      <c r="C145" s="58" t="s">
        <v>97</v>
      </c>
      <c r="D145" s="96">
        <v>615569</v>
      </c>
      <c r="E145" s="104">
        <v>4.091467922598769</v>
      </c>
      <c r="F145" s="96">
        <v>4693</v>
      </c>
      <c r="G145" s="104">
        <v>0.09331914092303825</v>
      </c>
      <c r="H145" s="96">
        <v>168194</v>
      </c>
      <c r="I145" s="104">
        <v>13.723132053549865</v>
      </c>
      <c r="J145" s="96" t="s">
        <v>312</v>
      </c>
      <c r="K145" s="104" t="s">
        <v>312</v>
      </c>
      <c r="L145" s="96">
        <v>331</v>
      </c>
      <c r="M145" s="104">
        <v>0.07626763256973534</v>
      </c>
      <c r="N145" s="96">
        <v>27920</v>
      </c>
      <c r="O145" s="104">
        <v>12.358138134948035</v>
      </c>
      <c r="P145" s="24">
        <v>76</v>
      </c>
    </row>
    <row r="146" spans="1:16" ht="12">
      <c r="A146" s="16">
        <v>77</v>
      </c>
      <c r="C146" s="58" t="s">
        <v>98</v>
      </c>
      <c r="D146" s="96">
        <v>455697</v>
      </c>
      <c r="E146" s="104">
        <v>3.0288556732462015</v>
      </c>
      <c r="F146" s="96">
        <v>6280</v>
      </c>
      <c r="G146" s="104">
        <v>0.12487624227502242</v>
      </c>
      <c r="H146" s="96">
        <v>14150</v>
      </c>
      <c r="I146" s="104">
        <v>1.1545139455493691</v>
      </c>
      <c r="J146" s="96">
        <v>319</v>
      </c>
      <c r="K146" s="104">
        <v>32.98862461220269</v>
      </c>
      <c r="L146" s="96">
        <v>5777</v>
      </c>
      <c r="M146" s="104">
        <v>1.3311121249406679</v>
      </c>
      <c r="N146" s="96">
        <v>6206</v>
      </c>
      <c r="O146" s="104">
        <v>2.746941449336945</v>
      </c>
      <c r="P146" s="24">
        <v>77</v>
      </c>
    </row>
    <row r="147" spans="1:16" ht="12">
      <c r="A147" s="16"/>
      <c r="C147" s="58" t="s">
        <v>24</v>
      </c>
      <c r="E147" s="104"/>
      <c r="G147" s="104"/>
      <c r="I147" s="104"/>
      <c r="K147" s="104"/>
      <c r="M147" s="104"/>
      <c r="O147" s="104"/>
      <c r="P147" s="24"/>
    </row>
    <row r="148" spans="1:16" ht="12">
      <c r="A148" s="16">
        <v>78</v>
      </c>
      <c r="C148" s="58" t="s">
        <v>99</v>
      </c>
      <c r="D148" s="96">
        <v>221172</v>
      </c>
      <c r="E148" s="104">
        <v>1.4700515188013283</v>
      </c>
      <c r="F148" s="96">
        <v>31</v>
      </c>
      <c r="G148" s="104">
        <v>0.0006164273105932636</v>
      </c>
      <c r="H148" s="96">
        <v>289</v>
      </c>
      <c r="I148" s="104">
        <v>0.023579825460336937</v>
      </c>
      <c r="J148" s="96" t="s">
        <v>312</v>
      </c>
      <c r="K148" s="104" t="s">
        <v>312</v>
      </c>
      <c r="L148" s="96">
        <v>2</v>
      </c>
      <c r="M148" s="104">
        <v>0.000460831616735561</v>
      </c>
      <c r="N148" s="96">
        <v>13</v>
      </c>
      <c r="O148" s="104">
        <v>0.005754147412404171</v>
      </c>
      <c r="P148" s="24">
        <v>78</v>
      </c>
    </row>
    <row r="149" spans="1:16" ht="12">
      <c r="A149" s="16">
        <v>79</v>
      </c>
      <c r="C149" s="58" t="s">
        <v>144</v>
      </c>
      <c r="D149" s="96">
        <v>509591</v>
      </c>
      <c r="E149" s="104">
        <v>3.387069898167434</v>
      </c>
      <c r="F149" s="96">
        <v>22781</v>
      </c>
      <c r="G149" s="104">
        <v>0.4529945342782302</v>
      </c>
      <c r="H149" s="96">
        <v>16134</v>
      </c>
      <c r="I149" s="104">
        <v>1.3163906712009557</v>
      </c>
      <c r="J149" s="96" t="s">
        <v>312</v>
      </c>
      <c r="K149" s="104" t="s">
        <v>312</v>
      </c>
      <c r="L149" s="96">
        <v>16982</v>
      </c>
      <c r="M149" s="104">
        <v>3.9129212577016483</v>
      </c>
      <c r="N149" s="96">
        <v>4284</v>
      </c>
      <c r="O149" s="104">
        <v>1.89621288574919</v>
      </c>
      <c r="P149" s="24">
        <v>79</v>
      </c>
    </row>
    <row r="150" spans="1:16" ht="12">
      <c r="A150" s="16">
        <v>80</v>
      </c>
      <c r="C150" s="58" t="s">
        <v>100</v>
      </c>
      <c r="D150" s="96">
        <v>2455</v>
      </c>
      <c r="E150" s="104">
        <v>0.016317510709571107</v>
      </c>
      <c r="F150" s="96" t="s">
        <v>312</v>
      </c>
      <c r="G150" s="104" t="s">
        <v>312</v>
      </c>
      <c r="H150" s="96" t="s">
        <v>312</v>
      </c>
      <c r="I150" s="104" t="s">
        <v>312</v>
      </c>
      <c r="J150" s="96" t="s">
        <v>312</v>
      </c>
      <c r="K150" s="104" t="s">
        <v>312</v>
      </c>
      <c r="L150" s="96" t="s">
        <v>312</v>
      </c>
      <c r="M150" s="104" t="s">
        <v>312</v>
      </c>
      <c r="N150" s="96" t="s">
        <v>312</v>
      </c>
      <c r="O150" s="104" t="s">
        <v>312</v>
      </c>
      <c r="P150" s="24">
        <v>80</v>
      </c>
    </row>
    <row r="151" spans="1:16" ht="12">
      <c r="A151" s="16">
        <v>81</v>
      </c>
      <c r="C151" s="58" t="s">
        <v>101</v>
      </c>
      <c r="D151" s="96">
        <v>1080945</v>
      </c>
      <c r="E151" s="104">
        <v>7.184656461897084</v>
      </c>
      <c r="F151" s="96">
        <v>37691</v>
      </c>
      <c r="G151" s="104">
        <v>0.7494761859216353</v>
      </c>
      <c r="H151" s="96">
        <v>153494</v>
      </c>
      <c r="I151" s="104">
        <v>12.523743007643453</v>
      </c>
      <c r="J151" s="96" t="s">
        <v>312</v>
      </c>
      <c r="K151" s="104" t="s">
        <v>312</v>
      </c>
      <c r="L151" s="96">
        <v>337788</v>
      </c>
      <c r="M151" s="104">
        <v>77.83169507693584</v>
      </c>
      <c r="N151" s="96">
        <v>16949</v>
      </c>
      <c r="O151" s="104">
        <v>7.502080345602947</v>
      </c>
      <c r="P151" s="24">
        <v>81</v>
      </c>
    </row>
    <row r="152" spans="1:16" ht="12">
      <c r="A152" s="16"/>
      <c r="C152" s="58" t="s">
        <v>21</v>
      </c>
      <c r="E152" s="104"/>
      <c r="G152" s="104"/>
      <c r="I152" s="104"/>
      <c r="K152" s="104"/>
      <c r="M152" s="104"/>
      <c r="O152" s="104"/>
      <c r="P152" s="24"/>
    </row>
    <row r="153" spans="1:16" ht="12">
      <c r="A153" s="16">
        <v>82</v>
      </c>
      <c r="C153" s="58" t="s">
        <v>102</v>
      </c>
      <c r="D153" s="96">
        <v>459349</v>
      </c>
      <c r="E153" s="104">
        <v>3.053129216672415</v>
      </c>
      <c r="F153" s="96">
        <v>3973</v>
      </c>
      <c r="G153" s="104">
        <v>0.07900211951571084</v>
      </c>
      <c r="H153" s="96">
        <v>87529</v>
      </c>
      <c r="I153" s="104">
        <v>7.141586653002879</v>
      </c>
      <c r="J153" s="96" t="s">
        <v>312</v>
      </c>
      <c r="K153" s="104" t="s">
        <v>312</v>
      </c>
      <c r="L153" s="96">
        <v>246410</v>
      </c>
      <c r="M153" s="104">
        <v>56.77675933990479</v>
      </c>
      <c r="N153" s="96" t="s">
        <v>312</v>
      </c>
      <c r="O153" s="104" t="s">
        <v>312</v>
      </c>
      <c r="P153" s="24">
        <v>82</v>
      </c>
    </row>
    <row r="154" spans="1:16" ht="12">
      <c r="A154" s="16">
        <v>83</v>
      </c>
      <c r="C154" s="58" t="s">
        <v>103</v>
      </c>
      <c r="D154" s="96">
        <v>406824</v>
      </c>
      <c r="E154" s="104">
        <v>2.704014247214076</v>
      </c>
      <c r="F154" s="96">
        <v>2560</v>
      </c>
      <c r="G154" s="104">
        <v>0.0509049650038308</v>
      </c>
      <c r="H154" s="96">
        <v>55937</v>
      </c>
      <c r="I154" s="104">
        <v>4.563960888494351</v>
      </c>
      <c r="J154" s="96" t="s">
        <v>312</v>
      </c>
      <c r="K154" s="104" t="s">
        <v>312</v>
      </c>
      <c r="L154" s="96">
        <v>73656</v>
      </c>
      <c r="M154" s="104">
        <v>16.97150678113724</v>
      </c>
      <c r="N154" s="96" t="s">
        <v>312</v>
      </c>
      <c r="O154" s="104" t="s">
        <v>312</v>
      </c>
      <c r="P154" s="24">
        <v>83</v>
      </c>
    </row>
    <row r="155" spans="1:16" ht="12">
      <c r="A155" s="16">
        <v>84</v>
      </c>
      <c r="C155" s="58" t="s">
        <v>104</v>
      </c>
      <c r="D155" s="96">
        <v>56678</v>
      </c>
      <c r="E155" s="104">
        <v>0.37671848146520215</v>
      </c>
      <c r="F155" s="96">
        <v>30150</v>
      </c>
      <c r="G155" s="104">
        <v>0.5995252714318353</v>
      </c>
      <c r="H155" s="96">
        <v>3416</v>
      </c>
      <c r="I155" s="104">
        <v>0.2787151687630138</v>
      </c>
      <c r="J155" s="96" t="s">
        <v>312</v>
      </c>
      <c r="K155" s="104" t="s">
        <v>312</v>
      </c>
      <c r="L155" s="96">
        <v>8220</v>
      </c>
      <c r="M155" s="104">
        <v>1.8940179447831558</v>
      </c>
      <c r="N155" s="96" t="s">
        <v>312</v>
      </c>
      <c r="O155" s="104" t="s">
        <v>312</v>
      </c>
      <c r="P155" s="24">
        <v>84</v>
      </c>
    </row>
    <row r="156" spans="1:16" ht="12">
      <c r="A156" s="16"/>
      <c r="C156" s="58" t="s">
        <v>24</v>
      </c>
      <c r="E156" s="104"/>
      <c r="G156" s="104"/>
      <c r="I156" s="104"/>
      <c r="K156" s="104"/>
      <c r="M156" s="104"/>
      <c r="O156" s="104"/>
      <c r="P156" s="24"/>
    </row>
    <row r="157" spans="1:16" ht="12">
      <c r="A157" s="16">
        <v>85</v>
      </c>
      <c r="C157" s="58" t="s">
        <v>105</v>
      </c>
      <c r="D157" s="96">
        <v>16548</v>
      </c>
      <c r="E157" s="104">
        <v>0.10998866281954488</v>
      </c>
      <c r="F157" s="96">
        <v>4044</v>
      </c>
      <c r="G157" s="104">
        <v>0.08041393690448896</v>
      </c>
      <c r="H157" s="96">
        <v>796</v>
      </c>
      <c r="I157" s="104">
        <v>0.0649465088803744</v>
      </c>
      <c r="J157" s="96" t="s">
        <v>312</v>
      </c>
      <c r="K157" s="104" t="s">
        <v>312</v>
      </c>
      <c r="L157" s="96">
        <v>4894</v>
      </c>
      <c r="M157" s="104">
        <v>1.1276549661519177</v>
      </c>
      <c r="N157" s="96" t="s">
        <v>312</v>
      </c>
      <c r="O157" s="104" t="s">
        <v>312</v>
      </c>
      <c r="P157" s="24">
        <v>85</v>
      </c>
    </row>
    <row r="158" spans="1:16" ht="12">
      <c r="A158" s="16">
        <v>86</v>
      </c>
      <c r="C158" s="58" t="s">
        <v>106</v>
      </c>
      <c r="D158" s="96">
        <v>36547</v>
      </c>
      <c r="E158" s="104">
        <v>0.24291489364671906</v>
      </c>
      <c r="F158" s="96">
        <v>26105</v>
      </c>
      <c r="G158" s="104">
        <v>0.5190914497753918</v>
      </c>
      <c r="H158" s="96">
        <v>2110</v>
      </c>
      <c r="I158" s="104">
        <v>0.17215720318792713</v>
      </c>
      <c r="J158" s="96" t="s">
        <v>312</v>
      </c>
      <c r="K158" s="104" t="s">
        <v>312</v>
      </c>
      <c r="L158" s="96">
        <v>410</v>
      </c>
      <c r="M158" s="104">
        <v>0.09447048143079001</v>
      </c>
      <c r="N158" s="96" t="s">
        <v>312</v>
      </c>
      <c r="O158" s="104" t="s">
        <v>312</v>
      </c>
      <c r="P158" s="24">
        <v>86</v>
      </c>
    </row>
    <row r="159" spans="1:16" ht="12">
      <c r="A159" s="16">
        <v>87</v>
      </c>
      <c r="C159" s="58" t="s">
        <v>107</v>
      </c>
      <c r="D159" s="96">
        <v>158093</v>
      </c>
      <c r="E159" s="104">
        <v>1.0507878699015174</v>
      </c>
      <c r="F159" s="96">
        <v>1007</v>
      </c>
      <c r="G159" s="104">
        <v>0.020023945218303755</v>
      </c>
      <c r="H159" s="96">
        <v>6610</v>
      </c>
      <c r="I159" s="104">
        <v>0.539317115200094</v>
      </c>
      <c r="J159" s="96" t="s">
        <v>312</v>
      </c>
      <c r="K159" s="104" t="s">
        <v>312</v>
      </c>
      <c r="L159" s="96">
        <v>9500</v>
      </c>
      <c r="M159" s="104">
        <v>2.1889501794939146</v>
      </c>
      <c r="N159" s="96">
        <v>16949</v>
      </c>
      <c r="O159" s="104">
        <v>7.502080345602947</v>
      </c>
      <c r="P159" s="24">
        <v>87</v>
      </c>
    </row>
    <row r="160" spans="1:18" s="5" customFormat="1" ht="12">
      <c r="A160" s="16"/>
      <c r="B160" s="1"/>
      <c r="C160" s="58"/>
      <c r="E160" s="104"/>
      <c r="G160" s="104"/>
      <c r="I160" s="104"/>
      <c r="K160" s="104"/>
      <c r="M160" s="104"/>
      <c r="O160" s="104"/>
      <c r="P160" s="24"/>
      <c r="R160" s="2"/>
    </row>
    <row r="161" spans="1:18" s="49" customFormat="1" ht="13.5">
      <c r="A161" s="62">
        <v>88</v>
      </c>
      <c r="B161" s="63"/>
      <c r="C161" s="64" t="s">
        <v>108</v>
      </c>
      <c r="D161" s="109">
        <v>15045187</v>
      </c>
      <c r="E161" s="110">
        <v>100</v>
      </c>
      <c r="F161" s="109">
        <v>5028979</v>
      </c>
      <c r="G161" s="110">
        <v>100</v>
      </c>
      <c r="H161" s="109">
        <v>1225624</v>
      </c>
      <c r="I161" s="110">
        <v>100</v>
      </c>
      <c r="J161" s="109">
        <v>967</v>
      </c>
      <c r="K161" s="110">
        <v>100</v>
      </c>
      <c r="L161" s="109">
        <v>433998</v>
      </c>
      <c r="M161" s="110">
        <v>100</v>
      </c>
      <c r="N161" s="109">
        <v>225924</v>
      </c>
      <c r="O161" s="110">
        <v>100</v>
      </c>
      <c r="P161" s="65">
        <v>88</v>
      </c>
      <c r="R161" s="5"/>
    </row>
    <row r="162" spans="1:16" s="49" customFormat="1" ht="12">
      <c r="A162" s="16"/>
      <c r="B162" s="44"/>
      <c r="C162" s="39"/>
      <c r="E162" s="104"/>
      <c r="G162" s="104"/>
      <c r="I162" s="104"/>
      <c r="K162" s="104"/>
      <c r="M162" s="104"/>
      <c r="O162" s="104"/>
      <c r="P162" s="24"/>
    </row>
    <row r="163" spans="1:16" ht="12">
      <c r="A163" s="16">
        <v>89</v>
      </c>
      <c r="B163" s="17"/>
      <c r="C163" s="39" t="s">
        <v>46</v>
      </c>
      <c r="E163" s="104"/>
      <c r="G163" s="104"/>
      <c r="I163" s="104"/>
      <c r="K163" s="104"/>
      <c r="M163" s="104"/>
      <c r="O163" s="104"/>
      <c r="P163" s="24"/>
    </row>
    <row r="164" spans="1:16" ht="12">
      <c r="A164" s="16"/>
      <c r="B164" s="17"/>
      <c r="C164" s="39" t="s">
        <v>137</v>
      </c>
      <c r="D164" s="96">
        <v>501</v>
      </c>
      <c r="E164" s="104" t="s">
        <v>154</v>
      </c>
      <c r="F164" s="96">
        <v>121</v>
      </c>
      <c r="G164" s="104" t="s">
        <v>154</v>
      </c>
      <c r="H164" s="96">
        <v>54</v>
      </c>
      <c r="I164" s="104" t="s">
        <v>154</v>
      </c>
      <c r="J164" s="96">
        <v>1</v>
      </c>
      <c r="K164" s="104" t="s">
        <v>154</v>
      </c>
      <c r="L164" s="96">
        <v>39</v>
      </c>
      <c r="M164" s="104" t="s">
        <v>154</v>
      </c>
      <c r="N164" s="96">
        <v>18</v>
      </c>
      <c r="O164" s="104" t="s">
        <v>154</v>
      </c>
      <c r="P164" s="24">
        <v>89</v>
      </c>
    </row>
    <row r="165" spans="1:16" ht="12">
      <c r="A165" s="16"/>
      <c r="B165" s="17"/>
      <c r="C165" s="39" t="s">
        <v>24</v>
      </c>
      <c r="E165" s="104"/>
      <c r="G165" s="104"/>
      <c r="I165" s="104"/>
      <c r="K165" s="104"/>
      <c r="M165" s="104"/>
      <c r="O165" s="104"/>
      <c r="P165" s="24"/>
    </row>
    <row r="166" spans="1:16" ht="12">
      <c r="A166" s="16">
        <v>90</v>
      </c>
      <c r="B166" s="17"/>
      <c r="C166" s="39" t="s">
        <v>138</v>
      </c>
      <c r="D166" s="96">
        <v>41</v>
      </c>
      <c r="E166" s="104" t="s">
        <v>154</v>
      </c>
      <c r="F166" s="96">
        <v>13</v>
      </c>
      <c r="G166" s="104" t="s">
        <v>154</v>
      </c>
      <c r="H166" s="96">
        <v>1</v>
      </c>
      <c r="I166" s="104" t="s">
        <v>154</v>
      </c>
      <c r="J166" s="96" t="s">
        <v>312</v>
      </c>
      <c r="K166" s="104" t="s">
        <v>154</v>
      </c>
      <c r="L166" s="96">
        <v>7</v>
      </c>
      <c r="M166" s="104" t="s">
        <v>154</v>
      </c>
      <c r="N166" s="96">
        <v>2</v>
      </c>
      <c r="O166" s="104" t="s">
        <v>154</v>
      </c>
      <c r="P166" s="24">
        <v>90</v>
      </c>
    </row>
    <row r="167" spans="1:16" ht="12">
      <c r="A167" s="93" t="s">
        <v>47</v>
      </c>
      <c r="B167" s="51"/>
      <c r="C167" s="52"/>
      <c r="P167" s="44"/>
    </row>
    <row r="168" spans="1:16" ht="12">
      <c r="A168" s="87" t="s">
        <v>109</v>
      </c>
      <c r="B168" s="44"/>
      <c r="C168" s="51"/>
      <c r="P168" s="87"/>
    </row>
    <row r="169" ht="12">
      <c r="B169" s="2"/>
    </row>
    <row r="170" ht="12">
      <c r="B170" s="2"/>
    </row>
    <row r="176" spans="7:15" ht="12">
      <c r="G176" s="84"/>
      <c r="I176" s="84"/>
      <c r="K176" s="84"/>
      <c r="M176" s="84"/>
      <c r="O176" s="84"/>
    </row>
  </sheetData>
  <mergeCells count="29">
    <mergeCell ref="A125:A126"/>
    <mergeCell ref="B124:C127"/>
    <mergeCell ref="F125:G126"/>
    <mergeCell ref="L125:M126"/>
    <mergeCell ref="C36:G36"/>
    <mergeCell ref="H36:O36"/>
    <mergeCell ref="N125:O126"/>
    <mergeCell ref="P125:P126"/>
    <mergeCell ref="P68:P69"/>
    <mergeCell ref="D124:E126"/>
    <mergeCell ref="H125:I126"/>
    <mergeCell ref="J125:K126"/>
    <mergeCell ref="N68:O69"/>
    <mergeCell ref="A68:A69"/>
    <mergeCell ref="B67:C70"/>
    <mergeCell ref="F68:G69"/>
    <mergeCell ref="L68:M69"/>
    <mergeCell ref="D67:E69"/>
    <mergeCell ref="H68:I69"/>
    <mergeCell ref="J68:K69"/>
    <mergeCell ref="P6:P7"/>
    <mergeCell ref="A6:A7"/>
    <mergeCell ref="C5:C8"/>
    <mergeCell ref="D5:E7"/>
    <mergeCell ref="H6:I7"/>
    <mergeCell ref="J6:K7"/>
    <mergeCell ref="F6:G7"/>
    <mergeCell ref="L6:M7"/>
    <mergeCell ref="N6:O7"/>
  </mergeCells>
  <printOptions horizontalCentered="1"/>
  <pageMargins left="0.5905511811023623" right="0.5905511811023623" top="0.7874015748031497" bottom="0.66" header="0.4724409448818898" footer="0.4724409448818898"/>
  <pageSetup horizontalDpi="600" verticalDpi="600" orientation="portrait" pageOrder="overThenDown" paperSize="9" r:id="rId2"/>
  <headerFooter alignWithMargins="0">
    <oddHeader>&amp;C- &amp;P -</oddHeader>
  </headerFooter>
  <rowBreaks count="1" manualBreakCount="1">
    <brk id="11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slt1i4</cp:lastModifiedBy>
  <cp:lastPrinted>2006-09-06T07:44:28Z</cp:lastPrinted>
  <dcterms:created xsi:type="dcterms:W3CDTF">2000-11-14T06:51:40Z</dcterms:created>
  <dcterms:modified xsi:type="dcterms:W3CDTF">2008-02-25T12:45:43Z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