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1720" windowHeight="13620" tabRatio="868"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 sheetId="16" r:id="rId16"/>
    <sheet name="Tab7-8" sheetId="17" r:id="rId17"/>
    <sheet name="Tab9" sheetId="18" r:id="rId18"/>
    <sheet name="Tab10" sheetId="19" r:id="rId19"/>
    <sheet name="Tab11" sheetId="20" r:id="rId20"/>
    <sheet name="Tab12" sheetId="21" r:id="rId21"/>
    <sheet name="Tab13" sheetId="22" r:id="rId22"/>
    <sheet name="Tab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'Länderverzeichnis'!$A$1:$L$93</definedName>
    <definedName name="_xlnm.Print_Area" localSheetId="12">'Tab1'!$A$1:$D$48</definedName>
    <definedName name="_xlnm.Print_Area" localSheetId="18">'Tab10'!$A$1:$L$290</definedName>
    <definedName name="_xlnm.Print_Area" localSheetId="13">'Tab2+3'!$A$1:$O$67</definedName>
    <definedName name="_xlnm.Print_Area" localSheetId="14">'Tab4+5'!$A$1:$H$53</definedName>
    <definedName name="_xlnm.Print_Area" localSheetId="16">'Tab7-8'!$A$1:$H$44</definedName>
    <definedName name="_xlnm.Print_Area" localSheetId="17">'Tab9'!$A$1:$K$267</definedName>
    <definedName name="_xlnm.Print_Area" localSheetId="3">'Vorbemerk.'!$A$1:$G$65</definedName>
  </definedNames>
  <calcPr fullCalcOnLoad="1"/>
</workbook>
</file>

<file path=xl/sharedStrings.xml><?xml version="1.0" encoding="utf-8"?>
<sst xmlns="http://schemas.openxmlformats.org/spreadsheetml/2006/main" count="3339" uniqueCount="1262">
  <si>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</si>
  <si>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</si>
  <si>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</si>
  <si>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</si>
  <si>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</si>
  <si>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</si>
  <si>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</si>
  <si>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</si>
  <si>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</si>
  <si>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</si>
  <si>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</si>
  <si>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</si>
  <si>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</si>
  <si>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</si>
  <si>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</si>
  <si>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</si>
  <si>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</si>
  <si>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</si>
  <si>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</si>
  <si>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</si>
  <si>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</si>
  <si>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</si>
  <si>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</si>
  <si>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</si>
  <si>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</si>
  <si>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</si>
  <si>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</si>
  <si>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</si>
  <si>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</si>
  <si>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</si>
  <si>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</si>
  <si>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</si>
  <si>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</si>
  <si>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</si>
  <si>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</si>
  <si>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</si>
  <si>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</si>
  <si>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</si>
  <si>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</si>
  <si>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</si>
  <si>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</si>
  <si>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</si>
  <si>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</si>
  <si>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</si>
  <si>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</si>
  <si>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</si>
  <si>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</si>
  <si>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</si>
  <si>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</si>
  <si>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</si>
  <si>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</si>
  <si>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</si>
  <si>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</si>
  <si>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</si>
  <si>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</si>
  <si>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</si>
  <si>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</si>
  <si>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</si>
  <si>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</si>
  <si>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</si>
  <si>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</si>
  <si>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</si>
  <si>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</si>
  <si>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</si>
  <si>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</si>
  <si>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</si>
  <si>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</si>
  <si>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</si>
  <si>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</si>
  <si>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</si>
  <si>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</si>
  <si>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</si>
  <si>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</si>
  <si>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</si>
  <si>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</si>
  <si>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</si>
  <si>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</si>
  <si>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</si>
  <si>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</si>
  <si>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</si>
  <si>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</si>
  <si>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</si>
  <si>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</si>
  <si>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</si>
  <si>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</si>
  <si>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</si>
  <si>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</si>
  <si>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</si>
  <si>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</si>
  <si>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</si>
  <si>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</si>
  <si>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</si>
  <si>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</si>
  <si>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</si>
  <si>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</si>
  <si>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</si>
  <si>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</si>
  <si>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</si>
  <si>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</si>
  <si>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</si>
  <si>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</si>
  <si>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</si>
  <si>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</si>
  <si>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</si>
  <si>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</si>
  <si>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</si>
  <si>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</si>
  <si>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</si>
  <si>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</si>
  <si>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</si>
  <si>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</si>
  <si>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</si>
  <si>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</si>
  <si>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</si>
  <si>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</si>
  <si>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</si>
  <si>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</si>
  <si>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</si>
  <si>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</si>
  <si>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</si>
  <si>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</si>
  <si>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</si>
  <si>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</si>
  <si>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</si>
  <si>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</si>
  <si>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</si>
  <si>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</si>
  <si>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</si>
  <si>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</si>
  <si>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</si>
  <si>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</si>
  <si>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</si>
  <si>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</si>
  <si>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</si>
  <si>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</si>
  <si>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</si>
  <si>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</si>
  <si>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</si>
  <si>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</si>
  <si>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</si>
  <si>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</si>
  <si>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</si>
  <si>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</si>
  <si>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</si>
  <si>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</si>
  <si>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</si>
  <si>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</si>
  <si>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</si>
  <si>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</si>
  <si>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</si>
  <si>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</si>
  <si>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</si>
  <si>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</si>
  <si>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</si>
  <si>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</si>
  <si>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</si>
  <si>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</si>
  <si>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</si>
  <si>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</si>
  <si>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</si>
  <si>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</si>
  <si>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</si>
  <si>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</si>
  <si>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</si>
  <si>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</si>
  <si>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</si>
  <si>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</si>
  <si>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</si>
  <si>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</si>
  <si>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</si>
  <si>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</si>
  <si>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</si>
  <si>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</si>
  <si>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</si>
  <si>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</si>
  <si>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</si>
  <si>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</si>
  <si>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</si>
  <si>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</si>
  <si>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</si>
  <si>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</si>
  <si>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</si>
  <si>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</si>
  <si>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</si>
  <si>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</si>
  <si>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</si>
  <si>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</si>
  <si>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</si>
  <si>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</si>
  <si>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</si>
  <si>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</si>
  <si>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</si>
  <si>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</si>
  <si>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</si>
  <si>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</si>
  <si>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</si>
  <si>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</si>
  <si>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</si>
  <si>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</si>
  <si>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</si>
  <si>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</si>
  <si>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</si>
  <si>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</si>
  <si>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</si>
  <si>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</si>
  <si>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</si>
  <si>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</si>
  <si>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</si>
  <si>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</si>
  <si>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</si>
  <si>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</si>
  <si>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</si>
  <si>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</si>
  <si>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</si>
  <si>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</si>
  <si>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</si>
  <si>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</si>
  <si>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</si>
  <si>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</si>
  <si>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</si>
  <si>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</si>
  <si>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</si>
  <si>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</si>
  <si>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</si>
  <si>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</si>
  <si>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</si>
  <si>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</si>
  <si>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</si>
  <si>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</si>
  <si>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</si>
  <si>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</si>
  <si>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</si>
  <si>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</si>
  <si>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</si>
  <si>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</si>
  <si>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</si>
  <si>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</si>
  <si>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</si>
  <si>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</si>
  <si>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</si>
  <si>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</si>
  <si>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</si>
  <si>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</si>
  <si>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</si>
  <si>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</si>
  <si>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</si>
  <si>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</si>
  <si>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</si>
  <si>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</si>
  <si>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</si>
  <si>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</si>
  <si>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</si>
  <si>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</si>
  <si>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</si>
  <si>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</si>
  <si>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</si>
  <si>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</si>
  <si>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</si>
  <si>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</si>
  <si>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</si>
  <si>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</si>
  <si>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</si>
  <si>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</si>
  <si>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</si>
  <si>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</si>
  <si>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</si>
  <si>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</si>
  <si>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</si>
  <si>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</si>
  <si>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</si>
  <si>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</si>
  <si>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</si>
  <si>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</si>
  <si>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</si>
  <si>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</si>
  <si>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</si>
  <si>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</si>
  <si>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</si>
  <si>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</si>
  <si>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</si>
  <si>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</si>
  <si>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</si>
  <si>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</si>
  <si>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</si>
  <si>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</si>
  <si>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</si>
  <si>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</si>
  <si>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</si>
  <si>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</si>
  <si>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</si>
  <si>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</si>
  <si>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</si>
  <si>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</si>
  <si>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</si>
  <si>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</si>
  <si>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</si>
  <si>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</si>
  <si>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</si>
  <si>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</si>
  <si>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</si>
  <si>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</si>
  <si>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</si>
  <si>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</si>
  <si>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</si>
  <si>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</si>
  <si>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</si>
  <si>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</si>
  <si>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</si>
  <si>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</si>
  <si>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</si>
  <si>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</si>
  <si>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</si>
  <si>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</si>
  <si>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</si>
  <si>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</si>
  <si>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</si>
  <si>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</si>
  <si>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</si>
  <si>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</si>
  <si>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</si>
  <si>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</si>
  <si>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</si>
  <si>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</si>
  <si>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</si>
  <si>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</si>
  <si>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</si>
  <si>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</si>
  <si>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</si>
  <si>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</si>
  <si>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</si>
  <si>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</si>
  <si>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</si>
  <si>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</si>
  <si>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</si>
  <si>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</si>
  <si>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</si>
  <si>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</si>
  <si>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</si>
  <si>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</si>
  <si>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</si>
  <si>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</si>
  <si>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</si>
  <si>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</si>
  <si>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</si>
  <si>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</si>
  <si>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</si>
  <si>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</si>
  <si>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</si>
  <si>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</si>
  <si>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</si>
  <si>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</si>
  <si>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</si>
  <si>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</si>
  <si>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</si>
  <si>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</si>
  <si>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</si>
  <si>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</si>
  <si>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</si>
  <si>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</si>
  <si>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</si>
  <si>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</si>
  <si>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</si>
  <si>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</si>
  <si>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</si>
  <si>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</si>
  <si>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</si>
  <si>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</si>
  <si>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</si>
  <si>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</si>
  <si>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</si>
  <si>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</si>
  <si>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</si>
  <si>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</si>
  <si>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</si>
  <si>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</si>
  <si>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</si>
  <si>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</si>
  <si>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</si>
  <si>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</si>
  <si>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</si>
  <si>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</si>
  <si>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</si>
  <si>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</si>
  <si>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</si>
  <si>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</si>
  <si>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</si>
  <si>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</si>
  <si>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</si>
  <si>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</si>
  <si>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</si>
  <si>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</si>
  <si>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</si>
  <si>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</si>
  <si>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</si>
  <si>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</si>
  <si>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</si>
  <si>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</si>
  <si>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</si>
  <si>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</si>
  <si>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</si>
  <si>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</si>
  <si>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</si>
  <si>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</si>
  <si>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</si>
  <si>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</si>
  <si>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</si>
  <si>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</si>
  <si>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</si>
  <si>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</si>
  <si>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</si>
  <si>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</si>
  <si>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</si>
  <si>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</si>
  <si>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Japan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</si>
  <si>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</si>
  <si>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</si>
  <si>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</si>
  <si>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</si>
  <si>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</si>
  <si>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</si>
  <si>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</si>
  <si>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</si>
  <si>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</si>
  <si>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</si>
  <si>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</si>
  <si>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</si>
  <si>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</si>
  <si>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</si>
  <si>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</si>
  <si>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</si>
  <si>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</si>
  <si>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Demokratische Volksrepublik</t>
  </si>
  <si>
    <t xml:space="preserve"> Laos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</si>
  <si>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</si>
  <si>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</si>
  <si>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</si>
  <si>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</si>
  <si>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</si>
  <si>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</si>
  <si>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</si>
  <si>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</si>
  <si>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</si>
  <si>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</si>
  <si>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</si>
  <si>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</si>
  <si>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</si>
  <si>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</si>
  <si>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</si>
  <si>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</si>
  <si>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</si>
  <si>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</si>
  <si>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</si>
  <si>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</si>
  <si>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</si>
  <si>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</si>
  <si>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</si>
  <si>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</si>
  <si>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</si>
  <si>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</si>
  <si>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</si>
  <si>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</si>
  <si>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</si>
  <si>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</si>
  <si>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</si>
  <si>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</si>
  <si>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</si>
  <si>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</si>
  <si>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</si>
  <si>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</si>
  <si>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</si>
  <si>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</si>
  <si>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</si>
  <si>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</si>
  <si>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</si>
  <si>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</si>
  <si>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</si>
  <si>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</si>
  <si>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</si>
  <si>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</si>
  <si>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</si>
  <si>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</si>
  <si>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</si>
  <si>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</si>
  <si>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</si>
  <si>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</si>
  <si>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</si>
  <si>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</si>
  <si>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</si>
  <si>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</si>
  <si>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</si>
  <si>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</si>
  <si>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</si>
  <si>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</si>
  <si>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</si>
  <si>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</si>
  <si>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</si>
  <si>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</si>
  <si>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</si>
  <si>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</si>
  <si>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</si>
  <si>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</si>
  <si>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</si>
  <si>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</si>
  <si>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</si>
  <si>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</si>
  <si>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</si>
  <si>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</si>
  <si>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</si>
  <si>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</si>
  <si>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</si>
  <si>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</si>
  <si>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</si>
  <si>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</si>
  <si>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</si>
  <si>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</si>
  <si>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</si>
  <si>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</si>
  <si>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</si>
  <si>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</si>
  <si>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</si>
  <si>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</si>
  <si>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 xml:space="preserve">Länderverzeichnis für die Außenhandelsstatistik  </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</si>
  <si>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</si>
  <si>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</si>
  <si>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</si>
  <si>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</si>
  <si>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</si>
  <si>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</si>
  <si>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</si>
  <si>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</si>
  <si>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</si>
  <si>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</si>
  <si>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</si>
  <si>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</si>
  <si>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</si>
  <si>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</si>
  <si>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</si>
  <si>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</si>
  <si>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</si>
  <si>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</si>
  <si>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</si>
  <si>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</si>
  <si>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</si>
  <si>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</si>
  <si>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</si>
  <si>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</si>
  <si>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</si>
  <si>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</si>
  <si>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</si>
  <si>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</si>
  <si>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</si>
  <si>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</si>
  <si>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</si>
  <si>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</si>
  <si>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</si>
  <si>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</si>
  <si>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</si>
  <si>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</si>
  <si>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</si>
  <si>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</si>
  <si>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</si>
  <si>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</si>
  <si>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</si>
  <si>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</si>
  <si>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</si>
  <si>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</si>
  <si>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</si>
  <si>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</si>
  <si>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</si>
  <si>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</si>
  <si>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</si>
  <si>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</si>
  <si>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</si>
  <si>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</si>
  <si>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</si>
  <si>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</si>
  <si>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</si>
  <si>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</si>
  <si>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</si>
  <si>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</si>
  <si>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</si>
  <si>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</si>
  <si>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</si>
  <si>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</si>
  <si>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</si>
  <si>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</si>
  <si>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</si>
  <si>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</si>
  <si>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</si>
  <si>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</si>
  <si>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</si>
  <si>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</si>
  <si>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</si>
  <si>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</si>
  <si>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</si>
  <si>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</si>
  <si>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</si>
  <si>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</si>
  <si>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</si>
  <si>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</si>
  <si>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</si>
  <si>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</si>
  <si>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</si>
  <si>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</si>
  <si>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</si>
  <si>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</si>
  <si>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</si>
  <si>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</si>
  <si>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</si>
  <si>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</si>
  <si>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</si>
  <si>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</si>
  <si>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</si>
  <si>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</si>
  <si>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</si>
  <si>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</si>
  <si>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</si>
  <si>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</si>
  <si>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</si>
  <si>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</si>
  <si>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</si>
  <si>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</si>
  <si>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</si>
  <si>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</si>
  <si>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</si>
  <si>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</si>
  <si>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</si>
  <si>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</si>
  <si>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</si>
  <si>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</si>
  <si>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</si>
  <si>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</si>
  <si>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</si>
  <si>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</si>
  <si>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</si>
  <si>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</si>
  <si>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</si>
  <si>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</si>
  <si>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</si>
  <si>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</si>
  <si>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</si>
  <si>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</si>
  <si>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</si>
  <si>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</si>
  <si>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</si>
  <si>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</si>
  <si>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</si>
  <si>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</si>
  <si>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</si>
  <si>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</si>
  <si>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</si>
  <si>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</si>
  <si>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</si>
  <si>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</si>
  <si>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</si>
  <si>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</si>
  <si>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</si>
  <si>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</si>
  <si>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</si>
  <si>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</si>
  <si>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</si>
  <si>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</si>
  <si>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</si>
  <si>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</si>
  <si>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</si>
  <si>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</si>
  <si>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</si>
  <si>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</si>
  <si>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</si>
  <si>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</si>
  <si>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</si>
  <si>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</si>
  <si>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</si>
  <si>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</si>
  <si>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</si>
  <si>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</si>
  <si>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</si>
  <si>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Pitcairninseln</t>
  </si>
  <si>
    <t>Kroatien</t>
  </si>
  <si>
    <t>Dominikanische Republik</t>
  </si>
  <si>
    <t>Fidschi</t>
  </si>
  <si>
    <t>Bosnien und Herzegowina</t>
  </si>
  <si>
    <t>Amerikanische</t>
  </si>
  <si>
    <t>Vanuatu</t>
  </si>
  <si>
    <t xml:space="preserve"> Jungferninseln</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</si>
  <si>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</si>
  <si>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</si>
  <si>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</si>
  <si>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</si>
  <si>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</si>
  <si>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</si>
  <si>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</si>
  <si>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</si>
  <si>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</si>
  <si>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</si>
  <si>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</si>
  <si>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</si>
  <si>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</si>
  <si>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</si>
  <si>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</si>
  <si>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</si>
  <si>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</si>
  <si>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</si>
  <si>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</si>
  <si>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</si>
  <si>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 xml:space="preserve">Libysch-Arabische </t>
  </si>
  <si>
    <t>Britische Jungferninseln</t>
  </si>
  <si>
    <t>Amerikanisch-Samoa</t>
  </si>
  <si>
    <t xml:space="preserve"> Dschamahirija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</si>
  <si>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</si>
  <si>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</si>
  <si>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</si>
  <si>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</si>
  <si>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</si>
  <si>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</si>
  <si>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</si>
  <si>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</si>
  <si>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</si>
  <si>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</si>
  <si>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</si>
  <si>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</si>
  <si>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</si>
  <si>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</si>
  <si>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</si>
  <si>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Niederländische Antillen</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</si>
  <si>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</si>
  <si>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</si>
  <si>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</si>
  <si>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</si>
  <si>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</si>
  <si>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</si>
  <si>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</si>
  <si>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</si>
  <si>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</si>
  <si>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</si>
  <si>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</si>
  <si>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</si>
  <si>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</si>
  <si>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</si>
  <si>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</si>
  <si>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</si>
  <si>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</si>
  <si>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</si>
  <si>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</si>
  <si>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</si>
  <si>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</si>
  <si>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</si>
  <si>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</si>
  <si>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</si>
  <si>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</si>
  <si>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</si>
  <si>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</si>
  <si>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</si>
  <si>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</si>
  <si>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</si>
  <si>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Französische Südgebiete</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</si>
  <si>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</si>
  <si>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</si>
  <si>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</si>
  <si>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</si>
  <si>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</si>
  <si>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</si>
  <si>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</si>
  <si>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</si>
  <si>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</si>
  <si>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</si>
  <si>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</si>
  <si>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</si>
  <si>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</si>
  <si>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</si>
  <si>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</si>
  <si>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</si>
  <si>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</si>
  <si>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</si>
  <si>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</si>
  <si>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</si>
  <si>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</si>
  <si>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</si>
  <si>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</si>
  <si>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</si>
  <si>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</si>
  <si>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Libysch-Arabische Dschamahirija</t>
  </si>
  <si>
    <t>Eurozone</t>
  </si>
  <si>
    <t>Côte d'Ivoire</t>
  </si>
  <si>
    <t>Schiffs- und Luft-</t>
  </si>
  <si>
    <t xml:space="preserve"> fahrzeugbedarf</t>
  </si>
  <si>
    <t>Zentralafrikanische Republik</t>
  </si>
  <si>
    <t>Demokratische Republik Kongo</t>
  </si>
  <si>
    <t>EFTA-Länder</t>
  </si>
  <si>
    <t xml:space="preserve">St. Helena </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</si>
  <si>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</si>
  <si>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</si>
  <si>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</si>
  <si>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</si>
  <si>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</si>
  <si>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</si>
  <si>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</si>
  <si>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</si>
  <si>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</si>
  <si>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</si>
  <si>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</si>
  <si>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</si>
  <si>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</si>
  <si>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</si>
  <si>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</si>
  <si>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</si>
  <si>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</si>
  <si>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</si>
  <si>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</si>
  <si>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</si>
  <si>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</si>
  <si>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</si>
  <si>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</si>
  <si>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</si>
  <si>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</si>
  <si>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</si>
  <si>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</si>
  <si>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</si>
  <si>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</si>
  <si>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</si>
  <si>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</si>
  <si>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</si>
  <si>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</si>
  <si>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</si>
  <si>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</si>
  <si>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</si>
  <si>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</si>
  <si>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</si>
  <si>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</si>
  <si>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</si>
  <si>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</si>
  <si>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</si>
  <si>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</si>
  <si>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</si>
  <si>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</si>
  <si>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</si>
  <si>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</si>
  <si>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</si>
  <si>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 xml:space="preserve">Französische Südgebiete </t>
  </si>
  <si>
    <t xml:space="preserve">x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</si>
  <si>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</si>
  <si>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</si>
  <si>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</si>
  <si>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</si>
  <si>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</si>
  <si>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</si>
  <si>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</si>
  <si>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</si>
  <si>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</si>
  <si>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</si>
  <si>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</si>
  <si>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</si>
  <si>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</si>
  <si>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</si>
  <si>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</si>
  <si>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</si>
  <si>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</si>
  <si>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</si>
  <si>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</si>
  <si>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</si>
  <si>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</si>
  <si>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</si>
  <si>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</si>
  <si>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</si>
  <si>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</si>
  <si>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</si>
  <si>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</si>
  <si>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</si>
  <si>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</si>
  <si>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</si>
  <si>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</si>
  <si>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</si>
  <si>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</si>
  <si>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</si>
  <si>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</si>
  <si>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</si>
  <si>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</si>
  <si>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</si>
  <si>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</si>
  <si>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</si>
  <si>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</si>
  <si>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</si>
  <si>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</si>
  <si>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</si>
  <si>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</si>
  <si>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</si>
  <si>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</si>
  <si>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</si>
  <si>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</si>
  <si>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</si>
  <si>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</si>
  <si>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</si>
  <si>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</si>
  <si>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</si>
  <si>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</si>
  <si>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</si>
  <si>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</si>
  <si>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</si>
  <si>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</si>
  <si>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</si>
  <si>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</si>
  <si>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</si>
  <si>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</si>
  <si>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</si>
  <si>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</si>
  <si>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</si>
  <si>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</si>
  <si>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</si>
  <si>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</si>
  <si>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</si>
  <si>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</si>
  <si>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</si>
  <si>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</si>
  <si>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</si>
  <si>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</si>
  <si>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</si>
  <si>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</si>
  <si>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</si>
  <si>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</si>
  <si>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</si>
  <si>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</si>
  <si>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</si>
  <si>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</si>
  <si>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</si>
  <si>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</si>
  <si>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</si>
  <si>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</si>
  <si>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</si>
  <si>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</si>
  <si>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</si>
  <si>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</si>
  <si>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</si>
  <si>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</si>
  <si>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</si>
  <si>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</si>
  <si>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</si>
  <si>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</si>
  <si>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</si>
  <si>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</si>
  <si>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</si>
  <si>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</si>
  <si>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</si>
  <si>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</si>
  <si>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</si>
  <si>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</si>
  <si>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</si>
  <si>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</si>
  <si>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</si>
  <si>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</si>
  <si>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</si>
  <si>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</si>
  <si>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</si>
  <si>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</si>
  <si>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</si>
  <si>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</si>
  <si>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</si>
  <si>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</si>
  <si>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</si>
  <si>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</si>
  <si>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</si>
  <si>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</si>
  <si>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</si>
  <si>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</si>
  <si>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</si>
  <si>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</si>
  <si>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</si>
  <si>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</si>
  <si>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</si>
  <si>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</si>
  <si>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</si>
  <si>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</si>
  <si>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</si>
  <si>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</si>
  <si>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</si>
  <si>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</si>
  <si>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</si>
  <si>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</si>
  <si>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</si>
  <si>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Für Antwortausfälle und Befreiungen sind Zuschätzungen im Insgesamt enthalten, in den Angaben ab Januar 2009 auch Rückwaren und Ersatzlieferungen.</t>
  </si>
  <si>
    <t xml:space="preserve">Dänemark                                </t>
  </si>
  <si>
    <t xml:space="preserve">Färöer                                  </t>
  </si>
  <si>
    <t xml:space="preserve">Rumänien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</si>
  <si>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</si>
  <si>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</si>
  <si>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</si>
  <si>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</si>
  <si>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</si>
  <si>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</si>
  <si>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</si>
  <si>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</si>
  <si>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</si>
  <si>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</si>
  <si>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</si>
  <si>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</si>
  <si>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</si>
  <si>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</si>
  <si>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</si>
  <si>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</si>
  <si>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</si>
  <si>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</si>
  <si>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</si>
  <si>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</si>
  <si>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</si>
  <si>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</si>
  <si>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</si>
  <si>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</si>
  <si>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</si>
  <si>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</si>
  <si>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</si>
  <si>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</si>
  <si>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</si>
  <si>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</si>
  <si>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</si>
  <si>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</si>
  <si>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</si>
  <si>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</si>
  <si>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</si>
  <si>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</si>
  <si>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</si>
  <si>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</si>
  <si>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</si>
  <si>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</si>
  <si>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</si>
  <si>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</si>
  <si>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</si>
  <si>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</si>
  <si>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</si>
  <si>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</si>
  <si>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</si>
  <si>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</si>
  <si>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</si>
  <si>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</si>
  <si>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</si>
  <si>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</si>
  <si>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</si>
  <si>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</si>
  <si>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</si>
  <si>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</si>
  <si>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</si>
  <si>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</si>
  <si>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</si>
  <si>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</si>
  <si>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</si>
  <si>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</si>
  <si>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</si>
  <si>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</si>
  <si>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</si>
  <si>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</si>
  <si>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</si>
  <si>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</si>
  <si>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</si>
  <si>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</si>
  <si>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</si>
  <si>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</si>
  <si>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</si>
  <si>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</si>
  <si>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</si>
  <si>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</si>
  <si>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</si>
  <si>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</si>
  <si>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</si>
  <si>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</si>
  <si>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</si>
  <si>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</si>
  <si>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</si>
  <si>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</si>
  <si>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</si>
  <si>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</si>
  <si>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</si>
  <si>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</si>
  <si>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</si>
  <si>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</si>
  <si>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</si>
  <si>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</si>
  <si>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</si>
  <si>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</si>
  <si>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</si>
  <si>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</si>
  <si>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</si>
  <si>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</si>
  <si>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</si>
  <si>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</si>
  <si>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</si>
  <si>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</si>
  <si>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</si>
  <si>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</si>
  <si>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</si>
  <si>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</si>
  <si>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</si>
  <si>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</si>
  <si>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</si>
  <si>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1. Vj. 2011</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</si>
  <si>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</si>
  <si>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</si>
  <si>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</si>
  <si>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</si>
  <si>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</si>
  <si>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</si>
  <si>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t xml:space="preserve"> schaftlichen Warenverkehrs</t>
  </si>
  <si>
    <t xml:space="preserve"> im Rahmen des innergemein-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</si>
  <si>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</si>
  <si>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</si>
  <si>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</si>
  <si>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Mit der Einführung des Europäischen Binnenmarktes zum 1. Januar 1993 entstanden im grenzüberschreitenden Warenverkehr unterschiedliche Erhebungsverfahren für den Handel innerhalb und außerhalb der Europäischen Union (EU).</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</si>
  <si>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</si>
  <si>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</si>
  <si>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</si>
  <si>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</si>
  <si>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</si>
  <si>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</si>
  <si>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</si>
  <si>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Die Gruppierung der Waren erfolgt nach der Gliederung „Warengruppen und -untergruppen der Ernährungswirtschaft und der Gewerblichen Wirtschaft (EGW)“ - Ausgabe 2002.</t>
  </si>
  <si>
    <t xml:space="preserve">Steine und Erden, a.n.g.                 </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</si>
  <si>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</si>
  <si>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</si>
  <si>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</si>
  <si>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</si>
  <si>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</si>
  <si>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</si>
  <si>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</si>
  <si>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</si>
  <si>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</si>
  <si>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</si>
  <si>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</si>
  <si>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</si>
  <si>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</si>
  <si>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Bei der direkten Firmenbefragung sind Unternehmen, deren innergemeinschaftliche Warenverkehre je Verkehrsrichtung (Eingang bzw. Versendung) im Vorjahr bzw. im laufenden Jahr den Wert von derzeit 400 000 Euro nicht übersteigen, von der Meldung befreit.</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</si>
  <si>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</si>
  <si>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</si>
  <si>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</si>
  <si>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</si>
  <si>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</si>
  <si>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</si>
  <si>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</si>
  <si>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Das Länderverzeichnis dient nur statistischen Zwecken. Aus den Bezeichnungen kann keine Bestätigung oder Anerkennung </t>
  </si>
  <si>
    <t xml:space="preserve"> des politischen Status eines Landes oder der Grenzen seines Gebiets abgeleitet werden.</t>
  </si>
  <si>
    <t xml:space="preserve">  Rohstoffe                    </t>
  </si>
  <si>
    <t xml:space="preserve">  Halbwaren                    </t>
  </si>
  <si>
    <t xml:space="preserve">  Fertigwaren                  </t>
  </si>
  <si>
    <t xml:space="preserve">Australien, Ozeanien        </t>
  </si>
  <si>
    <t xml:space="preserve">  3. Ausfuhr von ausgewählten Enderzeugnissen im 1. Vierteljahr 2012</t>
  </si>
  <si>
    <t xml:space="preserve">  4. Einfuhr von ausgewählten Enderzeugnissen im 1. Vierteljahr 2012</t>
  </si>
  <si>
    <t xml:space="preserve">  5. Ausfuhr im 1. Vierteljahr 2012 nach ausgewählten Ländern </t>
  </si>
  <si>
    <t xml:space="preserve">  6. Einfuhr im 1. Vierteljahr 2012 nach ausgewählten Ländern </t>
  </si>
  <si>
    <t xml:space="preserve">  7. Außenhandel mit den EU-Ländern (EU-27) im 1. Vierteljahr 2012</t>
  </si>
  <si>
    <t xml:space="preserve">  1. Übersicht über den Außenhandel im 1. Vierteljahr 2012</t>
  </si>
  <si>
    <t xml:space="preserve">  2. Ausfuhr im 1. Vierteljahr 2012 nach Warengruppen und ausgewählten Warenuntergruppen</t>
  </si>
  <si>
    <t xml:space="preserve">  3. Einfuhr im 1. Vierteljahr 2012 nach Warengruppen und ausgewählten Warenuntergruppen</t>
  </si>
  <si>
    <t xml:space="preserve">  4. Ausfuhr im 1. Vierteljahr 2012 nach ausgewählten Ländern in der Reihenfolge</t>
  </si>
  <si>
    <t xml:space="preserve">  5. Einfuhr im 1. Vierteljahr 2012 nach ausgewählten Ländern in der Reihenfolge</t>
  </si>
  <si>
    <t xml:space="preserve">  6. Ausfuhr und Einfuhr im 1. Vierteljahr 2012 nach Ländergruppen</t>
  </si>
  <si>
    <t xml:space="preserve">  7. Ausfuhr im 1. Vierteljahr 2012 nach Erdteilen, Ländergruppen und Warengruppen</t>
  </si>
  <si>
    <t xml:space="preserve">  8. Einfuhr im 1. Vierteljahr 2012 nach Erdteilen, Ländergruppen und Warengruppen</t>
  </si>
  <si>
    <t xml:space="preserve">  9. Ausfuhr und Einfuhr im 1. Vierteljahr 2012 nach Warengruppen und Warenuntergruppen</t>
  </si>
  <si>
    <t>10. Ausfuhr und Einfuhr im 1. Vierteljahr 2012 nach Ländern</t>
  </si>
  <si>
    <t xml:space="preserve">  1. Ausfuhr Januar 2011 bis März 2012</t>
  </si>
  <si>
    <t xml:space="preserve">  2. Einfuhr Januar 2011 bis März 2012</t>
  </si>
  <si>
    <t>11. Ausfuhr Januar 2010 bis März 2012 nach Warengruppen</t>
  </si>
  <si>
    <t>12. Einfuhr Januar 2010 bis März 2012 nach Warengruppen</t>
  </si>
  <si>
    <t>13. Ausfuhr Januar 2010 bis März 2012 nach Erdteilen</t>
  </si>
  <si>
    <t>14. Einfuhr Januar 2010 bis März 2012 nach Erdteilen</t>
  </si>
  <si>
    <t>1. Vj. 2012</t>
  </si>
  <si>
    <t>4. Vj. 2011</t>
  </si>
  <si>
    <r>
      <t>1. Übersicht über den Außenhandel im 1. Vierteljahr 2012</t>
    </r>
    <r>
      <rPr>
        <sz val="8"/>
        <rFont val="Arial"/>
        <family val="2"/>
      </rPr>
      <t xml:space="preserve"> </t>
    </r>
    <r>
      <rPr>
        <b/>
        <vertAlign val="superscript"/>
        <sz val="11"/>
        <rFont val="Arial"/>
        <family val="2"/>
      </rPr>
      <t>*)</t>
    </r>
  </si>
  <si>
    <t>2. Ausfuhr im 1. Vierteljahr 2012 nach Warengruppen und ausge</t>
  </si>
  <si>
    <t xml:space="preserve">  3. Einfuhr im 1. Vierteljahr 2012 nach Warengruppen und ausge </t>
  </si>
  <si>
    <t xml:space="preserve">Rundholz                                 </t>
  </si>
  <si>
    <t xml:space="preserve">4. Ausfuhr im 1. Vierteljahr 2012 nach ausgewählten Ländern in der Reihenfolge ihrer Anteile </t>
  </si>
  <si>
    <t>5. Einfuhr im 1. Vierteljahr 2012 nach ausgewählten Ländern in der Reihenfolge ihrer Anteile</t>
  </si>
  <si>
    <t xml:space="preserve">Luxemburg                               </t>
  </si>
  <si>
    <t xml:space="preserve">Volksrepublik China                  </t>
  </si>
  <si>
    <r>
      <t>6. Ausfuhr und Einfuhr im 1. Vierteljahr 2012 nach Ländergruppen</t>
    </r>
    <r>
      <rPr>
        <b/>
        <vertAlign val="superscript"/>
        <sz val="8"/>
        <rFont val="Arial"/>
        <family val="2"/>
      </rPr>
      <t>*)</t>
    </r>
  </si>
  <si>
    <t>Veränderung
gegenüber
1. Vj. 2011
in %</t>
  </si>
  <si>
    <r>
      <t>7. Ausfuhr im 1. Vierteljahr 2012 nach Erdteilen, Ländergruppen und Warengruppen</t>
    </r>
    <r>
      <rPr>
        <b/>
        <vertAlign val="superscript"/>
        <sz val="8"/>
        <rFont val="Arial"/>
        <family val="2"/>
      </rPr>
      <t>*)</t>
    </r>
  </si>
  <si>
    <r>
      <t>8. Einfuhr im 1. Vierteljahr 2012 nach Erdteilen, Ländergruppen und Warengruppen</t>
    </r>
    <r>
      <rPr>
        <b/>
        <vertAlign val="superscript"/>
        <sz val="8"/>
        <rFont val="Arial"/>
        <family val="2"/>
      </rPr>
      <t>*)</t>
    </r>
  </si>
  <si>
    <t xml:space="preserve">-       </t>
  </si>
  <si>
    <t>Veränderung gegenüber
1. Vj. 2011
in %</t>
  </si>
  <si>
    <r>
      <t>9. Ausfuhr und Einfuhr im 1. Vierteljahr 2012 nach Warengruppen und Warenuntergruppen</t>
    </r>
    <r>
      <rPr>
        <b/>
        <vertAlign val="superscript"/>
        <sz val="11"/>
        <rFont val="Arial"/>
        <family val="2"/>
      </rPr>
      <t>*)</t>
    </r>
  </si>
  <si>
    <r>
      <t>Noch: 9. Ausfuhr und Einfuhr im 1. Vierteljahr 2012 nach Warengruppen und Warenuntergruppen</t>
    </r>
    <r>
      <rPr>
        <vertAlign val="superscript"/>
        <sz val="11"/>
        <rFont val="Arial"/>
        <family val="2"/>
      </rPr>
      <t>*)</t>
    </r>
  </si>
  <si>
    <t xml:space="preserve">   </t>
  </si>
  <si>
    <t xml:space="preserve">Noch: 10. Ausfuhr und Einfuhr im 1. Vierteljahr 2012 nach Ländern </t>
  </si>
  <si>
    <r>
      <t>11. Ausfuhr Januar 2010 bis März 2012 nach Warengruppen</t>
    </r>
    <r>
      <rPr>
        <b/>
        <vertAlign val="superscript"/>
        <sz val="11"/>
        <rFont val="Arial"/>
        <family val="2"/>
      </rPr>
      <t>*)</t>
    </r>
  </si>
  <si>
    <r>
      <t>12. Einfuhr Januar 2010 bis März 2012 nach Warengruppen</t>
    </r>
    <r>
      <rPr>
        <b/>
        <vertAlign val="superscript"/>
        <sz val="11"/>
        <rFont val="Arial"/>
        <family val="2"/>
      </rPr>
      <t>*)</t>
    </r>
  </si>
  <si>
    <r>
      <t>13. Ausfuhr Januar 2010 bis März 2012 nach Erdteilen</t>
    </r>
    <r>
      <rPr>
        <b/>
        <vertAlign val="superscript"/>
        <sz val="11"/>
        <rFont val="Arial"/>
        <family val="2"/>
      </rPr>
      <t>*)</t>
    </r>
  </si>
  <si>
    <r>
      <t>14. Einfuhr Januar 2010 bis März 2012 nach Erdteilen</t>
    </r>
    <r>
      <rPr>
        <b/>
        <vertAlign val="superscript"/>
        <sz val="11"/>
        <rFont val="Arial"/>
        <family val="2"/>
      </rPr>
      <t>*)</t>
    </r>
  </si>
  <si>
    <t xml:space="preserve">Die Angaben in dem vorliegenden Statistischen Bericht entsprechen dem zum Zeitpunkt der Veröffentlichung gültigen Revisionsstand vom Mai 2012. Vergleiche mit früher veröffentlichten Ergebnissen sind daher nur eingeschränkt möglich. Die jeweils aktuellen Monatsergebnisse erhalten Sie über unser Internetportal unter www.statistik.thueringen.de.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</si>
  <si>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</si>
  <si>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</si>
  <si>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t>Verordnung (EG) Nr. 1833/2006 der Kommission vom 13. Dezember 2006 über das Verzeichnis der Länder und Gebiete für die Statistik des Außenhandels der Gemeinschaft und des Handels zwischen ihren Mitgliedstaaten (ABI. EU Nr. L 354 S.19)</t>
  </si>
  <si>
    <t xml:space="preserve">Stand: Januar 2012   </t>
  </si>
  <si>
    <t xml:space="preserve">Stand: Januar 2012     </t>
  </si>
  <si>
    <t xml:space="preserve"> Fahrgestelle, Karosserien, Motoren für Kfz</t>
  </si>
  <si>
    <t xml:space="preserve"> Personenkraftwagen und Wohnmobile</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</si>
  <si>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</si>
  <si>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</si>
  <si>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</si>
  <si>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</si>
  <si>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</si>
  <si>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Geräte zur Elektrizitätserzeugung und -verteilung</t>
  </si>
  <si>
    <t xml:space="preserve">Polen </t>
  </si>
  <si>
    <t xml:space="preserve">Niederlande </t>
  </si>
  <si>
    <t xml:space="preserve">Spanien </t>
  </si>
  <si>
    <t xml:space="preserve">Tschechische Republik </t>
  </si>
  <si>
    <t xml:space="preserve">Belgien </t>
  </si>
  <si>
    <t xml:space="preserve">Japan </t>
  </si>
  <si>
    <t xml:space="preserve">Luxemburg </t>
  </si>
  <si>
    <t xml:space="preserve">Italien </t>
  </si>
  <si>
    <t xml:space="preserve">Schweiz </t>
  </si>
  <si>
    <t>Warengruppe                                                                        Warenuntergruppe</t>
  </si>
  <si>
    <t>Veränderung gegenüber      1. Vj. 2011                in %</t>
  </si>
  <si>
    <t xml:space="preserve"> Ausfuhr</t>
  </si>
  <si>
    <t xml:space="preserve"> Einfuhr</t>
  </si>
  <si>
    <t>Jahr                      Monat</t>
  </si>
  <si>
    <t>Ausfuhr insgesamt</t>
  </si>
  <si>
    <t>lebende Tiere</t>
  </si>
  <si>
    <t>Genuss- mittel</t>
  </si>
  <si>
    <t>Vor-  erzeug-nisse</t>
  </si>
  <si>
    <t>End-erzeug-nisse</t>
  </si>
  <si>
    <t>Backwaren und andere Zubereitungen aus Getreide</t>
  </si>
  <si>
    <t>Abfälle von Gespinstwaren, Lumpen</t>
  </si>
  <si>
    <t>Halbstoffe aus zellulosehaltigen Faserstoffen</t>
  </si>
  <si>
    <t xml:space="preserve">chemische Vorerzeugnisse, a.n.g.         </t>
  </si>
  <si>
    <t xml:space="preserve">pharmazeutische Erzeugnisse              </t>
  </si>
  <si>
    <t>Gemüse und sonstige Küchengewächse, frisch</t>
  </si>
  <si>
    <r>
      <t xml:space="preserve">Noch: 9. Ausfuhr und Einfuhr im 1. Vierteljahr 2012 nach Warengruppen und Warenuntergruppen </t>
    </r>
    <r>
      <rPr>
        <vertAlign val="superscript"/>
        <sz val="11"/>
        <rFont val="Arial"/>
        <family val="2"/>
      </rPr>
      <t>*)</t>
    </r>
  </si>
  <si>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</si>
  <si>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</si>
  <si>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</si>
  <si>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</si>
  <si>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</si>
  <si>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</si>
  <si>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</si>
  <si>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</si>
  <si>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</si>
  <si>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</si>
  <si>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</si>
  <si>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</si>
  <si>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</si>
  <si>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</si>
  <si>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1. Vierteljahr 2012 -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</si>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</sst>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s>
  <fonts count="74">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u val="single"/>
      <sz val="10"/>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b/>
      <sz val="11"/>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color indexed="63"/>
      </right>
      <top style="thin"/>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thin"/>
      <right>
        <color indexed="63"/>
      </right>
      <top style="thin"/>
      <bottom>
        <color indexed="63"/>
      </bottom>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thin"/>
      <right style="hair"/>
      <top style="thin"/>
      <bottom style="hair"/>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605">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3" fontId="0" fillId="0" borderId="10" xfId="0" applyNumberFormat="1" applyBorder="1" applyAlignment="1">
      <alignment horizontal="right"/>
    </xf>
    <xf numFmtId="49" fontId="0" fillId="0" borderId="10" xfId="0" applyNumberFormat="1" applyBorder="1" applyAlignment="1">
      <alignment horizontal="righ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49" fontId="0" fillId="0" borderId="16" xfId="0" applyNumberFormat="1" applyBorder="1" applyAlignment="1">
      <alignment horizontal="left"/>
    </xf>
    <xf numFmtId="172" fontId="0" fillId="0" borderId="0" xfId="0" applyNumberFormat="1" applyAlignment="1">
      <alignment horizontal="center"/>
    </xf>
    <xf numFmtId="49" fontId="0" fillId="0" borderId="0" xfId="0" applyNumberFormat="1" applyAlignment="1">
      <alignment horizontal="left"/>
    </xf>
    <xf numFmtId="0" fontId="0" fillId="0" borderId="19" xfId="0" applyBorder="1" applyAlignment="1">
      <alignment horizontal="left"/>
    </xf>
    <xf numFmtId="0" fontId="0" fillId="0" borderId="0" xfId="0" applyBorder="1" applyAlignment="1">
      <alignment horizontal="left"/>
    </xf>
    <xf numFmtId="3" fontId="0" fillId="0" borderId="25" xfId="0" applyNumberFormat="1" applyBorder="1" applyAlignment="1">
      <alignment horizontal="center" vertical="center"/>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3" fontId="0" fillId="0" borderId="0" xfId="0" applyNumberFormat="1" applyBorder="1" applyAlignment="1">
      <alignment horizontal="right"/>
    </xf>
    <xf numFmtId="49" fontId="0" fillId="0" borderId="0" xfId="0" applyNumberFormat="1" applyBorder="1" applyAlignment="1">
      <alignment horizontal="right"/>
    </xf>
    <xf numFmtId="0" fontId="0" fillId="0" borderId="0" xfId="0" applyAlignment="1">
      <alignment vertical="top"/>
    </xf>
    <xf numFmtId="168" fontId="7" fillId="0" borderId="0" xfId="0" applyNumberFormat="1" applyFont="1" applyAlignment="1">
      <alignment horizontal="right"/>
    </xf>
    <xf numFmtId="178" fontId="0" fillId="0" borderId="19" xfId="0" applyNumberFormat="1" applyBorder="1" applyAlignment="1">
      <alignment horizontal="left"/>
    </xf>
    <xf numFmtId="178" fontId="4" fillId="0" borderId="19" xfId="0" applyNumberFormat="1" applyFon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0" fontId="4" fillId="0" borderId="0" xfId="0" applyFont="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vertical="top"/>
    </xf>
    <xf numFmtId="0" fontId="5" fillId="0" borderId="26" xfId="0" applyFont="1" applyBorder="1" applyAlignment="1">
      <alignment/>
    </xf>
    <xf numFmtId="0" fontId="5" fillId="0" borderId="18" xfId="0" applyFont="1" applyBorder="1" applyAlignment="1">
      <alignment/>
    </xf>
    <xf numFmtId="0" fontId="4" fillId="0" borderId="0" xfId="0" applyFont="1" applyBorder="1" applyAlignment="1">
      <alignment/>
    </xf>
    <xf numFmtId="0" fontId="17" fillId="0" borderId="0" xfId="0" applyFont="1" applyAlignment="1">
      <alignment horizontal="centerContinuous" vertical="top"/>
    </xf>
    <xf numFmtId="0" fontId="18"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9" fillId="0" borderId="19" xfId="0" applyFont="1" applyBorder="1" applyAlignment="1">
      <alignment/>
    </xf>
    <xf numFmtId="0" fontId="19"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6" fillId="0" borderId="19" xfId="0" applyFont="1" applyBorder="1" applyAlignment="1">
      <alignment/>
    </xf>
    <xf numFmtId="0" fontId="16"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
    </xf>
    <xf numFmtId="0" fontId="22"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6" xfId="0" applyFont="1" applyBorder="1" applyAlignment="1">
      <alignment horizontal="left"/>
    </xf>
    <xf numFmtId="0" fontId="6" fillId="0" borderId="26"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4" fontId="0" fillId="0" borderId="0" xfId="0" applyNumberFormat="1" applyBorder="1" applyAlignment="1">
      <alignment horizontal="righ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0" fillId="0" borderId="18" xfId="0" applyNumberFormat="1" applyBorder="1" applyAlignment="1">
      <alignment horizontal="center" vertical="center" wrapText="1"/>
    </xf>
    <xf numFmtId="0" fontId="6" fillId="0" borderId="0" xfId="0" applyFont="1" applyAlignment="1">
      <alignment/>
    </xf>
    <xf numFmtId="0" fontId="0" fillId="0" borderId="10" xfId="0" applyBorder="1" applyAlignment="1">
      <alignment horizontal="center"/>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7" xfId="0" applyNumberFormat="1" applyBorder="1" applyAlignment="1">
      <alignment/>
    </xf>
    <xf numFmtId="3" fontId="0" fillId="0" borderId="20" xfId="0" applyNumberFormat="1" applyBorder="1" applyAlignment="1">
      <alignment horizontal="right"/>
    </xf>
    <xf numFmtId="0" fontId="0" fillId="0" borderId="28"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25"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30" xfId="0" applyFont="1" applyFill="1" applyBorder="1" applyAlignment="1">
      <alignment horizontal="center"/>
    </xf>
    <xf numFmtId="0" fontId="25" fillId="33" borderId="31" xfId="0" applyFont="1" applyFill="1" applyBorder="1" applyAlignment="1">
      <alignment horizontal="center"/>
    </xf>
    <xf numFmtId="176" fontId="24" fillId="34" borderId="32"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5" fillId="33" borderId="33" xfId="0" applyFont="1" applyFill="1" applyBorder="1" applyAlignment="1">
      <alignment horizontal="center"/>
    </xf>
    <xf numFmtId="176" fontId="24" fillId="34" borderId="34" xfId="0" applyNumberFormat="1" applyFont="1" applyFill="1" applyBorder="1" applyAlignment="1">
      <alignment horizontal="right"/>
    </xf>
    <xf numFmtId="0" fontId="0" fillId="33" borderId="0" xfId="0" applyFill="1" applyAlignment="1">
      <alignment horizontal="center"/>
    </xf>
    <xf numFmtId="0" fontId="25" fillId="33" borderId="35" xfId="0" applyFont="1" applyFill="1" applyBorder="1" applyAlignment="1">
      <alignment horizontal="center"/>
    </xf>
    <xf numFmtId="176" fontId="24" fillId="34" borderId="36" xfId="0" applyNumberFormat="1" applyFont="1" applyFill="1" applyBorder="1" applyAlignment="1">
      <alignment horizontal="right"/>
    </xf>
    <xf numFmtId="0" fontId="25" fillId="33" borderId="0" xfId="0" applyFont="1" applyFill="1" applyBorder="1" applyAlignment="1">
      <alignment horizontal="center"/>
    </xf>
    <xf numFmtId="176" fontId="24" fillId="33" borderId="0" xfId="0" applyNumberFormat="1" applyFont="1" applyFill="1" applyBorder="1" applyAlignment="1">
      <alignment horizontal="right"/>
    </xf>
    <xf numFmtId="0" fontId="25" fillId="33" borderId="30" xfId="0" applyFont="1" applyFill="1" applyBorder="1" applyAlignment="1">
      <alignment horizontal="right"/>
    </xf>
    <xf numFmtId="0" fontId="0" fillId="33" borderId="0" xfId="0" applyFill="1" applyBorder="1" applyAlignment="1">
      <alignment horizontal="left"/>
    </xf>
    <xf numFmtId="0" fontId="24" fillId="0" borderId="37"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4" fillId="0" borderId="38"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5"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5"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4" fillId="0" borderId="27"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6" fillId="33" borderId="39" xfId="0" applyFont="1" applyFill="1" applyBorder="1" applyAlignment="1">
      <alignment horizontal="left"/>
    </xf>
    <xf numFmtId="0" fontId="25" fillId="33" borderId="37" xfId="0" applyFont="1" applyFill="1" applyBorder="1" applyAlignment="1">
      <alignment horizontal="center"/>
    </xf>
    <xf numFmtId="0" fontId="25" fillId="33" borderId="40"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74" fontId="25"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5" fillId="33" borderId="31" xfId="0" applyNumberFormat="1" applyFont="1" applyFill="1" applyBorder="1" applyAlignment="1">
      <alignment horizontal="center"/>
    </xf>
    <xf numFmtId="1" fontId="25" fillId="33" borderId="33" xfId="0" applyNumberFormat="1" applyFont="1" applyFill="1" applyBorder="1" applyAlignment="1">
      <alignment horizontal="center"/>
    </xf>
    <xf numFmtId="1" fontId="25" fillId="33" borderId="35" xfId="0" applyNumberFormat="1" applyFont="1" applyFill="1" applyBorder="1" applyAlignment="1">
      <alignment horizontal="center"/>
    </xf>
    <xf numFmtId="2" fontId="25" fillId="33" borderId="31" xfId="0" applyNumberFormat="1" applyFont="1" applyFill="1" applyBorder="1" applyAlignment="1">
      <alignment horizontal="center"/>
    </xf>
    <xf numFmtId="2" fontId="25" fillId="33" borderId="39" xfId="0" applyNumberFormat="1" applyFont="1" applyFill="1" applyBorder="1" applyAlignment="1">
      <alignment horizontal="center"/>
    </xf>
    <xf numFmtId="2" fontId="25" fillId="33" borderId="30" xfId="0" applyNumberFormat="1" applyFont="1" applyFill="1" applyBorder="1" applyAlignment="1">
      <alignment horizontal="left"/>
    </xf>
    <xf numFmtId="0" fontId="0" fillId="33" borderId="41" xfId="0" applyFill="1" applyBorder="1" applyAlignment="1">
      <alignment/>
    </xf>
    <xf numFmtId="2" fontId="25" fillId="33" borderId="42" xfId="0" applyNumberFormat="1" applyFont="1" applyFill="1" applyBorder="1" applyAlignment="1">
      <alignment horizontal="left"/>
    </xf>
    <xf numFmtId="2" fontId="25" fillId="33" borderId="43" xfId="0" applyNumberFormat="1" applyFont="1" applyFill="1" applyBorder="1" applyAlignment="1">
      <alignment horizontal="left"/>
    </xf>
    <xf numFmtId="2" fontId="25" fillId="33" borderId="11" xfId="0" applyNumberFormat="1" applyFont="1" applyFill="1" applyBorder="1" applyAlignment="1">
      <alignment horizontal="left"/>
    </xf>
    <xf numFmtId="2" fontId="25" fillId="33" borderId="44" xfId="0" applyNumberFormat="1" applyFont="1" applyFill="1" applyBorder="1" applyAlignment="1">
      <alignment horizontal="left"/>
    </xf>
    <xf numFmtId="0" fontId="4" fillId="33" borderId="0" xfId="0" applyFont="1" applyFill="1" applyAlignment="1">
      <alignment/>
    </xf>
    <xf numFmtId="0" fontId="27" fillId="33" borderId="0" xfId="0" applyFont="1" applyFill="1" applyAlignment="1">
      <alignment/>
    </xf>
    <xf numFmtId="2" fontId="25" fillId="33" borderId="45" xfId="0" applyNumberFormat="1" applyFont="1" applyFill="1" applyBorder="1" applyAlignment="1">
      <alignment horizontal="left"/>
    </xf>
    <xf numFmtId="2" fontId="25" fillId="33" borderId="46" xfId="0" applyNumberFormat="1" applyFont="1" applyFill="1" applyBorder="1" applyAlignment="1">
      <alignment horizontal="left"/>
    </xf>
    <xf numFmtId="0" fontId="72" fillId="0" borderId="0" xfId="0" applyFont="1" applyAlignment="1">
      <alignment/>
    </xf>
    <xf numFmtId="209" fontId="0" fillId="0" borderId="0" xfId="0" applyNumberFormat="1" applyFont="1" applyAlignment="1">
      <alignment horizontal="right"/>
    </xf>
    <xf numFmtId="209" fontId="72"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2" fillId="0" borderId="0" xfId="0" applyFont="1" applyAlignment="1">
      <alignment vertical="center" wrapText="1"/>
    </xf>
    <xf numFmtId="0" fontId="28"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2" fillId="0" borderId="0" xfId="0" applyFont="1" applyAlignment="1">
      <alignment vertical="top" wrapText="1"/>
    </xf>
    <xf numFmtId="0" fontId="72"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3"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47"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9" fillId="0" borderId="18" xfId="0" applyNumberFormat="1" applyFont="1" applyBorder="1" applyAlignment="1">
      <alignment/>
    </xf>
    <xf numFmtId="168" fontId="29" fillId="0" borderId="0" xfId="0" applyNumberFormat="1" applyFont="1" applyAlignment="1">
      <alignment horizontal="right"/>
    </xf>
    <xf numFmtId="165" fontId="29"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48" xfId="0" applyNumberFormat="1" applyFont="1" applyBorder="1" applyAlignment="1">
      <alignment horizontal="center" vertical="center"/>
    </xf>
    <xf numFmtId="3" fontId="7" fillId="0" borderId="49"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9" fillId="0" borderId="0" xfId="0" applyNumberFormat="1" applyFont="1" applyAlignment="1">
      <alignment horizontal="right"/>
    </xf>
    <xf numFmtId="167" fontId="29" fillId="0" borderId="0" xfId="0" applyNumberFormat="1" applyFont="1" applyAlignment="1">
      <alignment horizontal="right"/>
    </xf>
    <xf numFmtId="0" fontId="29"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3" fillId="0" borderId="18" xfId="0" applyFont="1" applyBorder="1" applyAlignment="1">
      <alignment/>
    </xf>
    <xf numFmtId="0" fontId="1" fillId="0" borderId="26" xfId="0" applyFont="1" applyBorder="1" applyAlignment="1">
      <alignment horizontal="left"/>
    </xf>
    <xf numFmtId="178" fontId="1" fillId="0" borderId="0" xfId="0" applyNumberFormat="1" applyFont="1" applyAlignment="1">
      <alignment horizontal="center"/>
    </xf>
    <xf numFmtId="0" fontId="5" fillId="0" borderId="26"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20" xfId="0" applyBorder="1" applyAlignment="1">
      <alignment horizontal="left"/>
    </xf>
    <xf numFmtId="49" fontId="0" fillId="0" borderId="0" xfId="0" applyNumberFormat="1" applyBorder="1" applyAlignment="1">
      <alignment horizontal="center" vertical="center" wrapText="1"/>
    </xf>
    <xf numFmtId="49" fontId="0" fillId="0" borderId="18" xfId="0" applyNumberFormat="1" applyFont="1" applyBorder="1" applyAlignment="1">
      <alignment/>
    </xf>
    <xf numFmtId="49" fontId="0" fillId="0" borderId="18" xfId="0" applyNumberFormat="1" applyFont="1" applyBorder="1" applyAlignment="1">
      <alignment wrapText="1"/>
    </xf>
    <xf numFmtId="49" fontId="4" fillId="0" borderId="18" xfId="0" applyNumberFormat="1" applyFont="1" applyBorder="1" applyAlignment="1">
      <alignment/>
    </xf>
    <xf numFmtId="49" fontId="0" fillId="0" borderId="10" xfId="0" applyNumberFormat="1"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0" fontId="0" fillId="0" borderId="21" xfId="0" applyBorder="1" applyAlignment="1">
      <alignment/>
    </xf>
    <xf numFmtId="49" fontId="4" fillId="0" borderId="21" xfId="0" applyNumberFormat="1" applyFont="1" applyBorder="1" applyAlignment="1">
      <alignment/>
    </xf>
    <xf numFmtId="49" fontId="0" fillId="0" borderId="20" xfId="0" applyNumberFormat="1" applyBorder="1" applyAlignment="1">
      <alignment horizontal="left"/>
    </xf>
    <xf numFmtId="174" fontId="0" fillId="0" borderId="0" xfId="0" applyNumberFormat="1" applyAlignment="1">
      <alignment/>
    </xf>
    <xf numFmtId="172" fontId="0" fillId="0" borderId="10" xfId="0" applyNumberFormat="1" applyBorder="1" applyAlignment="1">
      <alignment horizontal="center" vertical="center" wrapText="1"/>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6" xfId="0" applyBorder="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12" xfId="53" applyBorder="1" applyAlignment="1">
      <alignment horizontal="center" vertical="center"/>
      <protection/>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215" fontId="25" fillId="33" borderId="50" xfId="0" applyNumberFormat="1" applyFont="1" applyFill="1" applyBorder="1" applyAlignment="1">
      <alignment horizontal="center"/>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top" wrapText="1"/>
    </xf>
    <xf numFmtId="0" fontId="5"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justify" vertical="top" wrapText="1"/>
    </xf>
    <xf numFmtId="0" fontId="1" fillId="0" borderId="0" xfId="0" applyFont="1" applyAlignment="1">
      <alignment horizontal="right"/>
    </xf>
    <xf numFmtId="0" fontId="20" fillId="0" borderId="0" xfId="0" applyFont="1" applyAlignment="1">
      <alignment horizontal="center" vertical="top"/>
    </xf>
    <xf numFmtId="0" fontId="25" fillId="57" borderId="30" xfId="0" applyFont="1" applyFill="1" applyBorder="1" applyAlignment="1">
      <alignment horizontal="left"/>
    </xf>
    <xf numFmtId="0" fontId="25" fillId="57" borderId="50" xfId="0" applyFont="1" applyFill="1" applyBorder="1" applyAlignment="1">
      <alignment horizontal="left"/>
    </xf>
    <xf numFmtId="0" fontId="0" fillId="0" borderId="50" xfId="0" applyBorder="1" applyAlignment="1">
      <alignment horizontal="left"/>
    </xf>
    <xf numFmtId="0" fontId="0" fillId="0" borderId="41" xfId="0" applyBorder="1" applyAlignment="1">
      <alignment horizontal="left"/>
    </xf>
    <xf numFmtId="0" fontId="25" fillId="57" borderId="20" xfId="0" applyFont="1" applyFill="1" applyBorder="1" applyAlignment="1">
      <alignment horizontal="left"/>
    </xf>
    <xf numFmtId="0" fontId="0" fillId="0" borderId="20" xfId="0" applyBorder="1" applyAlignment="1">
      <alignment horizontal="left"/>
    </xf>
    <xf numFmtId="0" fontId="25" fillId="57" borderId="29" xfId="0" applyFont="1" applyFill="1" applyBorder="1" applyAlignment="1">
      <alignment horizontal="center"/>
    </xf>
    <xf numFmtId="0" fontId="25" fillId="33" borderId="45" xfId="0" applyFont="1" applyFill="1" applyBorder="1" applyAlignment="1">
      <alignment horizontal="left"/>
    </xf>
    <xf numFmtId="0" fontId="25" fillId="33" borderId="27" xfId="0" applyFont="1" applyFill="1" applyBorder="1" applyAlignment="1">
      <alignment horizontal="left"/>
    </xf>
    <xf numFmtId="0" fontId="25" fillId="33" borderId="4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8" xfId="0" applyBorder="1" applyAlignment="1">
      <alignment horizontal="center" vertical="center" wrapText="1"/>
    </xf>
    <xf numFmtId="0" fontId="0" fillId="0" borderId="54" xfId="0" applyBorder="1" applyAlignment="1" quotePrefix="1">
      <alignment horizontal="center" vertical="center" wrapText="1"/>
    </xf>
    <xf numFmtId="0" fontId="0" fillId="0" borderId="28"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49"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55"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25" xfId="0" applyNumberFormat="1" applyBorder="1" applyAlignment="1">
      <alignment horizontal="center" vertical="center" wrapText="1"/>
    </xf>
    <xf numFmtId="49" fontId="0" fillId="0" borderId="56" xfId="0" applyNumberForma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7"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3" fontId="0" fillId="0" borderId="38" xfId="0" applyNumberFormat="1" applyBorder="1" applyAlignment="1">
      <alignment horizontal="center" vertical="center"/>
    </xf>
    <xf numFmtId="3" fontId="0" fillId="0" borderId="34" xfId="0" applyNumberFormat="1"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Border="1" applyAlignment="1">
      <alignment horizontal="center" vertical="center" wrapText="1"/>
    </xf>
    <xf numFmtId="3" fontId="0" fillId="0" borderId="58" xfId="0" applyNumberFormat="1" applyBorder="1" applyAlignment="1">
      <alignment horizontal="center" vertical="center" wrapText="1"/>
    </xf>
    <xf numFmtId="3" fontId="0" fillId="0" borderId="60"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1" xfId="0" applyNumberFormat="1" applyFont="1" applyBorder="1" applyAlignment="1">
      <alignment horizontal="center" vertical="center" wrapText="1"/>
    </xf>
    <xf numFmtId="3" fontId="0" fillId="0" borderId="62"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3" xfId="0" applyNumberFormat="1" applyBorder="1" applyAlignment="1">
      <alignment horizontal="center" vertical="center"/>
    </xf>
    <xf numFmtId="3" fontId="0" fillId="0" borderId="56"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1" fillId="0" borderId="0" xfId="0" applyNumberFormat="1" applyFont="1" applyFill="1" applyBorder="1" applyAlignment="1">
      <alignment horizontal="left" wrapText="1"/>
    </xf>
    <xf numFmtId="49" fontId="29"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3" fontId="7" fillId="0" borderId="62" xfId="0" applyNumberFormat="1" applyFont="1" applyBorder="1" applyAlignment="1">
      <alignment horizontal="center" vertical="center"/>
    </xf>
    <xf numFmtId="3" fontId="7" fillId="0" borderId="63" xfId="0" applyNumberFormat="1" applyFont="1" applyBorder="1" applyAlignment="1">
      <alignment horizontal="center" vertical="center"/>
    </xf>
    <xf numFmtId="3" fontId="7" fillId="0" borderId="56"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47"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42" xfId="0" applyNumberFormat="1" applyFont="1" applyBorder="1" applyAlignment="1">
      <alignment horizontal="center" vertical="center" wrapText="1"/>
    </xf>
    <xf numFmtId="3" fontId="7" fillId="0" borderId="25"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3" fontId="7" fillId="0" borderId="37" xfId="0" applyNumberFormat="1" applyFont="1" applyBorder="1" applyAlignment="1">
      <alignment horizontal="center" vertical="center"/>
    </xf>
    <xf numFmtId="3" fontId="7" fillId="0" borderId="58"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64" xfId="0" applyNumberFormat="1" applyFont="1" applyBorder="1" applyAlignment="1">
      <alignment horizontal="center" vertical="center"/>
    </xf>
    <xf numFmtId="3" fontId="7" fillId="0" borderId="65"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3" fontId="7" fillId="0" borderId="10" xfId="0" applyNumberFormat="1" applyFont="1" applyBorder="1" applyAlignment="1">
      <alignment horizontal="center" vertical="center"/>
    </xf>
    <xf numFmtId="0" fontId="0" fillId="0" borderId="17" xfId="0"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49" xfId="0" applyNumberFormat="1" applyBorder="1" applyAlignment="1">
      <alignment horizontal="center" vertical="center" wrapText="1"/>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xf>
    <xf numFmtId="172" fontId="0" fillId="0" borderId="57" xfId="0" applyNumberFormat="1" applyBorder="1" applyAlignment="1">
      <alignment horizontal="center" vertical="center" wrapText="1"/>
    </xf>
    <xf numFmtId="0" fontId="0" fillId="0" borderId="61"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49" fontId="6" fillId="0" borderId="0" xfId="0" applyNumberFormat="1" applyFont="1" applyAlignment="1">
      <alignment horizontal="center"/>
    </xf>
    <xf numFmtId="0" fontId="0" fillId="0" borderId="0" xfId="0" applyAlignment="1">
      <alignment/>
    </xf>
    <xf numFmtId="3" fontId="0" fillId="0" borderId="39" xfId="0" applyNumberFormat="1" applyBorder="1" applyAlignment="1">
      <alignment horizontal="center" vertical="center"/>
    </xf>
    <xf numFmtId="3" fontId="0" fillId="0" borderId="37" xfId="0" applyNumberFormat="1" applyBorder="1" applyAlignment="1" quotePrefix="1">
      <alignment horizontal="center" vertical="center"/>
    </xf>
    <xf numFmtId="0" fontId="0" fillId="0" borderId="32" xfId="0" applyBorder="1" applyAlignment="1">
      <alignment/>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0" fontId="0" fillId="0" borderId="67" xfId="0" applyBorder="1" applyAlignment="1">
      <alignment/>
    </xf>
    <xf numFmtId="0" fontId="0" fillId="0" borderId="0" xfId="0" applyBorder="1" applyAlignment="1">
      <alignment/>
    </xf>
    <xf numFmtId="0" fontId="0" fillId="0" borderId="10" xfId="0" applyBorder="1" applyAlignment="1">
      <alignment/>
    </xf>
    <xf numFmtId="49" fontId="0" fillId="0" borderId="57"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5" fillId="0" borderId="0" xfId="0" applyNumberFormat="1" applyFont="1" applyAlignment="1">
      <alignment horizontal="center" vertical="top"/>
    </xf>
    <xf numFmtId="0" fontId="0" fillId="0" borderId="0" xfId="0" applyAlignment="1">
      <alignment vertical="top"/>
    </xf>
    <xf numFmtId="49" fontId="0" fillId="0" borderId="65"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48" xfId="0" applyNumberFormat="1" applyBorder="1" applyAlignment="1">
      <alignment horizontal="center" vertical="center" wrapText="1"/>
    </xf>
    <xf numFmtId="3" fontId="0" fillId="0" borderId="37" xfId="0" applyNumberFormat="1" applyBorder="1" applyAlignment="1">
      <alignment horizontal="center" vertical="center"/>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0" fontId="0" fillId="0" borderId="12" xfId="53" applyBorder="1" applyAlignment="1">
      <alignment horizontal="center" vertical="center" wrapText="1"/>
      <protection/>
    </xf>
    <xf numFmtId="0" fontId="0" fillId="0" borderId="0" xfId="0" applyAlignment="1">
      <alignment horizontal="left" wrapText="1"/>
    </xf>
    <xf numFmtId="0" fontId="0" fillId="0" borderId="12" xfId="53" applyBorder="1" applyAlignment="1">
      <alignment horizontal="center" vertical="center"/>
      <protection/>
    </xf>
    <xf numFmtId="0" fontId="0" fillId="0" borderId="23" xfId="53" applyBorder="1" applyAlignment="1">
      <alignment horizontal="center" vertical="center"/>
      <protection/>
    </xf>
    <xf numFmtId="0" fontId="0" fillId="0" borderId="23" xfId="53" applyBorder="1" applyAlignment="1">
      <alignment horizontal="center" vertical="center" wrapText="1"/>
      <protection/>
    </xf>
    <xf numFmtId="0" fontId="0" fillId="0" borderId="63" xfId="53" applyBorder="1" applyAlignment="1">
      <alignment horizontal="center" vertical="center"/>
      <protection/>
    </xf>
    <xf numFmtId="0" fontId="0" fillId="0" borderId="63" xfId="53" applyFont="1" applyBorder="1" applyAlignment="1">
      <alignment horizontal="center" vertical="center"/>
      <protection/>
    </xf>
    <xf numFmtId="0" fontId="0" fillId="0" borderId="56" xfId="53" applyBorder="1" applyAlignment="1">
      <alignment horizontal="center" vertical="center"/>
      <protection/>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1" xfId="53" applyBorder="1" applyAlignment="1">
      <alignment horizontal="center" vertical="center" wrapText="1"/>
      <protection/>
    </xf>
    <xf numFmtId="0" fontId="0" fillId="0" borderId="62" xfId="53" applyBorder="1" applyAlignment="1">
      <alignment horizontal="center" vertical="center" wrapText="1"/>
      <protection/>
    </xf>
    <xf numFmtId="0" fontId="0" fillId="0" borderId="47" xfId="53" applyBorder="1" applyAlignment="1">
      <alignment horizontal="center" vertical="center" wrapText="1"/>
      <protection/>
    </xf>
    <xf numFmtId="0" fontId="0" fillId="0" borderId="63" xfId="0" applyBorder="1" applyAlignment="1">
      <alignment horizontal="center" vertical="center"/>
    </xf>
    <xf numFmtId="0" fontId="0" fillId="0" borderId="63" xfId="0" applyFont="1" applyBorder="1" applyAlignment="1">
      <alignment horizontal="center" vertical="center"/>
    </xf>
    <xf numFmtId="0" fontId="0" fillId="0" borderId="56"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wrapText="1"/>
    </xf>
    <xf numFmtId="0" fontId="0" fillId="0" borderId="47"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475"/>
          <c:w val="0.93825"/>
          <c:h val="0.77575"/>
        </c:manualLayout>
      </c:layout>
      <c:barChart>
        <c:barDir val="col"/>
        <c:grouping val="clustered"/>
        <c:varyColors val="0"/>
        <c:ser>
          <c:idx val="0"/>
          <c:order val="0"/>
          <c:tx>
            <c:strRef>
              <c:f>Daten!$C$6</c:f>
              <c:strCache>
                <c:ptCount val="1"/>
                <c:pt idx="0">
                  <c:v> 2011</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907.6</c:v>
                </c:pt>
                <c:pt idx="1">
                  <c:v>1018.6</c:v>
                </c:pt>
                <c:pt idx="2">
                  <c:v>1124.9</c:v>
                </c:pt>
                <c:pt idx="3">
                  <c:v>1020.4</c:v>
                </c:pt>
                <c:pt idx="4">
                  <c:v>1074.4</c:v>
                </c:pt>
                <c:pt idx="5">
                  <c:v>1062.9</c:v>
                </c:pt>
                <c:pt idx="6">
                  <c:v>1042.5</c:v>
                </c:pt>
                <c:pt idx="7">
                  <c:v>1022.5</c:v>
                </c:pt>
                <c:pt idx="8">
                  <c:v>1170.7</c:v>
                </c:pt>
                <c:pt idx="9">
                  <c:v>1047.9</c:v>
                </c:pt>
                <c:pt idx="10">
                  <c:v>1168.6</c:v>
                </c:pt>
                <c:pt idx="11">
                  <c:v>969.9</c:v>
                </c:pt>
              </c:numCache>
            </c:numRef>
          </c:val>
        </c:ser>
        <c:ser>
          <c:idx val="1"/>
          <c:order val="1"/>
          <c:tx>
            <c:strRef>
              <c:f>Daten!$D$6</c:f>
              <c:strCache>
                <c:ptCount val="1"/>
                <c:pt idx="0">
                  <c:v> 2012</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1056.9</c:v>
                </c:pt>
                <c:pt idx="1">
                  <c:v>1121.7</c:v>
                </c:pt>
                <c:pt idx="2">
                  <c:v>1139.4</c:v>
                </c:pt>
              </c:numCache>
            </c:numRef>
          </c:val>
        </c:ser>
        <c:axId val="51880622"/>
        <c:axId val="64272415"/>
      </c:barChart>
      <c:catAx>
        <c:axId val="518806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272415"/>
        <c:crosses val="autoZero"/>
        <c:auto val="1"/>
        <c:lblOffset val="100"/>
        <c:tickLblSkip val="1"/>
        <c:noMultiLvlLbl val="0"/>
      </c:catAx>
      <c:valAx>
        <c:axId val="64272415"/>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880622"/>
        <c:crossesAt val="1"/>
        <c:crossBetween val="between"/>
        <c:dispUnits/>
        <c:majorUnit val="100"/>
        <c:minorUnit val="50"/>
      </c:valAx>
      <c:spPr>
        <a:noFill/>
        <a:ln w="12700">
          <a:solidFill>
            <a:srgbClr val="000000"/>
          </a:solidFill>
        </a:ln>
      </c:spPr>
    </c:plotArea>
    <c:legend>
      <c:legendPos val="b"/>
      <c:layout>
        <c:manualLayout>
          <c:xMode val="edge"/>
          <c:yMode val="edge"/>
          <c:x val="0.38775"/>
          <c:y val="0.9005"/>
          <c:w val="0.261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3475"/>
          <c:y val="-0.0127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525"/>
          <c:y val="0.05925"/>
          <c:w val="0.95525"/>
          <c:h val="0.865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279.589308</c:v>
                </c:pt>
                <c:pt idx="1">
                  <c:v>156.716157</c:v>
                </c:pt>
                <c:pt idx="2">
                  <c:v>199.437387</c:v>
                </c:pt>
                <c:pt idx="3">
                  <c:v>273.019542</c:v>
                </c:pt>
                <c:pt idx="4">
                  <c:v>11.489587</c:v>
                </c:pt>
                <c:pt idx="5">
                  <c:v>36.351421</c:v>
                </c:pt>
                <c:pt idx="6">
                  <c:v>8.735515</c:v>
                </c:pt>
                <c:pt idx="7">
                  <c:v>30.791335</c:v>
                </c:pt>
                <c:pt idx="8">
                  <c:v>147.317123</c:v>
                </c:pt>
                <c:pt idx="9">
                  <c:v>55.248831</c:v>
                </c:pt>
                <c:pt idx="10">
                  <c:v>22.415123</c:v>
                </c:pt>
                <c:pt idx="11">
                  <c:v>186.786469</c:v>
                </c:pt>
                <c:pt idx="12">
                  <c:v>112.724135</c:v>
                </c:pt>
                <c:pt idx="13">
                  <c:v>14.647881</c:v>
                </c:pt>
                <c:pt idx="14">
                  <c:v>1.236868</c:v>
                </c:pt>
                <c:pt idx="15">
                  <c:v>3.987804</c:v>
                </c:pt>
                <c:pt idx="16">
                  <c:v>3.486281</c:v>
                </c:pt>
                <c:pt idx="17">
                  <c:v>8.308995</c:v>
                </c:pt>
                <c:pt idx="18">
                  <c:v>157.537524</c:v>
                </c:pt>
                <c:pt idx="19">
                  <c:v>182.26175</c:v>
                </c:pt>
                <c:pt idx="20">
                  <c:v>64.172247</c:v>
                </c:pt>
                <c:pt idx="21">
                  <c:v>132.678158</c:v>
                </c:pt>
                <c:pt idx="22">
                  <c:v>29.587754</c:v>
                </c:pt>
                <c:pt idx="23">
                  <c:v>7.860841</c:v>
                </c:pt>
                <c:pt idx="24">
                  <c:v>15.539517</c:v>
                </c:pt>
                <c:pt idx="25">
                  <c:v>1.604322</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104.538024</c:v>
                </c:pt>
                <c:pt idx="1">
                  <c:v>126.638581</c:v>
                </c:pt>
                <c:pt idx="2">
                  <c:v>162.733334</c:v>
                </c:pt>
                <c:pt idx="3">
                  <c:v>147.569816</c:v>
                </c:pt>
                <c:pt idx="4">
                  <c:v>16.773067</c:v>
                </c:pt>
                <c:pt idx="5">
                  <c:v>31.643768</c:v>
                </c:pt>
                <c:pt idx="6">
                  <c:v>4.235741</c:v>
                </c:pt>
                <c:pt idx="7">
                  <c:v>20.382156</c:v>
                </c:pt>
                <c:pt idx="8">
                  <c:v>119.198993</c:v>
                </c:pt>
                <c:pt idx="9">
                  <c:v>26.337433</c:v>
                </c:pt>
                <c:pt idx="10">
                  <c:v>9.770263</c:v>
                </c:pt>
                <c:pt idx="11">
                  <c:v>130.729745</c:v>
                </c:pt>
                <c:pt idx="12">
                  <c:v>96.532736</c:v>
                </c:pt>
                <c:pt idx="13">
                  <c:v>37.091191</c:v>
                </c:pt>
                <c:pt idx="14">
                  <c:v>0.084281</c:v>
                </c:pt>
                <c:pt idx="15">
                  <c:v>1.977491</c:v>
                </c:pt>
                <c:pt idx="16">
                  <c:v>2.375767</c:v>
                </c:pt>
                <c:pt idx="17">
                  <c:v>6.20252</c:v>
                </c:pt>
                <c:pt idx="18">
                  <c:v>129.043942</c:v>
                </c:pt>
                <c:pt idx="19">
                  <c:v>112.536193</c:v>
                </c:pt>
                <c:pt idx="20">
                  <c:v>36.380062</c:v>
                </c:pt>
                <c:pt idx="21">
                  <c:v>42.797199</c:v>
                </c:pt>
                <c:pt idx="22">
                  <c:v>32.320862</c:v>
                </c:pt>
                <c:pt idx="23">
                  <c:v>6.817483</c:v>
                </c:pt>
                <c:pt idx="24">
                  <c:v>13.767953</c:v>
                </c:pt>
                <c:pt idx="25">
                  <c:v>0</c:v>
                </c:pt>
              </c:numCache>
            </c:numRef>
          </c:val>
        </c:ser>
        <c:axId val="59852084"/>
        <c:axId val="1797845"/>
      </c:barChart>
      <c:catAx>
        <c:axId val="59852084"/>
        <c:scaling>
          <c:orientation val="maxMin"/>
        </c:scaling>
        <c:axPos val="l"/>
        <c:delete val="0"/>
        <c:numFmt formatCode="#\ ##0" sourceLinked="0"/>
        <c:majorTickMark val="none"/>
        <c:minorTickMark val="none"/>
        <c:tickLblPos val="nextTo"/>
        <c:spPr>
          <a:ln w="3175">
            <a:solidFill>
              <a:srgbClr val="000000"/>
            </a:solidFill>
          </a:ln>
        </c:spPr>
        <c:crossAx val="1797845"/>
        <c:crosses val="autoZero"/>
        <c:auto val="1"/>
        <c:lblOffset val="100"/>
        <c:tickLblSkip val="1"/>
        <c:noMultiLvlLbl val="0"/>
      </c:catAx>
      <c:valAx>
        <c:axId val="1797845"/>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59852084"/>
        <c:crosses val="max"/>
        <c:crossBetween val="between"/>
        <c:dispUnits/>
        <c:majorUnit val="25"/>
      </c:valAx>
      <c:spPr>
        <a:noFill/>
        <a:ln w="12700">
          <a:solidFill>
            <a:srgbClr val="000000"/>
          </a:solidFill>
        </a:ln>
      </c:spPr>
    </c:plotArea>
    <c:legend>
      <c:legendPos val="b"/>
      <c:layout>
        <c:manualLayout>
          <c:xMode val="edge"/>
          <c:yMode val="edge"/>
          <c:x val="0.46675"/>
          <c:y val="0.9575"/>
          <c:w val="0.27125"/>
          <c:h val="0.02125"/>
        </c:manualLayout>
      </c:layout>
      <c:overlay val="0"/>
      <c:spPr>
        <a:solidFill>
          <a:srgbClr val="FFFFFF"/>
        </a:solidFill>
        <a:ln w="3175">
          <a:noFill/>
        </a:ln>
      </c:sp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7019274"/>
        <c:axId val="66302555"/>
      </c:barChart>
      <c:catAx>
        <c:axId val="67019274"/>
        <c:scaling>
          <c:orientation val="minMax"/>
        </c:scaling>
        <c:axPos val="b"/>
        <c:delete val="0"/>
        <c:numFmt formatCode="General" sourceLinked="1"/>
        <c:majorTickMark val="cross"/>
        <c:minorTickMark val="none"/>
        <c:tickLblPos val="nextTo"/>
        <c:spPr>
          <a:ln w="3175">
            <a:solidFill>
              <a:srgbClr val="000000"/>
            </a:solidFill>
          </a:ln>
        </c:spPr>
        <c:crossAx val="66302555"/>
        <c:crosses val="autoZero"/>
        <c:auto val="1"/>
        <c:lblOffset val="100"/>
        <c:tickLblSkip val="1"/>
        <c:noMultiLvlLbl val="0"/>
      </c:catAx>
      <c:valAx>
        <c:axId val="66302555"/>
        <c:scaling>
          <c:orientation val="minMax"/>
        </c:scaling>
        <c:axPos val="l"/>
        <c:delete val="0"/>
        <c:numFmt formatCode="General" sourceLinked="1"/>
        <c:majorTickMark val="cross"/>
        <c:minorTickMark val="none"/>
        <c:tickLblPos val="nextTo"/>
        <c:spPr>
          <a:ln w="3175">
            <a:solidFill>
              <a:srgbClr val="000000"/>
            </a:solidFill>
          </a:ln>
        </c:spPr>
        <c:crossAx val="6701927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25"/>
          <c:w val="0.9365"/>
          <c:h val="0.778"/>
        </c:manualLayout>
      </c:layout>
      <c:barChart>
        <c:barDir val="col"/>
        <c:grouping val="clustered"/>
        <c:varyColors val="0"/>
        <c:ser>
          <c:idx val="0"/>
          <c:order val="0"/>
          <c:tx>
            <c:strRef>
              <c:f>Daten!$C$21</c:f>
              <c:strCache>
                <c:ptCount val="1"/>
                <c:pt idx="0">
                  <c:v> 2011</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639.6</c:v>
                </c:pt>
                <c:pt idx="1">
                  <c:v>643.8</c:v>
                </c:pt>
                <c:pt idx="2">
                  <c:v>696.1</c:v>
                </c:pt>
                <c:pt idx="3">
                  <c:v>635</c:v>
                </c:pt>
                <c:pt idx="4">
                  <c:v>680.8</c:v>
                </c:pt>
                <c:pt idx="5">
                  <c:v>679.9</c:v>
                </c:pt>
                <c:pt idx="6">
                  <c:v>682.5</c:v>
                </c:pt>
                <c:pt idx="7">
                  <c:v>633.1</c:v>
                </c:pt>
                <c:pt idx="8">
                  <c:v>705.7</c:v>
                </c:pt>
                <c:pt idx="9">
                  <c:v>656.6</c:v>
                </c:pt>
                <c:pt idx="10">
                  <c:v>712.5</c:v>
                </c:pt>
                <c:pt idx="11">
                  <c:v>652.4</c:v>
                </c:pt>
              </c:numCache>
            </c:numRef>
          </c:val>
        </c:ser>
        <c:ser>
          <c:idx val="1"/>
          <c:order val="1"/>
          <c:tx>
            <c:strRef>
              <c:f>Daten!$D$21</c:f>
              <c:strCache>
                <c:ptCount val="1"/>
                <c:pt idx="0">
                  <c:v> 2012</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678.2</c:v>
                </c:pt>
                <c:pt idx="1">
                  <c:v>693.9</c:v>
                </c:pt>
                <c:pt idx="2">
                  <c:v>684.1</c:v>
                </c:pt>
              </c:numCache>
            </c:numRef>
          </c:val>
        </c:ser>
        <c:axId val="41580824"/>
        <c:axId val="38683097"/>
      </c:barChart>
      <c:catAx>
        <c:axId val="4158082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683097"/>
        <c:crosses val="autoZero"/>
        <c:auto val="1"/>
        <c:lblOffset val="100"/>
        <c:tickLblSkip val="1"/>
        <c:noMultiLvlLbl val="0"/>
      </c:catAx>
      <c:valAx>
        <c:axId val="38683097"/>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580824"/>
        <c:crossesAt val="1"/>
        <c:crossBetween val="between"/>
        <c:dispUnits/>
        <c:majorUnit val="100"/>
        <c:minorUnit val="50"/>
      </c:valAx>
      <c:spPr>
        <a:noFill/>
        <a:ln w="12700">
          <a:solidFill>
            <a:srgbClr val="000000"/>
          </a:solidFill>
        </a:ln>
      </c:spPr>
    </c:plotArea>
    <c:legend>
      <c:legendPos val="b"/>
      <c:layout>
        <c:manualLayout>
          <c:xMode val="edge"/>
          <c:yMode val="edge"/>
          <c:x val="0.38825"/>
          <c:y val="0.9025"/>
          <c:w val="0.2605"/>
          <c:h val="0.045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52007780"/>
        <c:axId val="65416837"/>
      </c:barChart>
      <c:catAx>
        <c:axId val="52007780"/>
        <c:scaling>
          <c:orientation val="minMax"/>
        </c:scaling>
        <c:axPos val="b"/>
        <c:delete val="0"/>
        <c:numFmt formatCode="General" sourceLinked="1"/>
        <c:majorTickMark val="cross"/>
        <c:minorTickMark val="none"/>
        <c:tickLblPos val="nextTo"/>
        <c:spPr>
          <a:ln w="3175">
            <a:solidFill>
              <a:srgbClr val="000000"/>
            </a:solidFill>
          </a:ln>
        </c:spPr>
        <c:crossAx val="65416837"/>
        <c:crosses val="autoZero"/>
        <c:auto val="1"/>
        <c:lblOffset val="100"/>
        <c:tickLblSkip val="1"/>
        <c:noMultiLvlLbl val="0"/>
      </c:catAx>
      <c:valAx>
        <c:axId val="65416837"/>
        <c:scaling>
          <c:orientation val="minMax"/>
        </c:scaling>
        <c:axPos val="l"/>
        <c:delete val="0"/>
        <c:numFmt formatCode="General" sourceLinked="1"/>
        <c:majorTickMark val="cross"/>
        <c:minorTickMark val="none"/>
        <c:tickLblPos val="nextTo"/>
        <c:spPr>
          <a:ln w="3175">
            <a:solidFill>
              <a:srgbClr val="000000"/>
            </a:solidFill>
          </a:ln>
        </c:spPr>
        <c:crossAx val="5200778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1.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0066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Personenkraftwagen und Wohnmobile</c:v>
                  </c:pt>
                  <c:pt idx="2">
                    <c:v> pharmazeutische Erzeugnisse</c:v>
                  </c:pt>
                  <c:pt idx="3">
                    <c:v> Waren aus Kunststoffen</c:v>
                  </c:pt>
                  <c:pt idx="4">
                    <c:v> mess-, steuerungs- und regelungstechnische</c:v>
                  </c:pt>
                  <c:pt idx="5">
                    <c:v>sonstige Enderzeugnisse                                   </c:v>
                  </c:pt>
                </c:lvl>
                <c:lvl>
                  <c:pt idx="4">
                    <c:v>  Erzeugnisse</c:v>
                  </c:pt>
                </c:lvl>
              </c:multiLvlStrCache>
            </c:multiLvlStrRef>
          </c:cat>
          <c:val>
            <c:numRef>
              <c:f>(Daten!$E$39:$E$43,Daten!$E$45)</c:f>
              <c:numCache>
                <c:ptCount val="6"/>
                <c:pt idx="0">
                  <c:v>417044470</c:v>
                </c:pt>
                <c:pt idx="1">
                  <c:v>250667162</c:v>
                </c:pt>
                <c:pt idx="2">
                  <c:v>180874598</c:v>
                </c:pt>
                <c:pt idx="3">
                  <c:v>160399276</c:v>
                </c:pt>
                <c:pt idx="4">
                  <c:v>146240220</c:v>
                </c:pt>
                <c:pt idx="5">
                  <c:v>1377490080</c:v>
                </c:pt>
              </c:numCache>
            </c:numRef>
          </c:val>
        </c:ser>
      </c:pieChart>
      <c:spPr>
        <a:noFill/>
        <a:ln>
          <a:noFill/>
        </a:ln>
      </c:spPr>
    </c:plotArea>
    <c:legend>
      <c:legendPos val="r"/>
      <c:layout>
        <c:manualLayout>
          <c:xMode val="edge"/>
          <c:yMode val="edge"/>
          <c:x val="0.558"/>
          <c:y val="0.28375"/>
          <c:w val="0.435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1.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9CCFF"/>
              </a:solidFill>
              <a:ln w="12700">
                <a:solidFill>
                  <a:srgbClr val="000000"/>
                </a:solidFill>
              </a:ln>
            </c:spPr>
          </c:dPt>
          <c:dPt>
            <c:idx val="2"/>
            <c:spPr>
              <a:solidFill>
                <a:srgbClr val="993300"/>
              </a:solidFill>
              <a:ln w="12700">
                <a:solidFill>
                  <a:srgbClr val="000000"/>
                </a:solidFill>
              </a:ln>
            </c:spPr>
          </c:dPt>
          <c:dPt>
            <c:idx val="3"/>
            <c:spPr>
              <a:solidFill>
                <a:srgbClr val="D9D9D9"/>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Möbel  </c:v>
                </c:pt>
                <c:pt idx="3">
                  <c:v> Geräte zur Elektrizitätserzeugung und -verteilung</c:v>
                </c:pt>
                <c:pt idx="4">
                  <c:v> Waren aus Kunststoffen</c:v>
                </c:pt>
                <c:pt idx="5">
                  <c:v>sonstige Enderzeugnisse                                   </c:v>
                </c:pt>
              </c:strCache>
            </c:strRef>
          </c:cat>
          <c:val>
            <c:numRef>
              <c:f>(Daten!$E$48:$E$52,Daten!$E$54)</c:f>
              <c:numCache>
                <c:ptCount val="6"/>
                <c:pt idx="0">
                  <c:v>214478848</c:v>
                </c:pt>
                <c:pt idx="1">
                  <c:v>85861974</c:v>
                </c:pt>
                <c:pt idx="2">
                  <c:v>83634038</c:v>
                </c:pt>
                <c:pt idx="3">
                  <c:v>67599950</c:v>
                </c:pt>
                <c:pt idx="4">
                  <c:v>59964636</c:v>
                </c:pt>
                <c:pt idx="5">
                  <c:v>629339172</c:v>
                </c:pt>
              </c:numCache>
            </c:numRef>
          </c:val>
        </c:ser>
      </c:pieChart>
      <c:spPr>
        <a:noFill/>
        <a:ln>
          <a:noFill/>
        </a:ln>
      </c:spPr>
    </c:plotArea>
    <c:legend>
      <c:legendPos val="r"/>
      <c:layout>
        <c:manualLayout>
          <c:xMode val="edge"/>
          <c:yMode val="edge"/>
          <c:x val="0.5495"/>
          <c:y val="0.27925"/>
          <c:w val="0.43875"/>
          <c:h val="0.540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12603554"/>
        <c:axId val="46323123"/>
      </c:barChart>
      <c:catAx>
        <c:axId val="12603554"/>
        <c:scaling>
          <c:orientation val="minMax"/>
        </c:scaling>
        <c:axPos val="b"/>
        <c:delete val="0"/>
        <c:numFmt formatCode="General" sourceLinked="1"/>
        <c:majorTickMark val="cross"/>
        <c:minorTickMark val="none"/>
        <c:tickLblPos val="nextTo"/>
        <c:spPr>
          <a:ln w="3175">
            <a:solidFill>
              <a:srgbClr val="000000"/>
            </a:solidFill>
          </a:ln>
        </c:spPr>
        <c:crossAx val="46323123"/>
        <c:crosses val="autoZero"/>
        <c:auto val="1"/>
        <c:lblOffset val="100"/>
        <c:tickLblSkip val="1"/>
        <c:noMultiLvlLbl val="0"/>
      </c:catAx>
      <c:valAx>
        <c:axId val="46323123"/>
        <c:scaling>
          <c:orientation val="minMax"/>
        </c:scaling>
        <c:axPos val="l"/>
        <c:delete val="0"/>
        <c:numFmt formatCode="General" sourceLinked="1"/>
        <c:majorTickMark val="cross"/>
        <c:minorTickMark val="none"/>
        <c:tickLblPos val="nextTo"/>
        <c:spPr>
          <a:ln w="3175">
            <a:solidFill>
              <a:srgbClr val="000000"/>
            </a:solidFill>
          </a:ln>
        </c:spPr>
        <c:crossAx val="1260355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1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4"/>
          <c:w val="0.96125"/>
          <c:h val="0.75225"/>
        </c:manualLayout>
      </c:layout>
      <c:barChart>
        <c:barDir val="bar"/>
        <c:grouping val="clustered"/>
        <c:varyColors val="0"/>
        <c:ser>
          <c:idx val="1"/>
          <c:order val="0"/>
          <c:tx>
            <c:strRef>
              <c:f>Daten!$B$75</c:f>
              <c:strCache>
                <c:ptCount val="1"/>
                <c:pt idx="0">
                  <c:v>6. Einfuhr im 1. Vierteljahr 2012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Volksrepublik China</c:v>
                </c:pt>
                <c:pt idx="1">
                  <c:v>Italien</c:v>
                </c:pt>
                <c:pt idx="2">
                  <c:v>Vereinigtes Königreich</c:v>
                </c:pt>
                <c:pt idx="3">
                  <c:v>Österreich</c:v>
                </c:pt>
                <c:pt idx="4">
                  <c:v>Polen </c:v>
                </c:pt>
                <c:pt idx="5">
                  <c:v>Niederlande </c:v>
                </c:pt>
                <c:pt idx="6">
                  <c:v>Spanien </c:v>
                </c:pt>
                <c:pt idx="7">
                  <c:v>Tschechische Republik </c:v>
                </c:pt>
                <c:pt idx="8">
                  <c:v>Frankreich</c:v>
                </c:pt>
                <c:pt idx="9">
                  <c:v>Belgien </c:v>
                </c:pt>
                <c:pt idx="10">
                  <c:v>Russische Föderation</c:v>
                </c:pt>
                <c:pt idx="11">
                  <c:v>Vereinigte Staaten</c:v>
                </c:pt>
                <c:pt idx="12">
                  <c:v>Ungarn</c:v>
                </c:pt>
                <c:pt idx="13">
                  <c:v>Japan </c:v>
                </c:pt>
                <c:pt idx="14">
                  <c:v>Luxemburg </c:v>
                </c:pt>
              </c:strCache>
            </c:strRef>
          </c:cat>
          <c:val>
            <c:numRef>
              <c:f>Daten!$B$76:$B$90</c:f>
              <c:numCache>
                <c:ptCount val="15"/>
                <c:pt idx="0">
                  <c:v>203.157</c:v>
                </c:pt>
                <c:pt idx="1">
                  <c:v>162.733</c:v>
                </c:pt>
                <c:pt idx="2">
                  <c:v>147.57</c:v>
                </c:pt>
                <c:pt idx="3">
                  <c:v>130.73</c:v>
                </c:pt>
                <c:pt idx="4">
                  <c:v>129.044</c:v>
                </c:pt>
                <c:pt idx="5">
                  <c:v>126.639</c:v>
                </c:pt>
                <c:pt idx="6">
                  <c:v>119.199</c:v>
                </c:pt>
                <c:pt idx="7">
                  <c:v>112.536</c:v>
                </c:pt>
                <c:pt idx="8">
                  <c:v>104.538</c:v>
                </c:pt>
                <c:pt idx="9">
                  <c:v>96.533</c:v>
                </c:pt>
                <c:pt idx="10">
                  <c:v>96.053</c:v>
                </c:pt>
                <c:pt idx="11">
                  <c:v>66.081</c:v>
                </c:pt>
                <c:pt idx="12">
                  <c:v>42.797</c:v>
                </c:pt>
                <c:pt idx="13">
                  <c:v>41.3</c:v>
                </c:pt>
                <c:pt idx="14">
                  <c:v>37.091</c:v>
                </c:pt>
              </c:numCache>
            </c:numRef>
          </c:val>
        </c:ser>
        <c:axId val="13798166"/>
        <c:axId val="57074631"/>
      </c:barChart>
      <c:catAx>
        <c:axId val="13798166"/>
        <c:scaling>
          <c:orientation val="maxMin"/>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074631"/>
        <c:crosses val="autoZero"/>
        <c:auto val="1"/>
        <c:lblOffset val="100"/>
        <c:tickLblSkip val="1"/>
        <c:noMultiLvlLbl val="0"/>
      </c:catAx>
      <c:valAx>
        <c:axId val="57074631"/>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79816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3"/>
          <c:w val="0.96125"/>
          <c:h val="0.762"/>
        </c:manualLayout>
      </c:layout>
      <c:barChart>
        <c:barDir val="bar"/>
        <c:grouping val="clustered"/>
        <c:varyColors val="0"/>
        <c:ser>
          <c:idx val="1"/>
          <c:order val="0"/>
          <c:tx>
            <c:strRef>
              <c:f>Daten!$B$58</c:f>
              <c:strCache>
                <c:ptCount val="1"/>
                <c:pt idx="0">
                  <c:v>5. Ausfuhr im 1. Vierteljahr 2012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Frankreich</c:v>
                </c:pt>
                <c:pt idx="1">
                  <c:v>Vereinigtes Königreich</c:v>
                </c:pt>
                <c:pt idx="2">
                  <c:v>Italien </c:v>
                </c:pt>
                <c:pt idx="3">
                  <c:v>Vereinigte Staaten</c:v>
                </c:pt>
                <c:pt idx="4">
                  <c:v>Österreich</c:v>
                </c:pt>
                <c:pt idx="5">
                  <c:v>Tschechische Republik </c:v>
                </c:pt>
                <c:pt idx="6">
                  <c:v>Polen </c:v>
                </c:pt>
                <c:pt idx="7">
                  <c:v>Niederlande </c:v>
                </c:pt>
                <c:pt idx="8">
                  <c:v>Spanien </c:v>
                </c:pt>
                <c:pt idx="9">
                  <c:v>Volksrepublik China</c:v>
                </c:pt>
                <c:pt idx="10">
                  <c:v>Ungarn</c:v>
                </c:pt>
                <c:pt idx="11">
                  <c:v>Belgien </c:v>
                </c:pt>
                <c:pt idx="12">
                  <c:v>Russische Föderation</c:v>
                </c:pt>
                <c:pt idx="13">
                  <c:v>Schweiz </c:v>
                </c:pt>
                <c:pt idx="14">
                  <c:v>Slowakei</c:v>
                </c:pt>
              </c:strCache>
            </c:strRef>
          </c:cat>
          <c:val>
            <c:numRef>
              <c:f>Daten!$B$59:$B$73</c:f>
              <c:numCache>
                <c:ptCount val="15"/>
                <c:pt idx="0">
                  <c:v>279.589</c:v>
                </c:pt>
                <c:pt idx="1">
                  <c:v>273.02</c:v>
                </c:pt>
                <c:pt idx="2">
                  <c:v>199.437</c:v>
                </c:pt>
                <c:pt idx="3">
                  <c:v>193.706</c:v>
                </c:pt>
                <c:pt idx="4">
                  <c:v>186.786</c:v>
                </c:pt>
                <c:pt idx="5">
                  <c:v>182.262</c:v>
                </c:pt>
                <c:pt idx="6">
                  <c:v>157.538</c:v>
                </c:pt>
                <c:pt idx="7">
                  <c:v>156.716</c:v>
                </c:pt>
                <c:pt idx="8">
                  <c:v>147.317</c:v>
                </c:pt>
                <c:pt idx="9">
                  <c:v>134.284</c:v>
                </c:pt>
                <c:pt idx="10">
                  <c:v>132.678</c:v>
                </c:pt>
                <c:pt idx="11">
                  <c:v>112.724</c:v>
                </c:pt>
                <c:pt idx="12">
                  <c:v>104.38</c:v>
                </c:pt>
                <c:pt idx="13">
                  <c:v>102.824</c:v>
                </c:pt>
                <c:pt idx="14">
                  <c:v>64.172</c:v>
                </c:pt>
              </c:numCache>
            </c:numRef>
          </c:val>
        </c:ser>
        <c:axId val="43909632"/>
        <c:axId val="59642369"/>
      </c:barChart>
      <c:catAx>
        <c:axId val="43909632"/>
        <c:scaling>
          <c:orientation val="maxMin"/>
        </c:scaling>
        <c:axPos val="l"/>
        <c:delete val="0"/>
        <c:numFmt formatCode="General" sourceLinked="1"/>
        <c:majorTickMark val="none"/>
        <c:minorTickMark val="none"/>
        <c:tickLblPos val="low"/>
        <c:spPr>
          <a:ln w="3175">
            <a:solidFill>
              <a:srgbClr val="000000"/>
            </a:solidFill>
          </a:ln>
        </c:spPr>
        <c:crossAx val="59642369"/>
        <c:crosses val="autoZero"/>
        <c:auto val="1"/>
        <c:lblOffset val="100"/>
        <c:tickLblSkip val="1"/>
        <c:noMultiLvlLbl val="0"/>
      </c:catAx>
      <c:valAx>
        <c:axId val="59642369"/>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crossAx val="43909632"/>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4254924"/>
        <c:axId val="61185453"/>
      </c:barChart>
      <c:catAx>
        <c:axId val="14254924"/>
        <c:scaling>
          <c:orientation val="minMax"/>
        </c:scaling>
        <c:axPos val="b"/>
        <c:delete val="0"/>
        <c:numFmt formatCode="General" sourceLinked="1"/>
        <c:majorTickMark val="cross"/>
        <c:minorTickMark val="none"/>
        <c:tickLblPos val="nextTo"/>
        <c:spPr>
          <a:ln w="3175">
            <a:solidFill>
              <a:srgbClr val="000000"/>
            </a:solidFill>
          </a:ln>
        </c:spPr>
        <c:crossAx val="61185453"/>
        <c:crosses val="autoZero"/>
        <c:auto val="1"/>
        <c:lblOffset val="100"/>
        <c:tickLblSkip val="1"/>
        <c:noMultiLvlLbl val="0"/>
      </c:catAx>
      <c:valAx>
        <c:axId val="61185453"/>
        <c:scaling>
          <c:orientation val="minMax"/>
        </c:scaling>
        <c:axPos val="l"/>
        <c:delete val="0"/>
        <c:numFmt formatCode="General" sourceLinked="1"/>
        <c:majorTickMark val="cross"/>
        <c:minorTickMark val="none"/>
        <c:tickLblPos val="nextTo"/>
        <c:spPr>
          <a:ln w="3175">
            <a:solidFill>
              <a:srgbClr val="000000"/>
            </a:solidFill>
          </a:ln>
        </c:spPr>
        <c:crossAx val="1425492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4330708661417323" footer="0.31496062992125984"/>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4330708661417323"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20.emf" /><Relationship Id="rId17" Type="http://schemas.openxmlformats.org/officeDocument/2006/relationships/image" Target="../media/image17.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19050</xdr:rowOff>
    </xdr:from>
    <xdr:to>
      <xdr:col>0</xdr:col>
      <xdr:colOff>314325</xdr:colOff>
      <xdr:row>3</xdr:row>
      <xdr:rowOff>66675</xdr:rowOff>
    </xdr:to>
    <xdr:pic>
      <xdr:nvPicPr>
        <xdr:cNvPr id="1" name="CommandButton3"/>
        <xdr:cNvPicPr preferRelativeResize="1">
          <a:picLocks noChangeAspect="1"/>
        </xdr:cNvPicPr>
      </xdr:nvPicPr>
      <xdr:blipFill>
        <a:blip r:embed="rId1"/>
        <a:stretch>
          <a:fillRect/>
        </a:stretch>
      </xdr:blipFill>
      <xdr:spPr>
        <a:xfrm>
          <a:off x="66675" y="342900"/>
          <a:ext cx="247650" cy="209550"/>
        </a:xfrm>
        <a:prstGeom prst="rect">
          <a:avLst/>
        </a:prstGeom>
        <a:noFill/>
        <a:ln w="9525" cmpd="sng">
          <a:noFill/>
        </a:ln>
      </xdr:spPr>
    </xdr:pic>
    <xdr:clientData/>
  </xdr:twoCellAnchor>
  <xdr:twoCellAnchor editAs="oneCell">
    <xdr:from>
      <xdr:col>0</xdr:col>
      <xdr:colOff>66675</xdr:colOff>
      <xdr:row>6</xdr:row>
      <xdr:rowOff>85725</xdr:rowOff>
    </xdr:from>
    <xdr:to>
      <xdr:col>0</xdr:col>
      <xdr:colOff>314325</xdr:colOff>
      <xdr:row>7</xdr:row>
      <xdr:rowOff>133350</xdr:rowOff>
    </xdr:to>
    <xdr:pic>
      <xdr:nvPicPr>
        <xdr:cNvPr id="2" name="CommandButton4"/>
        <xdr:cNvPicPr preferRelativeResize="1">
          <a:picLocks noChangeAspect="1"/>
        </xdr:cNvPicPr>
      </xdr:nvPicPr>
      <xdr:blipFill>
        <a:blip r:embed="rId2"/>
        <a:stretch>
          <a:fillRect/>
        </a:stretch>
      </xdr:blipFill>
      <xdr:spPr>
        <a:xfrm>
          <a:off x="66675" y="1057275"/>
          <a:ext cx="247650" cy="209550"/>
        </a:xfrm>
        <a:prstGeom prst="rect">
          <a:avLst/>
        </a:prstGeom>
        <a:noFill/>
        <a:ln w="9525" cmpd="sng">
          <a:noFill/>
        </a:ln>
      </xdr:spPr>
    </xdr:pic>
    <xdr:clientData/>
  </xdr:twoCellAnchor>
  <xdr:twoCellAnchor editAs="oneCell">
    <xdr:from>
      <xdr:col>0</xdr:col>
      <xdr:colOff>66675</xdr:colOff>
      <xdr:row>11</xdr:row>
      <xdr:rowOff>85725</xdr:rowOff>
    </xdr:from>
    <xdr:to>
      <xdr:col>0</xdr:col>
      <xdr:colOff>314325</xdr:colOff>
      <xdr:row>12</xdr:row>
      <xdr:rowOff>133350</xdr:rowOff>
    </xdr:to>
    <xdr:pic>
      <xdr:nvPicPr>
        <xdr:cNvPr id="3" name="CommandButton5"/>
        <xdr:cNvPicPr preferRelativeResize="1">
          <a:picLocks noChangeAspect="1"/>
        </xdr:cNvPicPr>
      </xdr:nvPicPr>
      <xdr:blipFill>
        <a:blip r:embed="rId3"/>
        <a:stretch>
          <a:fillRect/>
        </a:stretch>
      </xdr:blipFill>
      <xdr:spPr>
        <a:xfrm>
          <a:off x="66675" y="1866900"/>
          <a:ext cx="247650" cy="209550"/>
        </a:xfrm>
        <a:prstGeom prst="rect">
          <a:avLst/>
        </a:prstGeom>
        <a:noFill/>
        <a:ln w="9525" cmpd="sng">
          <a:noFill/>
        </a:ln>
      </xdr:spPr>
    </xdr:pic>
    <xdr:clientData/>
  </xdr:twoCellAnchor>
  <xdr:twoCellAnchor editAs="oneCell">
    <xdr:from>
      <xdr:col>0</xdr:col>
      <xdr:colOff>66675</xdr:colOff>
      <xdr:row>14</xdr:row>
      <xdr:rowOff>38100</xdr:rowOff>
    </xdr:from>
    <xdr:to>
      <xdr:col>0</xdr:col>
      <xdr:colOff>314325</xdr:colOff>
      <xdr:row>15</xdr:row>
      <xdr:rowOff>85725</xdr:rowOff>
    </xdr:to>
    <xdr:pic>
      <xdr:nvPicPr>
        <xdr:cNvPr id="4" name="CommandButton6"/>
        <xdr:cNvPicPr preferRelativeResize="1">
          <a:picLocks noChangeAspect="1"/>
        </xdr:cNvPicPr>
      </xdr:nvPicPr>
      <xdr:blipFill>
        <a:blip r:embed="rId4"/>
        <a:stretch>
          <a:fillRect/>
        </a:stretch>
      </xdr:blipFill>
      <xdr:spPr>
        <a:xfrm>
          <a:off x="66675" y="2305050"/>
          <a:ext cx="247650" cy="209550"/>
        </a:xfrm>
        <a:prstGeom prst="rect">
          <a:avLst/>
        </a:prstGeom>
        <a:noFill/>
        <a:ln w="9525" cmpd="sng">
          <a:noFill/>
        </a:ln>
      </xdr:spPr>
    </xdr:pic>
    <xdr:clientData/>
  </xdr:twoCellAnchor>
  <xdr:twoCellAnchor editAs="oneCell">
    <xdr:from>
      <xdr:col>0</xdr:col>
      <xdr:colOff>66675</xdr:colOff>
      <xdr:row>17</xdr:row>
      <xdr:rowOff>123825</xdr:rowOff>
    </xdr:from>
    <xdr:to>
      <xdr:col>0</xdr:col>
      <xdr:colOff>314325</xdr:colOff>
      <xdr:row>19</xdr:row>
      <xdr:rowOff>9525</xdr:rowOff>
    </xdr:to>
    <xdr:pic>
      <xdr:nvPicPr>
        <xdr:cNvPr id="5" name="CommandButton7"/>
        <xdr:cNvPicPr preferRelativeResize="1">
          <a:picLocks noChangeAspect="1"/>
        </xdr:cNvPicPr>
      </xdr:nvPicPr>
      <xdr:blipFill>
        <a:blip r:embed="rId5"/>
        <a:stretch>
          <a:fillRect/>
        </a:stretch>
      </xdr:blipFill>
      <xdr:spPr>
        <a:xfrm>
          <a:off x="66675" y="2876550"/>
          <a:ext cx="247650" cy="209550"/>
        </a:xfrm>
        <a:prstGeom prst="rect">
          <a:avLst/>
        </a:prstGeom>
        <a:noFill/>
        <a:ln w="9525" cmpd="sng">
          <a:noFill/>
        </a:ln>
      </xdr:spPr>
    </xdr:pic>
    <xdr:clientData/>
  </xdr:twoCellAnchor>
  <xdr:twoCellAnchor editAs="oneCell">
    <xdr:from>
      <xdr:col>0</xdr:col>
      <xdr:colOff>66675</xdr:colOff>
      <xdr:row>22</xdr:row>
      <xdr:rowOff>133350</xdr:rowOff>
    </xdr:from>
    <xdr:to>
      <xdr:col>0</xdr:col>
      <xdr:colOff>314325</xdr:colOff>
      <xdr:row>24</xdr:row>
      <xdr:rowOff>19050</xdr:rowOff>
    </xdr:to>
    <xdr:pic>
      <xdr:nvPicPr>
        <xdr:cNvPr id="6" name="CommandButton8"/>
        <xdr:cNvPicPr preferRelativeResize="1">
          <a:picLocks noChangeAspect="1"/>
        </xdr:cNvPicPr>
      </xdr:nvPicPr>
      <xdr:blipFill>
        <a:blip r:embed="rId6"/>
        <a:stretch>
          <a:fillRect/>
        </a:stretch>
      </xdr:blipFill>
      <xdr:spPr>
        <a:xfrm>
          <a:off x="66675" y="3695700"/>
          <a:ext cx="247650" cy="209550"/>
        </a:xfrm>
        <a:prstGeom prst="rect">
          <a:avLst/>
        </a:prstGeom>
        <a:noFill/>
        <a:ln w="9525" cmpd="sng">
          <a:noFill/>
        </a:ln>
      </xdr:spPr>
    </xdr:pic>
    <xdr:clientData/>
  </xdr:twoCellAnchor>
  <xdr:twoCellAnchor editAs="oneCell">
    <xdr:from>
      <xdr:col>0</xdr:col>
      <xdr:colOff>219075</xdr:colOff>
      <xdr:row>22</xdr:row>
      <xdr:rowOff>76200</xdr:rowOff>
    </xdr:from>
    <xdr:to>
      <xdr:col>0</xdr:col>
      <xdr:colOff>723900</xdr:colOff>
      <xdr:row>23</xdr:row>
      <xdr:rowOff>114300</xdr:rowOff>
    </xdr:to>
    <xdr:pic>
      <xdr:nvPicPr>
        <xdr:cNvPr id="7" name="CommandButton2"/>
        <xdr:cNvPicPr preferRelativeResize="1">
          <a:picLocks noChangeAspect="1"/>
        </xdr:cNvPicPr>
      </xdr:nvPicPr>
      <xdr:blipFill>
        <a:blip r:embed="rId7"/>
        <a:stretch>
          <a:fillRect/>
        </a:stretch>
      </xdr:blipFill>
      <xdr:spPr>
        <a:xfrm>
          <a:off x="219075" y="3638550"/>
          <a:ext cx="504825" cy="200025"/>
        </a:xfrm>
        <a:prstGeom prst="rect">
          <a:avLst/>
        </a:prstGeom>
        <a:noFill/>
        <a:ln w="9525" cmpd="sng">
          <a:noFill/>
        </a:ln>
      </xdr:spPr>
    </xdr:pic>
    <xdr:clientData/>
  </xdr:twoCellAnchor>
  <xdr:twoCellAnchor editAs="oneCell">
    <xdr:from>
      <xdr:col>0</xdr:col>
      <xdr:colOff>219075</xdr:colOff>
      <xdr:row>17</xdr:row>
      <xdr:rowOff>66675</xdr:rowOff>
    </xdr:from>
    <xdr:to>
      <xdr:col>0</xdr:col>
      <xdr:colOff>723900</xdr:colOff>
      <xdr:row>18</xdr:row>
      <xdr:rowOff>104775</xdr:rowOff>
    </xdr:to>
    <xdr:pic>
      <xdr:nvPicPr>
        <xdr:cNvPr id="8" name="CommandButton1"/>
        <xdr:cNvPicPr preferRelativeResize="1">
          <a:picLocks noChangeAspect="1"/>
        </xdr:cNvPicPr>
      </xdr:nvPicPr>
      <xdr:blipFill>
        <a:blip r:embed="rId8"/>
        <a:stretch>
          <a:fillRect/>
        </a:stretch>
      </xdr:blipFill>
      <xdr:spPr>
        <a:xfrm>
          <a:off x="219075" y="2819400"/>
          <a:ext cx="504825" cy="200025"/>
        </a:xfrm>
        <a:prstGeom prst="rect">
          <a:avLst/>
        </a:prstGeom>
        <a:noFill/>
        <a:ln w="9525" cmpd="sng">
          <a:noFill/>
        </a:ln>
      </xdr:spPr>
    </xdr:pic>
    <xdr:clientData/>
  </xdr:twoCellAnchor>
  <xdr:twoCellAnchor editAs="oneCell">
    <xdr:from>
      <xdr:col>0</xdr:col>
      <xdr:colOff>219075</xdr:colOff>
      <xdr:row>2</xdr:row>
      <xdr:rowOff>19050</xdr:rowOff>
    </xdr:from>
    <xdr:to>
      <xdr:col>0</xdr:col>
      <xdr:colOff>514350</xdr:colOff>
      <xdr:row>3</xdr:row>
      <xdr:rowOff>9525</xdr:rowOff>
    </xdr:to>
    <xdr:pic>
      <xdr:nvPicPr>
        <xdr:cNvPr id="9" name="CommandButton10"/>
        <xdr:cNvPicPr preferRelativeResize="1">
          <a:picLocks noChangeAspect="1"/>
        </xdr:cNvPicPr>
      </xdr:nvPicPr>
      <xdr:blipFill>
        <a:blip r:embed="rId9"/>
        <a:stretch>
          <a:fillRect/>
        </a:stretch>
      </xdr:blipFill>
      <xdr:spPr>
        <a:xfrm>
          <a:off x="219075" y="342900"/>
          <a:ext cx="295275" cy="152400"/>
        </a:xfrm>
        <a:prstGeom prst="rect">
          <a:avLst/>
        </a:prstGeom>
        <a:noFill/>
        <a:ln w="9525" cmpd="sng">
          <a:noFill/>
        </a:ln>
      </xdr:spPr>
    </xdr:pic>
    <xdr:clientData/>
  </xdr:twoCellAnchor>
  <xdr:twoCellAnchor editAs="oneCell">
    <xdr:from>
      <xdr:col>0</xdr:col>
      <xdr:colOff>219075</xdr:colOff>
      <xdr:row>6</xdr:row>
      <xdr:rowOff>85725</xdr:rowOff>
    </xdr:from>
    <xdr:to>
      <xdr:col>0</xdr:col>
      <xdr:colOff>514350</xdr:colOff>
      <xdr:row>7</xdr:row>
      <xdr:rowOff>76200</xdr:rowOff>
    </xdr:to>
    <xdr:pic>
      <xdr:nvPicPr>
        <xdr:cNvPr id="10" name="CommandButton11"/>
        <xdr:cNvPicPr preferRelativeResize="1">
          <a:picLocks noChangeAspect="1"/>
        </xdr:cNvPicPr>
      </xdr:nvPicPr>
      <xdr:blipFill>
        <a:blip r:embed="rId10"/>
        <a:stretch>
          <a:fillRect/>
        </a:stretch>
      </xdr:blipFill>
      <xdr:spPr>
        <a:xfrm>
          <a:off x="219075" y="1057275"/>
          <a:ext cx="295275" cy="152400"/>
        </a:xfrm>
        <a:prstGeom prst="rect">
          <a:avLst/>
        </a:prstGeom>
        <a:noFill/>
        <a:ln w="9525" cmpd="sng">
          <a:noFill/>
        </a:ln>
      </xdr:spPr>
    </xdr:pic>
    <xdr:clientData/>
  </xdr:twoCellAnchor>
  <xdr:twoCellAnchor editAs="oneCell">
    <xdr:from>
      <xdr:col>0</xdr:col>
      <xdr:colOff>219075</xdr:colOff>
      <xdr:row>19</xdr:row>
      <xdr:rowOff>142875</xdr:rowOff>
    </xdr:from>
    <xdr:to>
      <xdr:col>0</xdr:col>
      <xdr:colOff>514350</xdr:colOff>
      <xdr:row>20</xdr:row>
      <xdr:rowOff>133350</xdr:rowOff>
    </xdr:to>
    <xdr:pic>
      <xdr:nvPicPr>
        <xdr:cNvPr id="11" name="CommandButton12"/>
        <xdr:cNvPicPr preferRelativeResize="1">
          <a:picLocks noChangeAspect="1"/>
        </xdr:cNvPicPr>
      </xdr:nvPicPr>
      <xdr:blipFill>
        <a:blip r:embed="rId11"/>
        <a:stretch>
          <a:fillRect/>
        </a:stretch>
      </xdr:blipFill>
      <xdr:spPr>
        <a:xfrm>
          <a:off x="219075" y="3219450"/>
          <a:ext cx="295275" cy="152400"/>
        </a:xfrm>
        <a:prstGeom prst="rect">
          <a:avLst/>
        </a:prstGeom>
        <a:noFill/>
        <a:ln w="9525" cmpd="sng">
          <a:noFill/>
        </a:ln>
      </xdr:spPr>
    </xdr:pic>
    <xdr:clientData/>
  </xdr:twoCellAnchor>
  <xdr:twoCellAnchor editAs="oneCell">
    <xdr:from>
      <xdr:col>0</xdr:col>
      <xdr:colOff>219075</xdr:colOff>
      <xdr:row>24</xdr:row>
      <xdr:rowOff>152400</xdr:rowOff>
    </xdr:from>
    <xdr:to>
      <xdr:col>0</xdr:col>
      <xdr:colOff>514350</xdr:colOff>
      <xdr:row>25</xdr:row>
      <xdr:rowOff>142875</xdr:rowOff>
    </xdr:to>
    <xdr:pic>
      <xdr:nvPicPr>
        <xdr:cNvPr id="12" name="CommandButton13"/>
        <xdr:cNvPicPr preferRelativeResize="1">
          <a:picLocks noChangeAspect="1"/>
        </xdr:cNvPicPr>
      </xdr:nvPicPr>
      <xdr:blipFill>
        <a:blip r:embed="rId12"/>
        <a:stretch>
          <a:fillRect/>
        </a:stretch>
      </xdr:blipFill>
      <xdr:spPr>
        <a:xfrm>
          <a:off x="219075" y="4038600"/>
          <a:ext cx="295275" cy="152400"/>
        </a:xfrm>
        <a:prstGeom prst="rect">
          <a:avLst/>
        </a:prstGeom>
        <a:noFill/>
        <a:ln w="9525" cmpd="sng">
          <a:noFill/>
        </a:ln>
      </xdr:spPr>
    </xdr:pic>
    <xdr:clientData/>
  </xdr:twoCellAnchor>
  <xdr:twoCellAnchor editAs="oneCell">
    <xdr:from>
      <xdr:col>0</xdr:col>
      <xdr:colOff>295275</xdr:colOff>
      <xdr:row>28</xdr:row>
      <xdr:rowOff>76200</xdr:rowOff>
    </xdr:from>
    <xdr:to>
      <xdr:col>0</xdr:col>
      <xdr:colOff>590550</xdr:colOff>
      <xdr:row>30</xdr:row>
      <xdr:rowOff>0</xdr:rowOff>
    </xdr:to>
    <xdr:pic>
      <xdr:nvPicPr>
        <xdr:cNvPr id="13" name="CommandButton14"/>
        <xdr:cNvPicPr preferRelativeResize="1">
          <a:picLocks noChangeAspect="1"/>
        </xdr:cNvPicPr>
      </xdr:nvPicPr>
      <xdr:blipFill>
        <a:blip r:embed="rId13"/>
        <a:stretch>
          <a:fillRect/>
        </a:stretch>
      </xdr:blipFill>
      <xdr:spPr>
        <a:xfrm>
          <a:off x="295275" y="4610100"/>
          <a:ext cx="295275" cy="247650"/>
        </a:xfrm>
        <a:prstGeom prst="rect">
          <a:avLst/>
        </a:prstGeom>
        <a:noFill/>
        <a:ln w="9525" cmpd="sng">
          <a:noFill/>
        </a:ln>
      </xdr:spPr>
    </xdr:pic>
    <xdr:clientData/>
  </xdr:twoCellAnchor>
  <xdr:twoCellAnchor editAs="oneCell">
    <xdr:from>
      <xdr:col>0</xdr:col>
      <xdr:colOff>1905000</xdr:colOff>
      <xdr:row>15</xdr:row>
      <xdr:rowOff>133350</xdr:rowOff>
    </xdr:from>
    <xdr:to>
      <xdr:col>1</xdr:col>
      <xdr:colOff>628650</xdr:colOff>
      <xdr:row>16</xdr:row>
      <xdr:rowOff>104775</xdr:rowOff>
    </xdr:to>
    <xdr:pic>
      <xdr:nvPicPr>
        <xdr:cNvPr id="14" name="CommandButton15"/>
        <xdr:cNvPicPr preferRelativeResize="1">
          <a:picLocks noChangeAspect="1"/>
        </xdr:cNvPicPr>
      </xdr:nvPicPr>
      <xdr:blipFill>
        <a:blip r:embed="rId14"/>
        <a:stretch>
          <a:fillRect/>
        </a:stretch>
      </xdr:blipFill>
      <xdr:spPr>
        <a:xfrm>
          <a:off x="1905000" y="2562225"/>
          <a:ext cx="771525" cy="133350"/>
        </a:xfrm>
        <a:prstGeom prst="rect">
          <a:avLst/>
        </a:prstGeom>
        <a:noFill/>
        <a:ln w="9525" cmpd="sng">
          <a:noFill/>
        </a:ln>
      </xdr:spPr>
    </xdr:pic>
    <xdr:clientData/>
  </xdr:twoCellAnchor>
  <xdr:twoCellAnchor editAs="oneCell">
    <xdr:from>
      <xdr:col>0</xdr:col>
      <xdr:colOff>295275</xdr:colOff>
      <xdr:row>12</xdr:row>
      <xdr:rowOff>114300</xdr:rowOff>
    </xdr:from>
    <xdr:to>
      <xdr:col>0</xdr:col>
      <xdr:colOff>552450</xdr:colOff>
      <xdr:row>12</xdr:row>
      <xdr:rowOff>161925</xdr:rowOff>
    </xdr:to>
    <xdr:pic>
      <xdr:nvPicPr>
        <xdr:cNvPr id="15" name="SpinButton1"/>
        <xdr:cNvPicPr preferRelativeResize="1">
          <a:picLocks noChangeAspect="1"/>
        </xdr:cNvPicPr>
      </xdr:nvPicPr>
      <xdr:blipFill>
        <a:blip r:embed="rId15"/>
        <a:stretch>
          <a:fillRect/>
        </a:stretch>
      </xdr:blipFill>
      <xdr:spPr>
        <a:xfrm>
          <a:off x="295275" y="2057400"/>
          <a:ext cx="257175" cy="47625"/>
        </a:xfrm>
        <a:prstGeom prst="rect">
          <a:avLst/>
        </a:prstGeom>
        <a:noFill/>
        <a:ln w="9525" cmpd="sng">
          <a:noFill/>
        </a:ln>
      </xdr:spPr>
    </xdr:pic>
    <xdr:clientData/>
  </xdr:twoCellAnchor>
  <xdr:twoCellAnchor editAs="oneCell">
    <xdr:from>
      <xdr:col>0</xdr:col>
      <xdr:colOff>1666875</xdr:colOff>
      <xdr:row>11</xdr:row>
      <xdr:rowOff>38100</xdr:rowOff>
    </xdr:from>
    <xdr:to>
      <xdr:col>0</xdr:col>
      <xdr:colOff>1885950</xdr:colOff>
      <xdr:row>13</xdr:row>
      <xdr:rowOff>47625</xdr:rowOff>
    </xdr:to>
    <xdr:pic>
      <xdr:nvPicPr>
        <xdr:cNvPr id="16" name="CommandButton16"/>
        <xdr:cNvPicPr preferRelativeResize="1">
          <a:picLocks noChangeAspect="1"/>
        </xdr:cNvPicPr>
      </xdr:nvPicPr>
      <xdr:blipFill>
        <a:blip r:embed="rId16"/>
        <a:stretch>
          <a:fillRect/>
        </a:stretch>
      </xdr:blipFill>
      <xdr:spPr>
        <a:xfrm>
          <a:off x="1666875" y="1819275"/>
          <a:ext cx="219075" cy="333375"/>
        </a:xfrm>
        <a:prstGeom prst="rect">
          <a:avLst/>
        </a:prstGeom>
        <a:noFill/>
        <a:ln w="9525" cmpd="sng">
          <a:noFill/>
        </a:ln>
      </xdr:spPr>
    </xdr:pic>
    <xdr:clientData/>
  </xdr:twoCellAnchor>
  <xdr:twoCellAnchor editAs="oneCell">
    <xdr:from>
      <xdr:col>0</xdr:col>
      <xdr:colOff>295275</xdr:colOff>
      <xdr:row>11</xdr:row>
      <xdr:rowOff>38100</xdr:rowOff>
    </xdr:from>
    <xdr:to>
      <xdr:col>0</xdr:col>
      <xdr:colOff>552450</xdr:colOff>
      <xdr:row>11</xdr:row>
      <xdr:rowOff>85725</xdr:rowOff>
    </xdr:to>
    <xdr:pic>
      <xdr:nvPicPr>
        <xdr:cNvPr id="17" name="SpinButton2"/>
        <xdr:cNvPicPr preferRelativeResize="1">
          <a:picLocks noChangeAspect="1"/>
        </xdr:cNvPicPr>
      </xdr:nvPicPr>
      <xdr:blipFill>
        <a:blip r:embed="rId15"/>
        <a:stretch>
          <a:fillRect/>
        </a:stretch>
      </xdr:blipFill>
      <xdr:spPr>
        <a:xfrm>
          <a:off x="295275" y="1819275"/>
          <a:ext cx="257175" cy="47625"/>
        </a:xfrm>
        <a:prstGeom prst="rect">
          <a:avLst/>
        </a:prstGeom>
        <a:noFill/>
        <a:ln w="9525" cmpd="sng">
          <a:noFill/>
        </a:ln>
      </xdr:spPr>
    </xdr:pic>
    <xdr:clientData/>
  </xdr:twoCellAnchor>
  <xdr:twoCellAnchor editAs="oneCell">
    <xdr:from>
      <xdr:col>0</xdr:col>
      <xdr:colOff>295275</xdr:colOff>
      <xdr:row>11</xdr:row>
      <xdr:rowOff>85725</xdr:rowOff>
    </xdr:from>
    <xdr:to>
      <xdr:col>0</xdr:col>
      <xdr:colOff>552450</xdr:colOff>
      <xdr:row>11</xdr:row>
      <xdr:rowOff>133350</xdr:rowOff>
    </xdr:to>
    <xdr:pic>
      <xdr:nvPicPr>
        <xdr:cNvPr id="18" name="SpinButton3"/>
        <xdr:cNvPicPr preferRelativeResize="1">
          <a:picLocks noChangeAspect="1"/>
        </xdr:cNvPicPr>
      </xdr:nvPicPr>
      <xdr:blipFill>
        <a:blip r:embed="rId15"/>
        <a:stretch>
          <a:fillRect/>
        </a:stretch>
      </xdr:blipFill>
      <xdr:spPr>
        <a:xfrm>
          <a:off x="295275" y="1866900"/>
          <a:ext cx="257175" cy="47625"/>
        </a:xfrm>
        <a:prstGeom prst="rect">
          <a:avLst/>
        </a:prstGeom>
        <a:noFill/>
        <a:ln w="9525" cmpd="sng">
          <a:noFill/>
        </a:ln>
      </xdr:spPr>
    </xdr:pic>
    <xdr:clientData/>
  </xdr:twoCellAnchor>
  <xdr:twoCellAnchor editAs="oneCell">
    <xdr:from>
      <xdr:col>0</xdr:col>
      <xdr:colOff>295275</xdr:colOff>
      <xdr:row>11</xdr:row>
      <xdr:rowOff>133350</xdr:rowOff>
    </xdr:from>
    <xdr:to>
      <xdr:col>0</xdr:col>
      <xdr:colOff>552450</xdr:colOff>
      <xdr:row>12</xdr:row>
      <xdr:rowOff>19050</xdr:rowOff>
    </xdr:to>
    <xdr:pic>
      <xdr:nvPicPr>
        <xdr:cNvPr id="19" name="SpinButton4"/>
        <xdr:cNvPicPr preferRelativeResize="1">
          <a:picLocks noChangeAspect="1"/>
        </xdr:cNvPicPr>
      </xdr:nvPicPr>
      <xdr:blipFill>
        <a:blip r:embed="rId15"/>
        <a:stretch>
          <a:fillRect/>
        </a:stretch>
      </xdr:blipFill>
      <xdr:spPr>
        <a:xfrm>
          <a:off x="295275" y="1914525"/>
          <a:ext cx="257175" cy="47625"/>
        </a:xfrm>
        <a:prstGeom prst="rect">
          <a:avLst/>
        </a:prstGeom>
        <a:noFill/>
        <a:ln w="9525" cmpd="sng">
          <a:noFill/>
        </a:ln>
      </xdr:spPr>
    </xdr:pic>
    <xdr:clientData/>
  </xdr:twoCellAnchor>
  <xdr:twoCellAnchor editAs="oneCell">
    <xdr:from>
      <xdr:col>0</xdr:col>
      <xdr:colOff>295275</xdr:colOff>
      <xdr:row>12</xdr:row>
      <xdr:rowOff>19050</xdr:rowOff>
    </xdr:from>
    <xdr:to>
      <xdr:col>0</xdr:col>
      <xdr:colOff>552450</xdr:colOff>
      <xdr:row>12</xdr:row>
      <xdr:rowOff>66675</xdr:rowOff>
    </xdr:to>
    <xdr:pic>
      <xdr:nvPicPr>
        <xdr:cNvPr id="20" name="SpinButton5"/>
        <xdr:cNvPicPr preferRelativeResize="1">
          <a:picLocks noChangeAspect="1"/>
        </xdr:cNvPicPr>
      </xdr:nvPicPr>
      <xdr:blipFill>
        <a:blip r:embed="rId15"/>
        <a:stretch>
          <a:fillRect/>
        </a:stretch>
      </xdr:blipFill>
      <xdr:spPr>
        <a:xfrm>
          <a:off x="295275" y="1962150"/>
          <a:ext cx="257175" cy="47625"/>
        </a:xfrm>
        <a:prstGeom prst="rect">
          <a:avLst/>
        </a:prstGeom>
        <a:noFill/>
        <a:ln w="9525" cmpd="sng">
          <a:noFill/>
        </a:ln>
      </xdr:spPr>
    </xdr:pic>
    <xdr:clientData/>
  </xdr:twoCellAnchor>
  <xdr:twoCellAnchor editAs="oneCell">
    <xdr:from>
      <xdr:col>0</xdr:col>
      <xdr:colOff>295275</xdr:colOff>
      <xdr:row>12</xdr:row>
      <xdr:rowOff>66675</xdr:rowOff>
    </xdr:from>
    <xdr:to>
      <xdr:col>0</xdr:col>
      <xdr:colOff>552450</xdr:colOff>
      <xdr:row>12</xdr:row>
      <xdr:rowOff>114300</xdr:rowOff>
    </xdr:to>
    <xdr:pic>
      <xdr:nvPicPr>
        <xdr:cNvPr id="21" name="SpinButton"/>
        <xdr:cNvPicPr preferRelativeResize="1">
          <a:picLocks noChangeAspect="1"/>
        </xdr:cNvPicPr>
      </xdr:nvPicPr>
      <xdr:blipFill>
        <a:blip r:embed="rId15"/>
        <a:stretch>
          <a:fillRect/>
        </a:stretch>
      </xdr:blipFill>
      <xdr:spPr>
        <a:xfrm>
          <a:off x="295275" y="2009775"/>
          <a:ext cx="257175" cy="47625"/>
        </a:xfrm>
        <a:prstGeom prst="rect">
          <a:avLst/>
        </a:prstGeom>
        <a:noFill/>
        <a:ln w="9525" cmpd="sng">
          <a:noFill/>
        </a:ln>
      </xdr:spPr>
    </xdr:pic>
    <xdr:clientData/>
  </xdr:twoCellAnchor>
  <xdr:twoCellAnchor editAs="oneCell">
    <xdr:from>
      <xdr:col>0</xdr:col>
      <xdr:colOff>238125</xdr:colOff>
      <xdr:row>13</xdr:row>
      <xdr:rowOff>152400</xdr:rowOff>
    </xdr:from>
    <xdr:to>
      <xdr:col>0</xdr:col>
      <xdr:colOff>457200</xdr:colOff>
      <xdr:row>16</xdr:row>
      <xdr:rowOff>0</xdr:rowOff>
    </xdr:to>
    <xdr:pic>
      <xdr:nvPicPr>
        <xdr:cNvPr id="22" name="CommandButton17"/>
        <xdr:cNvPicPr preferRelativeResize="1">
          <a:picLocks noChangeAspect="1"/>
        </xdr:cNvPicPr>
      </xdr:nvPicPr>
      <xdr:blipFill>
        <a:blip r:embed="rId17"/>
        <a:stretch>
          <a:fillRect/>
        </a:stretch>
      </xdr:blipFill>
      <xdr:spPr>
        <a:xfrm>
          <a:off x="238125" y="2257425"/>
          <a:ext cx="219075" cy="333375"/>
        </a:xfrm>
        <a:prstGeom prst="rect">
          <a:avLst/>
        </a:prstGeom>
        <a:noFill/>
        <a:ln w="9525" cmpd="sng">
          <a:noFill/>
        </a:ln>
      </xdr:spPr>
    </xdr:pic>
    <xdr:clientData/>
  </xdr:twoCellAnchor>
  <xdr:twoCellAnchor editAs="oneCell">
    <xdr:from>
      <xdr:col>0</xdr:col>
      <xdr:colOff>295275</xdr:colOff>
      <xdr:row>15</xdr:row>
      <xdr:rowOff>57150</xdr:rowOff>
    </xdr:from>
    <xdr:to>
      <xdr:col>0</xdr:col>
      <xdr:colOff>552450</xdr:colOff>
      <xdr:row>15</xdr:row>
      <xdr:rowOff>104775</xdr:rowOff>
    </xdr:to>
    <xdr:pic>
      <xdr:nvPicPr>
        <xdr:cNvPr id="23" name="SpinButton6"/>
        <xdr:cNvPicPr preferRelativeResize="1">
          <a:picLocks noChangeAspect="1"/>
        </xdr:cNvPicPr>
      </xdr:nvPicPr>
      <xdr:blipFill>
        <a:blip r:embed="rId15"/>
        <a:stretch>
          <a:fillRect/>
        </a:stretch>
      </xdr:blipFill>
      <xdr:spPr>
        <a:xfrm>
          <a:off x="295275" y="2486025"/>
          <a:ext cx="257175" cy="47625"/>
        </a:xfrm>
        <a:prstGeom prst="rect">
          <a:avLst/>
        </a:prstGeom>
        <a:noFill/>
        <a:ln w="9525" cmpd="sng">
          <a:noFill/>
        </a:ln>
      </xdr:spPr>
    </xdr:pic>
    <xdr:clientData/>
  </xdr:twoCellAnchor>
  <xdr:twoCellAnchor editAs="oneCell">
    <xdr:from>
      <xdr:col>0</xdr:col>
      <xdr:colOff>295275</xdr:colOff>
      <xdr:row>13</xdr:row>
      <xdr:rowOff>152400</xdr:rowOff>
    </xdr:from>
    <xdr:to>
      <xdr:col>0</xdr:col>
      <xdr:colOff>552450</xdr:colOff>
      <xdr:row>14</xdr:row>
      <xdr:rowOff>38100</xdr:rowOff>
    </xdr:to>
    <xdr:pic>
      <xdr:nvPicPr>
        <xdr:cNvPr id="24" name="SpinButton7"/>
        <xdr:cNvPicPr preferRelativeResize="1">
          <a:picLocks noChangeAspect="1"/>
        </xdr:cNvPicPr>
      </xdr:nvPicPr>
      <xdr:blipFill>
        <a:blip r:embed="rId15"/>
        <a:stretch>
          <a:fillRect/>
        </a:stretch>
      </xdr:blipFill>
      <xdr:spPr>
        <a:xfrm>
          <a:off x="295275" y="2257425"/>
          <a:ext cx="257175" cy="47625"/>
        </a:xfrm>
        <a:prstGeom prst="rect">
          <a:avLst/>
        </a:prstGeom>
        <a:noFill/>
        <a:ln w="9525" cmpd="sng">
          <a:noFill/>
        </a:ln>
      </xdr:spPr>
    </xdr:pic>
    <xdr:clientData/>
  </xdr:twoCellAnchor>
  <xdr:twoCellAnchor editAs="oneCell">
    <xdr:from>
      <xdr:col>0</xdr:col>
      <xdr:colOff>295275</xdr:colOff>
      <xdr:row>14</xdr:row>
      <xdr:rowOff>28575</xdr:rowOff>
    </xdr:from>
    <xdr:to>
      <xdr:col>0</xdr:col>
      <xdr:colOff>552450</xdr:colOff>
      <xdr:row>14</xdr:row>
      <xdr:rowOff>76200</xdr:rowOff>
    </xdr:to>
    <xdr:pic>
      <xdr:nvPicPr>
        <xdr:cNvPr id="25" name="SpinButton8"/>
        <xdr:cNvPicPr preferRelativeResize="1">
          <a:picLocks noChangeAspect="1"/>
        </xdr:cNvPicPr>
      </xdr:nvPicPr>
      <xdr:blipFill>
        <a:blip r:embed="rId15"/>
        <a:stretch>
          <a:fillRect/>
        </a:stretch>
      </xdr:blipFill>
      <xdr:spPr>
        <a:xfrm>
          <a:off x="295275" y="2295525"/>
          <a:ext cx="257175" cy="47625"/>
        </a:xfrm>
        <a:prstGeom prst="rect">
          <a:avLst/>
        </a:prstGeom>
        <a:noFill/>
        <a:ln w="9525" cmpd="sng">
          <a:noFill/>
        </a:ln>
      </xdr:spPr>
    </xdr:pic>
    <xdr:clientData/>
  </xdr:twoCellAnchor>
  <xdr:twoCellAnchor editAs="oneCell">
    <xdr:from>
      <xdr:col>0</xdr:col>
      <xdr:colOff>295275</xdr:colOff>
      <xdr:row>14</xdr:row>
      <xdr:rowOff>76200</xdr:rowOff>
    </xdr:from>
    <xdr:to>
      <xdr:col>0</xdr:col>
      <xdr:colOff>552450</xdr:colOff>
      <xdr:row>14</xdr:row>
      <xdr:rowOff>123825</xdr:rowOff>
    </xdr:to>
    <xdr:pic>
      <xdr:nvPicPr>
        <xdr:cNvPr id="26" name="SpinButton9"/>
        <xdr:cNvPicPr preferRelativeResize="1">
          <a:picLocks noChangeAspect="1"/>
        </xdr:cNvPicPr>
      </xdr:nvPicPr>
      <xdr:blipFill>
        <a:blip r:embed="rId15"/>
        <a:stretch>
          <a:fillRect/>
        </a:stretch>
      </xdr:blipFill>
      <xdr:spPr>
        <a:xfrm>
          <a:off x="295275" y="2343150"/>
          <a:ext cx="257175" cy="47625"/>
        </a:xfrm>
        <a:prstGeom prst="rect">
          <a:avLst/>
        </a:prstGeom>
        <a:noFill/>
        <a:ln w="9525" cmpd="sng">
          <a:noFill/>
        </a:ln>
      </xdr:spPr>
    </xdr:pic>
    <xdr:clientData/>
  </xdr:twoCellAnchor>
  <xdr:twoCellAnchor editAs="oneCell">
    <xdr:from>
      <xdr:col>0</xdr:col>
      <xdr:colOff>295275</xdr:colOff>
      <xdr:row>14</xdr:row>
      <xdr:rowOff>133350</xdr:rowOff>
    </xdr:from>
    <xdr:to>
      <xdr:col>0</xdr:col>
      <xdr:colOff>552450</xdr:colOff>
      <xdr:row>15</xdr:row>
      <xdr:rowOff>19050</xdr:rowOff>
    </xdr:to>
    <xdr:pic>
      <xdr:nvPicPr>
        <xdr:cNvPr id="27" name="SpinButton10"/>
        <xdr:cNvPicPr preferRelativeResize="1">
          <a:picLocks noChangeAspect="1"/>
        </xdr:cNvPicPr>
      </xdr:nvPicPr>
      <xdr:blipFill>
        <a:blip r:embed="rId15"/>
        <a:stretch>
          <a:fillRect/>
        </a:stretch>
      </xdr:blipFill>
      <xdr:spPr>
        <a:xfrm>
          <a:off x="295275" y="2400300"/>
          <a:ext cx="257175" cy="47625"/>
        </a:xfrm>
        <a:prstGeom prst="rect">
          <a:avLst/>
        </a:prstGeom>
        <a:noFill/>
        <a:ln w="9525" cmpd="sng">
          <a:noFill/>
        </a:ln>
      </xdr:spPr>
    </xdr:pic>
    <xdr:clientData/>
  </xdr:twoCellAnchor>
  <xdr:twoCellAnchor editAs="oneCell">
    <xdr:from>
      <xdr:col>0</xdr:col>
      <xdr:colOff>295275</xdr:colOff>
      <xdr:row>15</xdr:row>
      <xdr:rowOff>19050</xdr:rowOff>
    </xdr:from>
    <xdr:to>
      <xdr:col>0</xdr:col>
      <xdr:colOff>552450</xdr:colOff>
      <xdr:row>15</xdr:row>
      <xdr:rowOff>66675</xdr:rowOff>
    </xdr:to>
    <xdr:pic>
      <xdr:nvPicPr>
        <xdr:cNvPr id="28" name="SpinButton11"/>
        <xdr:cNvPicPr preferRelativeResize="1">
          <a:picLocks noChangeAspect="1"/>
        </xdr:cNvPicPr>
      </xdr:nvPicPr>
      <xdr:blipFill>
        <a:blip r:embed="rId15"/>
        <a:stretch>
          <a:fillRect/>
        </a:stretch>
      </xdr:blipFill>
      <xdr:spPr>
        <a:xfrm>
          <a:off x="295275" y="2447925"/>
          <a:ext cx="257175" cy="47625"/>
        </a:xfrm>
        <a:prstGeom prst="rect">
          <a:avLst/>
        </a:prstGeom>
        <a:noFill/>
        <a:ln w="9525" cmpd="sng">
          <a:noFill/>
        </a:ln>
      </xdr:spPr>
    </xdr:pic>
    <xdr:clientData/>
  </xdr:twoCellAnchor>
  <xdr:twoCellAnchor editAs="oneCell">
    <xdr:from>
      <xdr:col>0</xdr:col>
      <xdr:colOff>257175</xdr:colOff>
      <xdr:row>28</xdr:row>
      <xdr:rowOff>9525</xdr:rowOff>
    </xdr:from>
    <xdr:to>
      <xdr:col>0</xdr:col>
      <xdr:colOff>676275</xdr:colOff>
      <xdr:row>30</xdr:row>
      <xdr:rowOff>0</xdr:rowOff>
    </xdr:to>
    <xdr:pic>
      <xdr:nvPicPr>
        <xdr:cNvPr id="29" name="CommandButton18"/>
        <xdr:cNvPicPr preferRelativeResize="1">
          <a:picLocks noChangeAspect="1"/>
        </xdr:cNvPicPr>
      </xdr:nvPicPr>
      <xdr:blipFill>
        <a:blip r:embed="rId18"/>
        <a:stretch>
          <a:fillRect/>
        </a:stretch>
      </xdr:blipFill>
      <xdr:spPr>
        <a:xfrm>
          <a:off x="257175" y="4543425"/>
          <a:ext cx="419100" cy="3143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0.3585</cdr:x>
      <cdr:y>0.89725</cdr:y>
    </cdr:from>
    <cdr:to>
      <cdr:x>0.81525</cdr:x>
      <cdr:y>0.95225</cdr:y>
    </cdr:to>
    <cdr:sp>
      <cdr:nvSpPr>
        <cdr:cNvPr id="1" name="Text Box 1"/>
        <cdr:cNvSpPr txBox="1">
          <a:spLocks noChangeArrowheads="1"/>
        </cdr:cNvSpPr>
      </cdr:nvSpPr>
      <cdr:spPr>
        <a:xfrm>
          <a:off x="2295525" y="4086225"/>
          <a:ext cx="2933700" cy="247650"/>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0.3555</cdr:x>
      <cdr:y>1</cdr:y>
    </cdr:to>
    <cdr:sp>
      <cdr:nvSpPr>
        <cdr:cNvPr id="2" name="Text Box 2"/>
        <cdr:cNvSpPr txBox="1">
          <a:spLocks noChangeArrowheads="1"/>
        </cdr:cNvSpPr>
      </cdr:nvSpPr>
      <cdr:spPr>
        <a:xfrm>
          <a:off x="0" y="4248150"/>
          <a:ext cx="22860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0.896</cdr:y>
    </cdr:from>
    <cdr:to>
      <cdr:x>0.80875</cdr:x>
      <cdr:y>0.977</cdr:y>
    </cdr:to>
    <cdr:sp>
      <cdr:nvSpPr>
        <cdr:cNvPr id="1" name="Text Box 1"/>
        <cdr:cNvSpPr txBox="1">
          <a:spLocks noChangeArrowheads="1"/>
        </cdr:cNvSpPr>
      </cdr:nvSpPr>
      <cdr:spPr>
        <a:xfrm>
          <a:off x="2295525" y="3667125"/>
          <a:ext cx="2895600" cy="333375"/>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0.92425</cdr:y>
    </cdr:from>
    <cdr:to>
      <cdr:x>0.4395</cdr:x>
      <cdr:y>0.998</cdr:y>
    </cdr:to>
    <cdr:sp>
      <cdr:nvSpPr>
        <cdr:cNvPr id="2" name="Text Box 2"/>
        <cdr:cNvSpPr txBox="1">
          <a:spLocks noChangeArrowheads="1"/>
        </cdr:cNvSpPr>
      </cdr:nvSpPr>
      <cdr:spPr>
        <a:xfrm>
          <a:off x="0" y="3781425"/>
          <a:ext cx="28289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0.50575</cdr:y>
    </cdr:from>
    <cdr:to>
      <cdr:x>1</cdr:x>
      <cdr:y>0.99975</cdr:y>
    </cdr:to>
    <cdr:graphicFrame>
      <cdr:nvGraphicFramePr>
        <cdr:cNvPr id="1" name="Chart 903"/>
        <cdr:cNvGraphicFramePr/>
      </cdr:nvGraphicFramePr>
      <cdr:xfrm>
        <a:off x="38100" y="4667250"/>
        <a:ext cx="6429375" cy="4562475"/>
      </cdr:xfrm>
      <a:graphic>
        <a:graphicData uri="http://schemas.openxmlformats.org/drawingml/2006/chart">
          <c:chart r:id="rId1"/>
        </a:graphicData>
      </a:graphic>
    </cdr:graphicFrame>
  </cdr:relSizeAnchor>
  <cdr:relSizeAnchor xmlns:cdr="http://schemas.openxmlformats.org/drawingml/2006/chartDrawing">
    <cdr:from>
      <cdr:x>0.006</cdr:x>
      <cdr:y>0.019</cdr:y>
    </cdr:from>
    <cdr:to>
      <cdr:x>1</cdr:x>
      <cdr:y>0.46325</cdr:y>
    </cdr:to>
    <cdr:graphicFrame>
      <cdr:nvGraphicFramePr>
        <cdr:cNvPr id="2" name="Chart 904"/>
        <cdr:cNvGraphicFramePr/>
      </cdr:nvGraphicFramePr>
      <cdr:xfrm>
        <a:off x="38100" y="171450"/>
        <a:ext cx="6429375" cy="40957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cdr:y>
    </cdr:from>
    <cdr:to>
      <cdr:x>1</cdr:x>
      <cdr:y>0.9935</cdr:y>
    </cdr:to>
    <cdr:graphicFrame>
      <cdr:nvGraphicFramePr>
        <cdr:cNvPr id="1" name="Chart 330"/>
        <cdr:cNvGraphicFramePr/>
      </cdr:nvGraphicFramePr>
      <cdr:xfrm>
        <a:off x="0" y="0"/>
        <a:ext cx="6467475" cy="9163050"/>
      </cdr:xfrm>
      <a:graphic>
        <a:graphicData uri="http://schemas.openxmlformats.org/drawingml/2006/chart">
          <c:chart r:id="rId1"/>
        </a:graphicData>
      </a:graphic>
    </cdr:graphicFrame>
  </cdr:relSizeAnchor>
  <cdr:relSizeAnchor xmlns:cdr="http://schemas.openxmlformats.org/drawingml/2006/chartDrawing">
    <cdr:from>
      <cdr:x>0.00425</cdr:x>
      <cdr:y>0.948</cdr:y>
    </cdr:from>
    <cdr:to>
      <cdr:x>0.35575</cdr:x>
      <cdr:y>0.98875</cdr:y>
    </cdr:to>
    <cdr:sp>
      <cdr:nvSpPr>
        <cdr:cNvPr id="2" name="Text Box 2053"/>
        <cdr:cNvSpPr txBox="1">
          <a:spLocks noChangeArrowheads="1"/>
        </cdr:cNvSpPr>
      </cdr:nvSpPr>
      <cdr:spPr>
        <a:xfrm>
          <a:off x="19050" y="8743950"/>
          <a:ext cx="2276475" cy="371475"/>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0.44125</cdr:x>
      <cdr:y>0.90725</cdr:y>
    </cdr:from>
    <cdr:to>
      <cdr:x>0.7495</cdr:x>
      <cdr:y>0.93825</cdr:y>
    </cdr:to>
    <cdr:sp>
      <cdr:nvSpPr>
        <cdr:cNvPr id="3" name="Text Box 2054"/>
        <cdr:cNvSpPr txBox="1">
          <a:spLocks noChangeArrowheads="1"/>
        </cdr:cNvSpPr>
      </cdr:nvSpPr>
      <cdr:spPr>
        <a:xfrm>
          <a:off x="2847975" y="8372475"/>
          <a:ext cx="1990725" cy="285750"/>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0.0905</cdr:x>
      <cdr:y>0.0695</cdr:y>
    </cdr:from>
    <cdr:to>
      <cdr:x>0.331</cdr:x>
      <cdr:y>0.14775</cdr:y>
    </cdr:to>
    <cdr:sp>
      <cdr:nvSpPr>
        <cdr:cNvPr id="1" name="Text Box 1"/>
        <cdr:cNvSpPr txBox="1">
          <a:spLocks noChangeArrowheads="1"/>
        </cdr:cNvSpPr>
      </cdr:nvSpPr>
      <cdr:spPr>
        <a:xfrm>
          <a:off x="523875" y="285750"/>
          <a:ext cx="1400175" cy="3238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-0.009</cdr:x>
      <cdr:y>0.94125</cdr:y>
    </cdr:from>
    <cdr:to>
      <cdr:x>0.3865</cdr:x>
      <cdr:y>1</cdr:y>
    </cdr:to>
    <cdr:sp>
      <cdr:nvSpPr>
        <cdr:cNvPr id="2" name="Text Box 2"/>
        <cdr:cNvSpPr txBox="1">
          <a:spLocks noChangeArrowheads="1"/>
        </cdr:cNvSpPr>
      </cdr:nvSpPr>
      <cdr:spPr>
        <a:xfrm>
          <a:off x="-47624" y="3895725"/>
          <a:ext cx="2305050"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0.08875</cdr:x>
      <cdr:y>0.07875</cdr:y>
    </cdr:from>
    <cdr:to>
      <cdr:x>0.413</cdr:x>
      <cdr:y>0.12975</cdr:y>
    </cdr:to>
    <cdr:sp>
      <cdr:nvSpPr>
        <cdr:cNvPr id="1" name="Text Box 1"/>
        <cdr:cNvSpPr txBox="1">
          <a:spLocks noChangeArrowheads="1"/>
        </cdr:cNvSpPr>
      </cdr:nvSpPr>
      <cdr:spPr>
        <a:xfrm>
          <a:off x="514350" y="323850"/>
          <a:ext cx="1895475" cy="2095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0.013</cdr:y>
    </cdr:from>
    <cdr:to>
      <cdr:x>0.99</cdr:x>
      <cdr:y>0.4705</cdr:y>
    </cdr:to>
    <cdr:graphicFrame>
      <cdr:nvGraphicFramePr>
        <cdr:cNvPr id="1" name="Chart 330"/>
        <cdr:cNvGraphicFramePr/>
      </cdr:nvGraphicFramePr>
      <cdr:xfrm>
        <a:off x="219075" y="114300"/>
        <a:ext cx="5829300" cy="4143375"/>
      </cdr:xfrm>
      <a:graphic>
        <a:graphicData uri="http://schemas.openxmlformats.org/drawingml/2006/chart">
          <c:chart r:id="rId1"/>
        </a:graphicData>
      </a:graphic>
    </cdr:graphicFrame>
  </cdr:relSizeAnchor>
  <cdr:relSizeAnchor xmlns:cdr="http://schemas.openxmlformats.org/drawingml/2006/chartDrawing">
    <cdr:from>
      <cdr:x>0.03325</cdr:x>
      <cdr:y>0.51875</cdr:y>
    </cdr:from>
    <cdr:to>
      <cdr:x>0.99</cdr:x>
      <cdr:y>0.97525</cdr:y>
    </cdr:to>
    <cdr:graphicFrame>
      <cdr:nvGraphicFramePr>
        <cdr:cNvPr id="2" name="Chart 331"/>
        <cdr:cNvGraphicFramePr/>
      </cdr:nvGraphicFramePr>
      <cdr:xfrm>
        <a:off x="200025" y="4695825"/>
        <a:ext cx="5838825" cy="4133850"/>
      </cdr:xfrm>
      <a:graphic>
        <a:graphicData uri="http://schemas.openxmlformats.org/drawingml/2006/chart">
          <c:chart r:id="rId2"/>
        </a:graphicData>
      </a:graphic>
    </cdr:graphicFrame>
  </cdr:relSizeAnchor>
  <cdr:relSizeAnchor xmlns:cdr="http://schemas.openxmlformats.org/drawingml/2006/chartDrawing">
    <cdr:from>
      <cdr:x>0.0535</cdr:x>
      <cdr:y>0.94125</cdr:y>
    </cdr:from>
    <cdr:to>
      <cdr:x>0.44225</cdr:x>
      <cdr:y>0.9685</cdr:y>
    </cdr:to>
    <cdr:sp>
      <cdr:nvSpPr>
        <cdr:cNvPr id="3" name="Text Box 2"/>
        <cdr:cNvSpPr txBox="1">
          <a:spLocks noChangeArrowheads="1"/>
        </cdr:cNvSpPr>
      </cdr:nvSpPr>
      <cdr:spPr>
        <a:xfrm>
          <a:off x="323850" y="8524875"/>
          <a:ext cx="2371725"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0.96625</cdr:x>
      <cdr:y>0.47475</cdr:y>
    </cdr:to>
    <cdr:graphicFrame>
      <cdr:nvGraphicFramePr>
        <cdr:cNvPr id="1" name="Chart 903"/>
        <cdr:cNvGraphicFramePr/>
      </cdr:nvGraphicFramePr>
      <cdr:xfrm>
        <a:off x="228600" y="9525"/>
        <a:ext cx="5838825"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0.96625</cdr:x>
      <cdr:y>0.98175</cdr:y>
    </cdr:to>
    <cdr:graphicFrame>
      <cdr:nvGraphicFramePr>
        <cdr:cNvPr id="2" name="Chart 904"/>
        <cdr:cNvGraphicFramePr/>
      </cdr:nvGraphicFramePr>
      <cdr:xfrm>
        <a:off x="228600" y="4686300"/>
        <a:ext cx="5838825"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84" customWidth="1"/>
  </cols>
  <sheetData>
    <row r="1" spans="1:2" ht="15.75">
      <c r="A1" s="422" t="s">
        <v>1226</v>
      </c>
      <c r="B1" s="422"/>
    </row>
    <row r="4" spans="1:2" ht="12.75">
      <c r="A4" s="22" t="s">
        <v>1239</v>
      </c>
      <c r="B4" s="22"/>
    </row>
    <row r="5" spans="1:2" ht="14.25">
      <c r="A5" s="187"/>
      <c r="B5" s="187"/>
    </row>
    <row r="6" spans="1:2" ht="14.25">
      <c r="A6" s="187"/>
      <c r="B6" s="187"/>
    </row>
    <row r="7" spans="1:2" ht="12.75">
      <c r="A7" s="184" t="s">
        <v>1227</v>
      </c>
      <c r="B7" s="423"/>
    </row>
    <row r="10" spans="1:2" ht="12.75">
      <c r="A10" s="423" t="s">
        <v>1240</v>
      </c>
      <c r="B10" s="423"/>
    </row>
    <row r="11" ht="12.75">
      <c r="A11" s="184" t="s">
        <v>1228</v>
      </c>
    </row>
    <row r="14" ht="12.75">
      <c r="A14" s="184" t="s">
        <v>1229</v>
      </c>
    </row>
    <row r="17" ht="12.75">
      <c r="A17" s="184" t="s">
        <v>1230</v>
      </c>
    </row>
    <row r="18" ht="12.75">
      <c r="A18" s="184" t="s">
        <v>1231</v>
      </c>
    </row>
    <row r="19" ht="12.75">
      <c r="A19" s="184" t="s">
        <v>1232</v>
      </c>
    </row>
    <row r="20" ht="12.75">
      <c r="A20" s="184" t="s">
        <v>1233</v>
      </c>
    </row>
    <row r="21" ht="12.75">
      <c r="A21" s="184" t="s">
        <v>1234</v>
      </c>
    </row>
    <row r="24" spans="1:2" ht="12.75">
      <c r="A24" s="424" t="s">
        <v>1235</v>
      </c>
      <c r="B24" s="424"/>
    </row>
    <row r="25" spans="1:2" ht="38.25">
      <c r="A25" s="425" t="s">
        <v>1236</v>
      </c>
      <c r="B25" s="425"/>
    </row>
    <row r="28" spans="1:2" ht="12.75">
      <c r="A28" s="424" t="s">
        <v>1237</v>
      </c>
      <c r="B28" s="424"/>
    </row>
    <row r="29" spans="1:2" ht="51">
      <c r="A29" s="425" t="s">
        <v>1238</v>
      </c>
      <c r="B29" s="425"/>
    </row>
    <row r="30" ht="12.75">
      <c r="A30" s="184" t="s">
        <v>1092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4" customWidth="1"/>
    <col min="7" max="7" width="16.140625" style="0" customWidth="1"/>
    <col min="8" max="8" width="16.7109375" style="0" customWidth="1"/>
    <col min="9" max="14" width="15.00390625" style="0" customWidth="1"/>
    <col min="15" max="15" width="8.57421875" style="40" customWidth="1"/>
    <col min="16" max="16" width="13.28125" style="0" customWidth="1"/>
  </cols>
  <sheetData>
    <row r="1" spans="1:15" ht="18" customHeight="1">
      <c r="A1" s="1"/>
      <c r="B1" s="2"/>
      <c r="C1" s="2"/>
      <c r="D1" s="2"/>
      <c r="E1" s="2"/>
      <c r="F1" s="3"/>
      <c r="G1" s="111" t="s">
        <v>1164</v>
      </c>
      <c r="H1" s="112" t="s">
        <v>359</v>
      </c>
      <c r="I1" s="4"/>
      <c r="J1" s="4"/>
      <c r="K1" s="2"/>
      <c r="O1" s="5"/>
    </row>
    <row r="2" spans="1:15" ht="15">
      <c r="A2" s="6"/>
      <c r="B2" s="6"/>
      <c r="C2" s="6"/>
      <c r="D2" s="6"/>
      <c r="E2" s="7"/>
      <c r="F2" s="7"/>
      <c r="G2" s="7"/>
      <c r="H2" s="7"/>
      <c r="I2" s="7"/>
      <c r="O2" s="8"/>
    </row>
    <row r="3" spans="1:15" ht="15" customHeight="1">
      <c r="A3" s="457" t="s">
        <v>4</v>
      </c>
      <c r="B3" s="460" t="s">
        <v>803</v>
      </c>
      <c r="C3" s="460"/>
      <c r="D3" s="447"/>
      <c r="E3" s="466" t="s">
        <v>5</v>
      </c>
      <c r="F3" s="467"/>
      <c r="G3" s="472" t="s">
        <v>6</v>
      </c>
      <c r="H3" s="473"/>
      <c r="I3" s="473"/>
      <c r="J3" s="473"/>
      <c r="K3" s="473"/>
      <c r="L3" s="473"/>
      <c r="M3" s="473"/>
      <c r="N3" s="473"/>
      <c r="O3" s="475" t="s">
        <v>4</v>
      </c>
    </row>
    <row r="4" spans="1:15" ht="12.75" customHeight="1">
      <c r="A4" s="458"/>
      <c r="B4" s="461"/>
      <c r="C4" s="462"/>
      <c r="D4" s="463"/>
      <c r="E4" s="468"/>
      <c r="F4" s="469"/>
      <c r="G4" s="478" t="s">
        <v>7</v>
      </c>
      <c r="H4" s="481" t="s">
        <v>8</v>
      </c>
      <c r="I4" s="482"/>
      <c r="J4" s="483" t="s">
        <v>9</v>
      </c>
      <c r="K4" s="483" t="s">
        <v>10</v>
      </c>
      <c r="L4" s="483" t="s">
        <v>11</v>
      </c>
      <c r="M4" s="483" t="s">
        <v>800</v>
      </c>
      <c r="N4" s="478" t="s">
        <v>12</v>
      </c>
      <c r="O4" s="476"/>
    </row>
    <row r="5" spans="1:15" ht="12.75" customHeight="1">
      <c r="A5" s="458"/>
      <c r="B5" s="461"/>
      <c r="C5" s="462"/>
      <c r="D5" s="463"/>
      <c r="E5" s="470"/>
      <c r="F5" s="471"/>
      <c r="G5" s="479"/>
      <c r="H5" s="486" t="s">
        <v>804</v>
      </c>
      <c r="I5" s="487" t="s">
        <v>805</v>
      </c>
      <c r="J5" s="484"/>
      <c r="K5" s="484"/>
      <c r="L5" s="484"/>
      <c r="M5" s="484"/>
      <c r="N5" s="479"/>
      <c r="O5" s="476"/>
    </row>
    <row r="6" spans="1:15" ht="17.25" customHeight="1">
      <c r="A6" s="458"/>
      <c r="B6" s="461"/>
      <c r="C6" s="462"/>
      <c r="D6" s="463"/>
      <c r="E6" s="9" t="s">
        <v>13</v>
      </c>
      <c r="F6" s="10" t="s">
        <v>14</v>
      </c>
      <c r="G6" s="480"/>
      <c r="H6" s="471"/>
      <c r="I6" s="488"/>
      <c r="J6" s="485"/>
      <c r="K6" s="485"/>
      <c r="L6" s="485"/>
      <c r="M6" s="485"/>
      <c r="N6" s="480"/>
      <c r="O6" s="476"/>
    </row>
    <row r="7" spans="1:15" ht="15" customHeight="1">
      <c r="A7" s="459"/>
      <c r="B7" s="464"/>
      <c r="C7" s="464"/>
      <c r="D7" s="465"/>
      <c r="E7" s="11" t="s">
        <v>15</v>
      </c>
      <c r="F7" s="12" t="s">
        <v>16</v>
      </c>
      <c r="G7" s="13"/>
      <c r="H7" s="474" t="s">
        <v>15</v>
      </c>
      <c r="I7" s="474"/>
      <c r="J7" s="474"/>
      <c r="K7" s="474"/>
      <c r="L7" s="474"/>
      <c r="M7" s="474"/>
      <c r="N7" s="193"/>
      <c r="O7" s="477"/>
    </row>
    <row r="8" spans="1:15" ht="6" customHeight="1">
      <c r="A8" s="14"/>
      <c r="B8" s="15"/>
      <c r="C8" s="15"/>
      <c r="D8" s="16"/>
      <c r="E8" s="17"/>
      <c r="F8" s="18"/>
      <c r="G8" s="17"/>
      <c r="H8" s="17"/>
      <c r="I8" s="17"/>
      <c r="J8" s="17"/>
      <c r="K8" s="18"/>
      <c r="L8" s="17"/>
      <c r="M8" s="17"/>
      <c r="N8" s="194"/>
      <c r="O8" s="195"/>
    </row>
    <row r="9" spans="1:18" s="22" customFormat="1" ht="12.75">
      <c r="A9" s="190" t="s">
        <v>17</v>
      </c>
      <c r="B9" s="25" t="s">
        <v>349</v>
      </c>
      <c r="C9" s="25"/>
      <c r="D9" s="19"/>
      <c r="E9" s="20">
        <v>154677</v>
      </c>
      <c r="F9" s="21">
        <v>4.7</v>
      </c>
      <c r="G9" s="20">
        <v>140740</v>
      </c>
      <c r="H9" s="20">
        <v>130455</v>
      </c>
      <c r="I9" s="20">
        <v>93440</v>
      </c>
      <c r="J9" s="20">
        <v>3529</v>
      </c>
      <c r="K9" s="20">
        <v>3996</v>
      </c>
      <c r="L9" s="20">
        <v>4943</v>
      </c>
      <c r="M9" s="20">
        <v>1468</v>
      </c>
      <c r="N9" s="20" t="s">
        <v>22</v>
      </c>
      <c r="O9" s="196" t="s">
        <v>17</v>
      </c>
      <c r="Q9" s="169"/>
      <c r="R9" s="169"/>
    </row>
    <row r="10" spans="1:18" ht="17.25" customHeight="1">
      <c r="A10" s="191">
        <v>315</v>
      </c>
      <c r="B10" s="41"/>
      <c r="C10" s="366" t="s">
        <v>1218</v>
      </c>
      <c r="D10" s="24"/>
      <c r="E10" s="20">
        <v>49594</v>
      </c>
      <c r="F10" s="21">
        <v>1.5</v>
      </c>
      <c r="G10" s="20">
        <v>47398</v>
      </c>
      <c r="H10" s="20">
        <v>43733</v>
      </c>
      <c r="I10" s="20">
        <v>33237</v>
      </c>
      <c r="J10" s="20">
        <v>3</v>
      </c>
      <c r="K10" s="20">
        <v>1679</v>
      </c>
      <c r="L10" s="20">
        <v>356</v>
      </c>
      <c r="M10" s="20">
        <v>158</v>
      </c>
      <c r="N10" s="20" t="s">
        <v>22</v>
      </c>
      <c r="O10" s="197">
        <v>315</v>
      </c>
      <c r="Q10" s="169"/>
      <c r="R10" s="169"/>
    </row>
    <row r="11" spans="1:18" ht="12.75">
      <c r="A11" s="191">
        <v>204</v>
      </c>
      <c r="B11" s="41"/>
      <c r="C11" s="15" t="s">
        <v>391</v>
      </c>
      <c r="D11" s="24"/>
      <c r="E11" s="20">
        <v>21012</v>
      </c>
      <c r="F11" s="21">
        <v>0.6</v>
      </c>
      <c r="G11" s="20">
        <v>20991</v>
      </c>
      <c r="H11" s="20">
        <v>20755</v>
      </c>
      <c r="I11" s="20">
        <v>14600</v>
      </c>
      <c r="J11" s="20" t="s">
        <v>22</v>
      </c>
      <c r="K11" s="20">
        <v>7</v>
      </c>
      <c r="L11" s="20">
        <v>14</v>
      </c>
      <c r="M11" s="20" t="s">
        <v>22</v>
      </c>
      <c r="N11" s="20" t="s">
        <v>22</v>
      </c>
      <c r="O11" s="197">
        <v>204</v>
      </c>
      <c r="Q11" s="169"/>
      <c r="R11" s="169"/>
    </row>
    <row r="12" spans="1:18" ht="12.75">
      <c r="A12" s="191">
        <v>377</v>
      </c>
      <c r="B12" s="41"/>
      <c r="C12" s="15" t="s">
        <v>390</v>
      </c>
      <c r="D12" s="24"/>
      <c r="E12" s="20">
        <v>14857</v>
      </c>
      <c r="F12" s="21">
        <v>0.4</v>
      </c>
      <c r="G12" s="20">
        <v>11430</v>
      </c>
      <c r="H12" s="20">
        <v>10435</v>
      </c>
      <c r="I12" s="20">
        <v>7253</v>
      </c>
      <c r="J12" s="20">
        <v>70</v>
      </c>
      <c r="K12" s="20">
        <v>1774</v>
      </c>
      <c r="L12" s="20">
        <v>813</v>
      </c>
      <c r="M12" s="20">
        <v>771</v>
      </c>
      <c r="N12" s="20" t="s">
        <v>22</v>
      </c>
      <c r="O12" s="197">
        <v>377</v>
      </c>
      <c r="Q12" s="169"/>
      <c r="R12" s="169"/>
    </row>
    <row r="13" spans="1:18" s="22" customFormat="1" ht="17.25" customHeight="1">
      <c r="A13" s="190" t="s">
        <v>18</v>
      </c>
      <c r="B13" s="25" t="s">
        <v>350</v>
      </c>
      <c r="C13" s="25"/>
      <c r="D13" s="19"/>
      <c r="E13" s="20">
        <v>2967696</v>
      </c>
      <c r="F13" s="21">
        <v>89.4</v>
      </c>
      <c r="G13" s="20">
        <v>2126001</v>
      </c>
      <c r="H13" s="20">
        <v>1817663</v>
      </c>
      <c r="I13" s="20">
        <v>1044155</v>
      </c>
      <c r="J13" s="20">
        <v>57046</v>
      </c>
      <c r="K13" s="20">
        <v>294035</v>
      </c>
      <c r="L13" s="20">
        <v>476297</v>
      </c>
      <c r="M13" s="20">
        <v>14284</v>
      </c>
      <c r="N13" s="20">
        <v>31</v>
      </c>
      <c r="O13" s="198" t="s">
        <v>18</v>
      </c>
      <c r="Q13" s="169"/>
      <c r="R13" s="169"/>
    </row>
    <row r="14" spans="1:18" s="22" customFormat="1" ht="17.25" customHeight="1">
      <c r="A14" s="42" t="s">
        <v>669</v>
      </c>
      <c r="B14" s="25" t="s">
        <v>351</v>
      </c>
      <c r="C14" s="25"/>
      <c r="D14" s="19"/>
      <c r="E14" s="20">
        <v>22933</v>
      </c>
      <c r="F14" s="21">
        <v>0.7</v>
      </c>
      <c r="G14" s="20">
        <v>12302</v>
      </c>
      <c r="H14" s="20">
        <v>6763</v>
      </c>
      <c r="I14" s="20">
        <v>5260</v>
      </c>
      <c r="J14" s="20">
        <v>4336</v>
      </c>
      <c r="K14" s="20">
        <v>2281</v>
      </c>
      <c r="L14" s="20">
        <v>4014</v>
      </c>
      <c r="M14" s="20" t="s">
        <v>22</v>
      </c>
      <c r="N14" s="20" t="s">
        <v>22</v>
      </c>
      <c r="O14" s="199" t="s">
        <v>669</v>
      </c>
      <c r="Q14" s="169"/>
      <c r="R14" s="169"/>
    </row>
    <row r="15" spans="1:18" ht="17.25" customHeight="1">
      <c r="A15" s="191">
        <v>513</v>
      </c>
      <c r="B15" s="41"/>
      <c r="C15" s="15" t="s">
        <v>392</v>
      </c>
      <c r="D15" s="24"/>
      <c r="E15" s="20">
        <v>10426</v>
      </c>
      <c r="F15" s="21">
        <v>0.3</v>
      </c>
      <c r="G15" s="20">
        <v>7230</v>
      </c>
      <c r="H15" s="20">
        <v>4157</v>
      </c>
      <c r="I15" s="20">
        <v>3429</v>
      </c>
      <c r="J15" s="20" t="s">
        <v>22</v>
      </c>
      <c r="K15" s="20">
        <v>2204</v>
      </c>
      <c r="L15" s="20">
        <v>992</v>
      </c>
      <c r="M15" s="20" t="s">
        <v>22</v>
      </c>
      <c r="N15" s="20" t="s">
        <v>22</v>
      </c>
      <c r="O15" s="197">
        <v>513</v>
      </c>
      <c r="Q15" s="169"/>
      <c r="R15" s="169"/>
    </row>
    <row r="16" spans="1:18" ht="12.75">
      <c r="A16" s="191">
        <v>506</v>
      </c>
      <c r="B16" s="41"/>
      <c r="C16" s="366" t="s">
        <v>1219</v>
      </c>
      <c r="D16" s="24"/>
      <c r="E16" s="20">
        <v>8561</v>
      </c>
      <c r="F16" s="21">
        <v>0.3</v>
      </c>
      <c r="G16" s="20">
        <v>2138</v>
      </c>
      <c r="H16" s="20">
        <v>631</v>
      </c>
      <c r="I16" s="20">
        <v>398</v>
      </c>
      <c r="J16" s="20">
        <v>4311</v>
      </c>
      <c r="K16" s="20">
        <v>5</v>
      </c>
      <c r="L16" s="20">
        <v>2107</v>
      </c>
      <c r="M16" s="20" t="s">
        <v>22</v>
      </c>
      <c r="N16" s="20" t="s">
        <v>22</v>
      </c>
      <c r="O16" s="197">
        <v>506</v>
      </c>
      <c r="Q16" s="169"/>
      <c r="R16" s="169"/>
    </row>
    <row r="17" spans="1:18" ht="12.75">
      <c r="A17" s="191">
        <v>532</v>
      </c>
      <c r="B17" s="41"/>
      <c r="C17" s="15" t="s">
        <v>1112</v>
      </c>
      <c r="D17" s="24"/>
      <c r="E17" s="20">
        <v>1202</v>
      </c>
      <c r="F17" s="21">
        <v>0</v>
      </c>
      <c r="G17" s="20">
        <v>1178</v>
      </c>
      <c r="H17" s="20">
        <v>1006</v>
      </c>
      <c r="I17" s="20">
        <v>668</v>
      </c>
      <c r="J17" s="20">
        <v>20</v>
      </c>
      <c r="K17" s="20">
        <v>5</v>
      </c>
      <c r="L17" s="20" t="s">
        <v>22</v>
      </c>
      <c r="M17" s="20" t="s">
        <v>22</v>
      </c>
      <c r="N17" s="20" t="s">
        <v>22</v>
      </c>
      <c r="O17" s="197">
        <v>532</v>
      </c>
      <c r="Q17" s="169"/>
      <c r="R17" s="169"/>
    </row>
    <row r="18" spans="1:18" s="22" customFormat="1" ht="17.25" customHeight="1">
      <c r="A18" s="42" t="s">
        <v>670</v>
      </c>
      <c r="B18" s="25" t="s">
        <v>352</v>
      </c>
      <c r="C18" s="25"/>
      <c r="D18" s="19"/>
      <c r="E18" s="20">
        <v>141064</v>
      </c>
      <c r="F18" s="21">
        <v>4.3</v>
      </c>
      <c r="G18" s="20">
        <v>111421</v>
      </c>
      <c r="H18" s="20">
        <v>104833</v>
      </c>
      <c r="I18" s="20">
        <v>79000</v>
      </c>
      <c r="J18" s="20">
        <v>5556</v>
      </c>
      <c r="K18" s="20">
        <v>5509</v>
      </c>
      <c r="L18" s="20">
        <v>18008</v>
      </c>
      <c r="M18" s="20">
        <v>570</v>
      </c>
      <c r="N18" s="20" t="s">
        <v>22</v>
      </c>
      <c r="O18" s="199" t="s">
        <v>670</v>
      </c>
      <c r="Q18" s="169"/>
      <c r="R18" s="169"/>
    </row>
    <row r="19" spans="1:18" ht="17.25" customHeight="1">
      <c r="A19" s="191">
        <v>607</v>
      </c>
      <c r="B19" s="41"/>
      <c r="C19" s="15" t="s">
        <v>393</v>
      </c>
      <c r="D19" s="24"/>
      <c r="E19" s="20">
        <v>34782</v>
      </c>
      <c r="F19" s="21">
        <v>1</v>
      </c>
      <c r="G19" s="20">
        <v>20602</v>
      </c>
      <c r="H19" s="20">
        <v>19563</v>
      </c>
      <c r="I19" s="20">
        <v>14839</v>
      </c>
      <c r="J19" s="20">
        <v>5116</v>
      </c>
      <c r="K19" s="20">
        <v>2058</v>
      </c>
      <c r="L19" s="20">
        <v>7006</v>
      </c>
      <c r="M19" s="20" t="s">
        <v>22</v>
      </c>
      <c r="N19" s="20" t="s">
        <v>22</v>
      </c>
      <c r="O19" s="197">
        <v>607</v>
      </c>
      <c r="Q19" s="169"/>
      <c r="R19" s="169"/>
    </row>
    <row r="20" spans="1:18" ht="12.75">
      <c r="A20" s="191">
        <v>608</v>
      </c>
      <c r="B20" s="41"/>
      <c r="C20" s="366" t="s">
        <v>1220</v>
      </c>
      <c r="D20" s="24"/>
      <c r="E20" s="20">
        <v>25222</v>
      </c>
      <c r="F20" s="21">
        <v>0.8</v>
      </c>
      <c r="G20" s="20">
        <v>23912</v>
      </c>
      <c r="H20" s="20">
        <v>22903</v>
      </c>
      <c r="I20" s="20">
        <v>21077</v>
      </c>
      <c r="J20" s="20">
        <v>9</v>
      </c>
      <c r="K20" s="20">
        <v>436</v>
      </c>
      <c r="L20" s="20">
        <v>748</v>
      </c>
      <c r="M20" s="20">
        <v>117</v>
      </c>
      <c r="N20" s="20" t="s">
        <v>22</v>
      </c>
      <c r="O20" s="197">
        <v>608</v>
      </c>
      <c r="Q20" s="169"/>
      <c r="R20" s="169"/>
    </row>
    <row r="21" spans="1:18" ht="12.75">
      <c r="A21" s="191">
        <v>609</v>
      </c>
      <c r="B21" s="41"/>
      <c r="C21" s="15" t="s">
        <v>394</v>
      </c>
      <c r="D21" s="24"/>
      <c r="E21" s="20">
        <v>17790</v>
      </c>
      <c r="F21" s="21">
        <v>0.5</v>
      </c>
      <c r="G21" s="20">
        <v>13914</v>
      </c>
      <c r="H21" s="20">
        <v>12199</v>
      </c>
      <c r="I21" s="20">
        <v>6340</v>
      </c>
      <c r="J21" s="20">
        <v>202</v>
      </c>
      <c r="K21" s="20">
        <v>843</v>
      </c>
      <c r="L21" s="20">
        <v>2503</v>
      </c>
      <c r="M21" s="20">
        <v>329</v>
      </c>
      <c r="N21" s="20" t="s">
        <v>22</v>
      </c>
      <c r="O21" s="197">
        <v>609</v>
      </c>
      <c r="Q21" s="169"/>
      <c r="R21" s="169"/>
    </row>
    <row r="22" spans="1:18" s="22" customFormat="1" ht="17.25" customHeight="1">
      <c r="A22" s="190" t="s">
        <v>19</v>
      </c>
      <c r="B22" s="25" t="s">
        <v>353</v>
      </c>
      <c r="C22" s="25"/>
      <c r="D22" s="19"/>
      <c r="E22" s="20">
        <v>2803699</v>
      </c>
      <c r="F22" s="21">
        <v>84.5</v>
      </c>
      <c r="G22" s="20">
        <v>2002279</v>
      </c>
      <c r="H22" s="20">
        <v>1706067</v>
      </c>
      <c r="I22" s="20">
        <v>959895</v>
      </c>
      <c r="J22" s="20">
        <v>47153</v>
      </c>
      <c r="K22" s="20">
        <v>286245</v>
      </c>
      <c r="L22" s="20">
        <v>454276</v>
      </c>
      <c r="M22" s="20">
        <v>13714</v>
      </c>
      <c r="N22" s="20">
        <v>31</v>
      </c>
      <c r="O22" s="198" t="s">
        <v>19</v>
      </c>
      <c r="Q22" s="169"/>
      <c r="R22" s="169"/>
    </row>
    <row r="23" spans="1:18" s="22" customFormat="1" ht="17.25" customHeight="1">
      <c r="A23" s="42" t="s">
        <v>671</v>
      </c>
      <c r="B23" s="25" t="s">
        <v>354</v>
      </c>
      <c r="C23" s="43"/>
      <c r="D23" s="19"/>
      <c r="E23" s="20">
        <v>270983</v>
      </c>
      <c r="F23" s="21">
        <v>8.2</v>
      </c>
      <c r="G23" s="20">
        <v>221655</v>
      </c>
      <c r="H23" s="20">
        <v>198107</v>
      </c>
      <c r="I23" s="20">
        <v>120683</v>
      </c>
      <c r="J23" s="20">
        <v>2229</v>
      </c>
      <c r="K23" s="20">
        <v>19848</v>
      </c>
      <c r="L23" s="20">
        <v>26988</v>
      </c>
      <c r="M23" s="20">
        <v>262</v>
      </c>
      <c r="N23" s="20" t="s">
        <v>22</v>
      </c>
      <c r="O23" s="199" t="s">
        <v>671</v>
      </c>
      <c r="Q23" s="169"/>
      <c r="R23" s="169"/>
    </row>
    <row r="24" spans="1:18" ht="17.25" customHeight="1">
      <c r="A24" s="191">
        <v>753</v>
      </c>
      <c r="B24" s="41"/>
      <c r="C24" s="15" t="s">
        <v>395</v>
      </c>
      <c r="D24" s="24"/>
      <c r="E24" s="20">
        <v>116707</v>
      </c>
      <c r="F24" s="21">
        <v>3.5</v>
      </c>
      <c r="G24" s="20">
        <v>106443</v>
      </c>
      <c r="H24" s="20">
        <v>98563</v>
      </c>
      <c r="I24" s="20">
        <v>57228</v>
      </c>
      <c r="J24" s="20">
        <v>1447</v>
      </c>
      <c r="K24" s="20">
        <v>8346</v>
      </c>
      <c r="L24" s="20">
        <v>472</v>
      </c>
      <c r="M24" s="20" t="s">
        <v>22</v>
      </c>
      <c r="N24" s="20" t="s">
        <v>22</v>
      </c>
      <c r="O24" s="197">
        <v>753</v>
      </c>
      <c r="Q24" s="169"/>
      <c r="R24" s="169"/>
    </row>
    <row r="25" spans="1:18" ht="12.75">
      <c r="A25" s="191">
        <v>708</v>
      </c>
      <c r="B25" s="41"/>
      <c r="C25" s="15" t="s">
        <v>396</v>
      </c>
      <c r="D25" s="24"/>
      <c r="E25" s="20">
        <v>31450</v>
      </c>
      <c r="F25" s="21">
        <v>0.9</v>
      </c>
      <c r="G25" s="20">
        <v>28203</v>
      </c>
      <c r="H25" s="20">
        <v>26256</v>
      </c>
      <c r="I25" s="20">
        <v>16349</v>
      </c>
      <c r="J25" s="20">
        <v>335</v>
      </c>
      <c r="K25" s="20">
        <v>674</v>
      </c>
      <c r="L25" s="20">
        <v>2238</v>
      </c>
      <c r="M25" s="20" t="s">
        <v>22</v>
      </c>
      <c r="N25" s="20" t="s">
        <v>22</v>
      </c>
      <c r="O25" s="197">
        <v>708</v>
      </c>
      <c r="Q25" s="169"/>
      <c r="R25" s="169"/>
    </row>
    <row r="26" spans="1:18" ht="12.75">
      <c r="A26" s="191">
        <v>749</v>
      </c>
      <c r="B26" s="41"/>
      <c r="C26" s="366" t="s">
        <v>1221</v>
      </c>
      <c r="D26" s="24"/>
      <c r="E26" s="20">
        <v>30891</v>
      </c>
      <c r="F26" s="21">
        <v>0.9</v>
      </c>
      <c r="G26" s="20">
        <v>20832</v>
      </c>
      <c r="H26" s="20">
        <v>19294</v>
      </c>
      <c r="I26" s="20">
        <v>14443</v>
      </c>
      <c r="J26" s="20">
        <v>65</v>
      </c>
      <c r="K26" s="20">
        <v>2162</v>
      </c>
      <c r="L26" s="20">
        <v>7814</v>
      </c>
      <c r="M26" s="20">
        <v>18</v>
      </c>
      <c r="N26" s="20" t="s">
        <v>22</v>
      </c>
      <c r="O26" s="197">
        <v>749</v>
      </c>
      <c r="Q26" s="169"/>
      <c r="R26" s="169"/>
    </row>
    <row r="27" spans="1:18" s="22" customFormat="1" ht="17.25" customHeight="1">
      <c r="A27" s="42" t="s">
        <v>672</v>
      </c>
      <c r="B27" s="25" t="s">
        <v>355</v>
      </c>
      <c r="C27" s="25"/>
      <c r="D27" s="19"/>
      <c r="E27" s="20">
        <v>2532716</v>
      </c>
      <c r="F27" s="21">
        <v>76.3</v>
      </c>
      <c r="G27" s="20">
        <v>1780624</v>
      </c>
      <c r="H27" s="20">
        <v>1507960</v>
      </c>
      <c r="I27" s="20">
        <v>839212</v>
      </c>
      <c r="J27" s="20">
        <v>44924</v>
      </c>
      <c r="K27" s="20">
        <v>266398</v>
      </c>
      <c r="L27" s="20">
        <v>427287</v>
      </c>
      <c r="M27" s="20">
        <v>13451</v>
      </c>
      <c r="N27" s="20">
        <v>31</v>
      </c>
      <c r="O27" s="199" t="s">
        <v>672</v>
      </c>
      <c r="Q27" s="169"/>
      <c r="R27" s="169"/>
    </row>
    <row r="28" spans="1:18" ht="17.25" customHeight="1">
      <c r="A28" s="191">
        <v>884</v>
      </c>
      <c r="B28" s="41"/>
      <c r="C28" s="366" t="s">
        <v>819</v>
      </c>
      <c r="D28" s="24"/>
      <c r="E28" s="20">
        <v>417044</v>
      </c>
      <c r="F28" s="26">
        <v>12.6</v>
      </c>
      <c r="G28" s="20">
        <v>338457</v>
      </c>
      <c r="H28" s="20">
        <v>331392</v>
      </c>
      <c r="I28" s="20">
        <v>198962</v>
      </c>
      <c r="J28" s="20">
        <v>3820</v>
      </c>
      <c r="K28" s="20">
        <v>44184</v>
      </c>
      <c r="L28" s="20">
        <v>30043</v>
      </c>
      <c r="M28" s="20">
        <v>541</v>
      </c>
      <c r="N28" s="20" t="s">
        <v>22</v>
      </c>
      <c r="O28" s="197">
        <v>884</v>
      </c>
      <c r="Q28" s="169"/>
      <c r="R28" s="169"/>
    </row>
    <row r="29" spans="1:18" ht="12.75">
      <c r="A29" s="191">
        <v>885</v>
      </c>
      <c r="B29" s="41"/>
      <c r="C29" s="15" t="s">
        <v>397</v>
      </c>
      <c r="D29" s="24"/>
      <c r="E29" s="20">
        <v>250667</v>
      </c>
      <c r="F29" s="26">
        <v>7.6</v>
      </c>
      <c r="G29" s="20">
        <v>248827</v>
      </c>
      <c r="H29" s="20">
        <v>236139</v>
      </c>
      <c r="I29" s="20">
        <v>100640</v>
      </c>
      <c r="J29" s="20">
        <v>579</v>
      </c>
      <c r="K29" s="20">
        <v>506</v>
      </c>
      <c r="L29" s="20">
        <v>747</v>
      </c>
      <c r="M29" s="20">
        <v>9</v>
      </c>
      <c r="N29" s="20" t="s">
        <v>22</v>
      </c>
      <c r="O29" s="197">
        <v>885</v>
      </c>
      <c r="Q29" s="169"/>
      <c r="R29" s="169"/>
    </row>
    <row r="30" spans="1:18" ht="12.75">
      <c r="A30" s="191">
        <v>834</v>
      </c>
      <c r="B30" s="41"/>
      <c r="C30" s="366" t="s">
        <v>1222</v>
      </c>
      <c r="D30" s="24"/>
      <c r="E30" s="20">
        <v>180875</v>
      </c>
      <c r="F30" s="26">
        <v>5.5</v>
      </c>
      <c r="G30" s="20">
        <v>113626</v>
      </c>
      <c r="H30" s="20">
        <v>84236</v>
      </c>
      <c r="I30" s="20">
        <v>57225</v>
      </c>
      <c r="J30" s="20">
        <v>6766</v>
      </c>
      <c r="K30" s="20">
        <v>20365</v>
      </c>
      <c r="L30" s="20">
        <v>38205</v>
      </c>
      <c r="M30" s="20">
        <v>1912</v>
      </c>
      <c r="N30" s="20" t="s">
        <v>22</v>
      </c>
      <c r="O30" s="197">
        <v>834</v>
      </c>
      <c r="Q30" s="169"/>
      <c r="R30" s="169"/>
    </row>
    <row r="31" spans="1:18" s="22" customFormat="1" ht="17.25" customHeight="1">
      <c r="A31" s="191"/>
      <c r="B31" s="25" t="s">
        <v>356</v>
      </c>
      <c r="C31" s="25"/>
      <c r="D31" s="19"/>
      <c r="E31" s="27">
        <v>3317943</v>
      </c>
      <c r="F31" s="28">
        <v>100</v>
      </c>
      <c r="G31" s="27">
        <v>2462185</v>
      </c>
      <c r="H31" s="27">
        <v>2143532</v>
      </c>
      <c r="I31" s="27">
        <v>1257191</v>
      </c>
      <c r="J31" s="27">
        <v>60591</v>
      </c>
      <c r="K31" s="27">
        <v>298104</v>
      </c>
      <c r="L31" s="27">
        <v>481274</v>
      </c>
      <c r="M31" s="27">
        <v>15757</v>
      </c>
      <c r="N31" s="27">
        <v>31</v>
      </c>
      <c r="O31" s="200"/>
      <c r="Q31" s="169"/>
      <c r="R31" s="169"/>
    </row>
    <row r="32" spans="1:17" s="22" customFormat="1" ht="9" customHeight="1">
      <c r="A32" s="29"/>
      <c r="B32" s="25"/>
      <c r="C32" s="25"/>
      <c r="D32" s="29"/>
      <c r="E32" s="117"/>
      <c r="F32" s="117"/>
      <c r="G32" s="117"/>
      <c r="H32" s="117"/>
      <c r="I32" s="117"/>
      <c r="J32" s="117"/>
      <c r="K32" s="117"/>
      <c r="L32" s="117"/>
      <c r="M32" s="117"/>
      <c r="N32" s="117"/>
      <c r="O32" s="32"/>
      <c r="P32" s="20"/>
      <c r="Q32" s="169"/>
    </row>
    <row r="33" spans="1:19" s="22" customFormat="1" ht="4.5" customHeight="1">
      <c r="A33" s="29"/>
      <c r="B33" s="29"/>
      <c r="C33" s="25"/>
      <c r="D33" s="25"/>
      <c r="E33" s="29"/>
      <c r="F33" s="30"/>
      <c r="G33" s="377"/>
      <c r="H33" s="30"/>
      <c r="I33" s="30"/>
      <c r="J33" s="30"/>
      <c r="K33" s="30"/>
      <c r="L33" s="30"/>
      <c r="M33" s="30"/>
      <c r="N33" s="30"/>
      <c r="O33" s="31"/>
      <c r="P33" s="32"/>
      <c r="Q33" s="169"/>
      <c r="R33" s="169"/>
      <c r="S33" s="169"/>
    </row>
    <row r="34" spans="1:19" ht="17.25">
      <c r="A34" s="1"/>
      <c r="B34" s="1"/>
      <c r="C34" s="2"/>
      <c r="D34" s="2"/>
      <c r="E34" s="2"/>
      <c r="F34" s="2"/>
      <c r="G34" s="111" t="s">
        <v>1165</v>
      </c>
      <c r="H34" s="112" t="s">
        <v>367</v>
      </c>
      <c r="J34" s="4"/>
      <c r="K34" s="4"/>
      <c r="L34" s="2"/>
      <c r="O34"/>
      <c r="P34" s="5"/>
      <c r="Q34" s="169"/>
      <c r="R34" s="169"/>
      <c r="S34" s="169"/>
    </row>
    <row r="35" spans="1:17" ht="12.75">
      <c r="A35" s="33"/>
      <c r="B35" s="33"/>
      <c r="C35" s="33"/>
      <c r="D35" s="33"/>
      <c r="O35" s="8"/>
      <c r="P35" s="20"/>
      <c r="Q35" s="169"/>
    </row>
    <row r="36" spans="1:17" ht="15" customHeight="1">
      <c r="A36" s="457" t="s">
        <v>4</v>
      </c>
      <c r="B36" s="460" t="s">
        <v>803</v>
      </c>
      <c r="C36" s="460"/>
      <c r="D36" s="447"/>
      <c r="E36" s="466" t="s">
        <v>20</v>
      </c>
      <c r="F36" s="467"/>
      <c r="G36" s="472" t="s">
        <v>6</v>
      </c>
      <c r="H36" s="473"/>
      <c r="I36" s="473"/>
      <c r="J36" s="473"/>
      <c r="K36" s="473"/>
      <c r="L36" s="473"/>
      <c r="M36" s="473"/>
      <c r="N36" s="473"/>
      <c r="O36" s="475" t="s">
        <v>4</v>
      </c>
      <c r="P36" s="20"/>
      <c r="Q36" s="169"/>
    </row>
    <row r="37" spans="1:17" ht="12.75" customHeight="1">
      <c r="A37" s="458"/>
      <c r="B37" s="461"/>
      <c r="C37" s="461"/>
      <c r="D37" s="463"/>
      <c r="E37" s="468"/>
      <c r="F37" s="469"/>
      <c r="G37" s="478" t="s">
        <v>7</v>
      </c>
      <c r="H37" s="481" t="s">
        <v>8</v>
      </c>
      <c r="I37" s="482"/>
      <c r="J37" s="483" t="s">
        <v>9</v>
      </c>
      <c r="K37" s="483" t="s">
        <v>10</v>
      </c>
      <c r="L37" s="483" t="s">
        <v>11</v>
      </c>
      <c r="M37" s="483" t="s">
        <v>800</v>
      </c>
      <c r="N37" s="478" t="s">
        <v>12</v>
      </c>
      <c r="O37" s="476"/>
      <c r="P37" s="20"/>
      <c r="Q37" s="169"/>
    </row>
    <row r="38" spans="1:17" ht="12.75" customHeight="1">
      <c r="A38" s="458"/>
      <c r="B38" s="461"/>
      <c r="C38" s="461"/>
      <c r="D38" s="463"/>
      <c r="E38" s="470"/>
      <c r="F38" s="471"/>
      <c r="G38" s="479"/>
      <c r="H38" s="486" t="s">
        <v>804</v>
      </c>
      <c r="I38" s="487" t="s">
        <v>805</v>
      </c>
      <c r="J38" s="484"/>
      <c r="K38" s="484"/>
      <c r="L38" s="484"/>
      <c r="M38" s="484"/>
      <c r="N38" s="479"/>
      <c r="O38" s="476"/>
      <c r="P38" s="20"/>
      <c r="Q38" s="169"/>
    </row>
    <row r="39" spans="1:17" ht="17.25" customHeight="1">
      <c r="A39" s="458"/>
      <c r="B39" s="461"/>
      <c r="C39" s="461"/>
      <c r="D39" s="463"/>
      <c r="E39" s="9" t="s">
        <v>13</v>
      </c>
      <c r="F39" s="10" t="s">
        <v>14</v>
      </c>
      <c r="G39" s="480"/>
      <c r="H39" s="471"/>
      <c r="I39" s="488"/>
      <c r="J39" s="485"/>
      <c r="K39" s="485"/>
      <c r="L39" s="485"/>
      <c r="M39" s="485"/>
      <c r="N39" s="480"/>
      <c r="O39" s="476"/>
      <c r="P39" s="20"/>
      <c r="Q39" s="169"/>
    </row>
    <row r="40" spans="1:17" ht="15" customHeight="1">
      <c r="A40" s="459"/>
      <c r="B40" s="464"/>
      <c r="C40" s="464"/>
      <c r="D40" s="465"/>
      <c r="E40" s="11" t="s">
        <v>15</v>
      </c>
      <c r="F40" s="12" t="s">
        <v>16</v>
      </c>
      <c r="G40" s="13"/>
      <c r="H40" s="474" t="s">
        <v>15</v>
      </c>
      <c r="I40" s="474"/>
      <c r="J40" s="474"/>
      <c r="K40" s="474"/>
      <c r="L40" s="474"/>
      <c r="M40" s="474"/>
      <c r="N40" s="193"/>
      <c r="O40" s="477"/>
      <c r="P40" s="20"/>
      <c r="Q40" s="169"/>
    </row>
    <row r="41" spans="1:17" ht="6" customHeight="1">
      <c r="A41" s="35"/>
      <c r="B41" s="36"/>
      <c r="C41" s="36"/>
      <c r="D41" s="16"/>
      <c r="E41" s="17"/>
      <c r="F41" s="18"/>
      <c r="G41" s="17"/>
      <c r="H41" s="17"/>
      <c r="I41" s="17"/>
      <c r="J41" s="17"/>
      <c r="K41" s="18"/>
      <c r="L41" s="17"/>
      <c r="M41" s="17"/>
      <c r="N41" s="17"/>
      <c r="O41" s="37"/>
      <c r="P41" s="20"/>
      <c r="Q41" s="169"/>
    </row>
    <row r="42" spans="1:18" s="22" customFormat="1" ht="12.75">
      <c r="A42" s="192" t="s">
        <v>17</v>
      </c>
      <c r="B42" s="25" t="s">
        <v>349</v>
      </c>
      <c r="C42" s="25"/>
      <c r="D42" s="19"/>
      <c r="E42" s="20">
        <v>156089</v>
      </c>
      <c r="F42" s="21">
        <v>7.6</v>
      </c>
      <c r="G42" s="20">
        <v>144722</v>
      </c>
      <c r="H42" s="20">
        <v>134743</v>
      </c>
      <c r="I42" s="20">
        <v>115429</v>
      </c>
      <c r="J42" s="20">
        <v>1018</v>
      </c>
      <c r="K42" s="20">
        <v>3697</v>
      </c>
      <c r="L42" s="20">
        <v>6649</v>
      </c>
      <c r="M42" s="20">
        <v>3</v>
      </c>
      <c r="N42" s="201" t="s">
        <v>22</v>
      </c>
      <c r="O42" s="203" t="s">
        <v>17</v>
      </c>
      <c r="Q42" s="169"/>
      <c r="R42" s="169"/>
    </row>
    <row r="43" spans="1:18" ht="17.25" customHeight="1">
      <c r="A43" s="191">
        <v>345</v>
      </c>
      <c r="B43" s="41"/>
      <c r="C43" s="40" t="s">
        <v>1223</v>
      </c>
      <c r="D43" s="24"/>
      <c r="E43" s="20">
        <v>34139</v>
      </c>
      <c r="F43" s="21">
        <v>1.7</v>
      </c>
      <c r="G43" s="20">
        <v>33227</v>
      </c>
      <c r="H43" s="20">
        <v>33226</v>
      </c>
      <c r="I43" s="20">
        <v>33111</v>
      </c>
      <c r="J43" s="20">
        <v>536</v>
      </c>
      <c r="K43" s="20">
        <v>7</v>
      </c>
      <c r="L43" s="20">
        <v>369</v>
      </c>
      <c r="M43" s="20" t="s">
        <v>22</v>
      </c>
      <c r="N43" s="201" t="s">
        <v>22</v>
      </c>
      <c r="O43" s="204">
        <v>345</v>
      </c>
      <c r="Q43" s="169"/>
      <c r="R43" s="169"/>
    </row>
    <row r="44" spans="1:18" ht="12.75">
      <c r="A44" s="191">
        <v>204</v>
      </c>
      <c r="B44" s="41"/>
      <c r="C44" s="44" t="s">
        <v>391</v>
      </c>
      <c r="D44" s="24"/>
      <c r="E44" s="20">
        <v>13957</v>
      </c>
      <c r="F44" s="21">
        <v>0.7</v>
      </c>
      <c r="G44" s="20">
        <v>13957</v>
      </c>
      <c r="H44" s="20">
        <v>13957</v>
      </c>
      <c r="I44" s="20">
        <v>13891</v>
      </c>
      <c r="J44" s="20" t="s">
        <v>22</v>
      </c>
      <c r="K44" s="20" t="s">
        <v>22</v>
      </c>
      <c r="L44" s="20" t="s">
        <v>22</v>
      </c>
      <c r="M44" s="20" t="s">
        <v>22</v>
      </c>
      <c r="N44" s="201" t="s">
        <v>22</v>
      </c>
      <c r="O44" s="204">
        <v>204</v>
      </c>
      <c r="Q44" s="169"/>
      <c r="R44" s="169"/>
    </row>
    <row r="45" spans="1:18" ht="12.75">
      <c r="A45" s="191">
        <v>377</v>
      </c>
      <c r="B45" s="41"/>
      <c r="C45" t="s">
        <v>390</v>
      </c>
      <c r="D45" s="24"/>
      <c r="E45" s="20">
        <v>12967</v>
      </c>
      <c r="F45" s="21">
        <v>0.6</v>
      </c>
      <c r="G45" s="20">
        <v>12959</v>
      </c>
      <c r="H45" s="20">
        <v>12291</v>
      </c>
      <c r="I45" s="20">
        <v>11881</v>
      </c>
      <c r="J45" s="20" t="s">
        <v>22</v>
      </c>
      <c r="K45" s="20">
        <v>8</v>
      </c>
      <c r="L45" s="20" t="s">
        <v>22</v>
      </c>
      <c r="M45" s="20" t="s">
        <v>22</v>
      </c>
      <c r="N45" s="201" t="s">
        <v>22</v>
      </c>
      <c r="O45" s="204">
        <v>377</v>
      </c>
      <c r="Q45" s="169"/>
      <c r="R45" s="169"/>
    </row>
    <row r="46" spans="1:18" s="22" customFormat="1" ht="17.25" customHeight="1">
      <c r="A46" s="192" t="s">
        <v>18</v>
      </c>
      <c r="B46" s="25" t="s">
        <v>350</v>
      </c>
      <c r="C46" s="25"/>
      <c r="D46" s="19"/>
      <c r="E46" s="20">
        <v>1626077</v>
      </c>
      <c r="F46" s="21">
        <v>79.1</v>
      </c>
      <c r="G46" s="20">
        <v>1211344</v>
      </c>
      <c r="H46" s="20">
        <v>1034138</v>
      </c>
      <c r="I46" s="20">
        <v>604063</v>
      </c>
      <c r="J46" s="20">
        <v>7353</v>
      </c>
      <c r="K46" s="20">
        <v>66708</v>
      </c>
      <c r="L46" s="20">
        <v>339773</v>
      </c>
      <c r="M46" s="20">
        <v>899</v>
      </c>
      <c r="N46" s="201" t="s">
        <v>22</v>
      </c>
      <c r="O46" s="203" t="s">
        <v>18</v>
      </c>
      <c r="Q46" s="169"/>
      <c r="R46" s="169"/>
    </row>
    <row r="47" spans="1:18" s="22" customFormat="1" ht="17.25" customHeight="1">
      <c r="A47" s="42" t="s">
        <v>669</v>
      </c>
      <c r="B47" s="25" t="s">
        <v>351</v>
      </c>
      <c r="C47" s="25"/>
      <c r="D47" s="19"/>
      <c r="E47" s="20">
        <v>97986</v>
      </c>
      <c r="F47" s="21">
        <v>4.8</v>
      </c>
      <c r="G47" s="20">
        <v>91932</v>
      </c>
      <c r="H47" s="20">
        <v>12189</v>
      </c>
      <c r="I47" s="20">
        <v>5583</v>
      </c>
      <c r="J47" s="20">
        <v>108</v>
      </c>
      <c r="K47" s="20">
        <v>591</v>
      </c>
      <c r="L47" s="20">
        <v>5352</v>
      </c>
      <c r="M47" s="20">
        <v>3</v>
      </c>
      <c r="N47" s="201" t="s">
        <v>22</v>
      </c>
      <c r="O47" s="203" t="s">
        <v>669</v>
      </c>
      <c r="Q47" s="169"/>
      <c r="R47" s="169"/>
    </row>
    <row r="48" spans="1:18" ht="17.25" customHeight="1">
      <c r="A48" s="191">
        <v>518</v>
      </c>
      <c r="B48" s="41"/>
      <c r="C48" s="15" t="s">
        <v>398</v>
      </c>
      <c r="D48" s="24"/>
      <c r="E48" s="20">
        <v>77721</v>
      </c>
      <c r="F48" s="21">
        <v>3.8</v>
      </c>
      <c r="G48" s="20">
        <v>77721</v>
      </c>
      <c r="H48" s="20">
        <v>177</v>
      </c>
      <c r="I48" s="20">
        <v>177</v>
      </c>
      <c r="J48" s="20" t="s">
        <v>22</v>
      </c>
      <c r="K48" s="20" t="s">
        <v>22</v>
      </c>
      <c r="L48" s="20" t="s">
        <v>22</v>
      </c>
      <c r="M48" s="20" t="s">
        <v>22</v>
      </c>
      <c r="N48" s="201" t="s">
        <v>22</v>
      </c>
      <c r="O48" s="204">
        <v>518</v>
      </c>
      <c r="Q48" s="169"/>
      <c r="R48" s="169"/>
    </row>
    <row r="49" spans="1:18" ht="12.75">
      <c r="A49" s="191">
        <v>513</v>
      </c>
      <c r="B49" s="41"/>
      <c r="C49" s="15" t="s">
        <v>392</v>
      </c>
      <c r="D49" s="24"/>
      <c r="E49" s="20">
        <v>10293</v>
      </c>
      <c r="F49" s="21">
        <v>0.5</v>
      </c>
      <c r="G49" s="20">
        <v>6391</v>
      </c>
      <c r="H49" s="20">
        <v>5362</v>
      </c>
      <c r="I49" s="20">
        <v>3331</v>
      </c>
      <c r="J49" s="20" t="s">
        <v>22</v>
      </c>
      <c r="K49" s="20">
        <v>536</v>
      </c>
      <c r="L49" s="20">
        <v>3366</v>
      </c>
      <c r="M49" s="20" t="s">
        <v>22</v>
      </c>
      <c r="N49" s="201" t="s">
        <v>22</v>
      </c>
      <c r="O49" s="204">
        <v>513</v>
      </c>
      <c r="Q49" s="169"/>
      <c r="R49" s="169"/>
    </row>
    <row r="50" spans="1:18" ht="12.75">
      <c r="A50" s="191">
        <v>511</v>
      </c>
      <c r="B50" s="41"/>
      <c r="C50" s="15" t="s">
        <v>1166</v>
      </c>
      <c r="D50" s="24"/>
      <c r="E50" s="20">
        <v>3534</v>
      </c>
      <c r="F50" s="21">
        <v>0.2</v>
      </c>
      <c r="G50" s="20">
        <v>3534</v>
      </c>
      <c r="H50" s="20">
        <v>3534</v>
      </c>
      <c r="I50" s="20">
        <v>86</v>
      </c>
      <c r="J50" s="20" t="s">
        <v>22</v>
      </c>
      <c r="K50" s="20" t="s">
        <v>22</v>
      </c>
      <c r="L50" s="20" t="s">
        <v>22</v>
      </c>
      <c r="M50" s="20" t="s">
        <v>22</v>
      </c>
      <c r="N50" s="201" t="s">
        <v>22</v>
      </c>
      <c r="O50" s="204">
        <v>511</v>
      </c>
      <c r="Q50" s="169"/>
      <c r="R50" s="169"/>
    </row>
    <row r="51" spans="1:18" s="22" customFormat="1" ht="17.25" customHeight="1">
      <c r="A51" s="42" t="s">
        <v>670</v>
      </c>
      <c r="B51" s="25" t="s">
        <v>352</v>
      </c>
      <c r="C51" s="25"/>
      <c r="D51" s="19"/>
      <c r="E51" s="20">
        <v>103181</v>
      </c>
      <c r="F51" s="21">
        <v>5</v>
      </c>
      <c r="G51" s="20">
        <v>87387</v>
      </c>
      <c r="H51" s="20">
        <v>69978</v>
      </c>
      <c r="I51" s="20">
        <v>39422</v>
      </c>
      <c r="J51" s="20">
        <v>1301</v>
      </c>
      <c r="K51" s="20">
        <v>1840</v>
      </c>
      <c r="L51" s="20">
        <v>12653</v>
      </c>
      <c r="M51" s="20" t="s">
        <v>22</v>
      </c>
      <c r="N51" s="201" t="s">
        <v>22</v>
      </c>
      <c r="O51" s="203" t="s">
        <v>670</v>
      </c>
      <c r="Q51" s="169"/>
      <c r="R51" s="169"/>
    </row>
    <row r="52" spans="1:18" ht="17.25" customHeight="1">
      <c r="A52" s="191">
        <v>645</v>
      </c>
      <c r="B52" s="41"/>
      <c r="C52" s="40" t="s">
        <v>930</v>
      </c>
      <c r="D52" s="24"/>
      <c r="E52" s="20">
        <v>26500</v>
      </c>
      <c r="F52" s="21">
        <v>1.3</v>
      </c>
      <c r="G52" s="20">
        <v>21051</v>
      </c>
      <c r="H52" s="20">
        <v>15577</v>
      </c>
      <c r="I52" s="20">
        <v>15076</v>
      </c>
      <c r="J52" s="20">
        <v>1230</v>
      </c>
      <c r="K52" s="20">
        <v>275</v>
      </c>
      <c r="L52" s="20">
        <v>3944</v>
      </c>
      <c r="M52" s="20" t="s">
        <v>22</v>
      </c>
      <c r="N52" s="201" t="s">
        <v>22</v>
      </c>
      <c r="O52" s="204">
        <v>645</v>
      </c>
      <c r="Q52" s="169"/>
      <c r="R52" s="169"/>
    </row>
    <row r="53" spans="1:18" ht="12.75">
      <c r="A53" s="191">
        <v>646</v>
      </c>
      <c r="B53" s="41"/>
      <c r="C53" s="40" t="s">
        <v>931</v>
      </c>
      <c r="D53" s="24"/>
      <c r="E53" s="20">
        <v>14535</v>
      </c>
      <c r="F53" s="21">
        <v>0.7</v>
      </c>
      <c r="G53" s="20">
        <v>11925</v>
      </c>
      <c r="H53" s="20">
        <v>6524</v>
      </c>
      <c r="I53" s="20">
        <v>1752</v>
      </c>
      <c r="J53" s="20" t="s">
        <v>22</v>
      </c>
      <c r="K53" s="20" t="s">
        <v>22</v>
      </c>
      <c r="L53" s="20">
        <v>2610</v>
      </c>
      <c r="M53" s="20" t="s">
        <v>22</v>
      </c>
      <c r="N53" s="201" t="s">
        <v>22</v>
      </c>
      <c r="O53" s="204">
        <v>646</v>
      </c>
      <c r="Q53" s="169"/>
      <c r="R53" s="169"/>
    </row>
    <row r="54" spans="1:18" ht="12.75">
      <c r="A54" s="191">
        <v>607</v>
      </c>
      <c r="B54" s="15"/>
      <c r="C54" s="366" t="s">
        <v>393</v>
      </c>
      <c r="D54" s="24"/>
      <c r="E54" s="20">
        <v>10111</v>
      </c>
      <c r="F54" s="21">
        <v>0.5</v>
      </c>
      <c r="G54" s="20">
        <v>10111</v>
      </c>
      <c r="H54" s="20">
        <v>9999</v>
      </c>
      <c r="I54" s="20">
        <v>3934</v>
      </c>
      <c r="J54" s="20" t="s">
        <v>22</v>
      </c>
      <c r="K54" s="20" t="s">
        <v>22</v>
      </c>
      <c r="L54" s="20" t="s">
        <v>22</v>
      </c>
      <c r="M54" s="20" t="s">
        <v>22</v>
      </c>
      <c r="N54" s="201" t="s">
        <v>22</v>
      </c>
      <c r="O54" s="204">
        <v>607</v>
      </c>
      <c r="Q54" s="169"/>
      <c r="R54" s="169"/>
    </row>
    <row r="55" spans="1:18" s="22" customFormat="1" ht="17.25" customHeight="1">
      <c r="A55" s="190" t="s">
        <v>19</v>
      </c>
      <c r="B55" s="25" t="s">
        <v>353</v>
      </c>
      <c r="C55" s="25"/>
      <c r="D55" s="19"/>
      <c r="E55" s="20">
        <v>1424910</v>
      </c>
      <c r="F55" s="21">
        <v>69.3</v>
      </c>
      <c r="G55" s="20">
        <v>1032024</v>
      </c>
      <c r="H55" s="20">
        <v>951972</v>
      </c>
      <c r="I55" s="20">
        <v>559058</v>
      </c>
      <c r="J55" s="20">
        <v>5945</v>
      </c>
      <c r="K55" s="20">
        <v>64277</v>
      </c>
      <c r="L55" s="20">
        <v>321767</v>
      </c>
      <c r="M55" s="20">
        <v>897</v>
      </c>
      <c r="N55" s="201" t="s">
        <v>22</v>
      </c>
      <c r="O55" s="205" t="s">
        <v>19</v>
      </c>
      <c r="Q55" s="169"/>
      <c r="R55" s="169"/>
    </row>
    <row r="56" spans="1:18" s="22" customFormat="1" ht="17.25" customHeight="1">
      <c r="A56" s="42" t="s">
        <v>671</v>
      </c>
      <c r="B56" s="25" t="s">
        <v>354</v>
      </c>
      <c r="C56" s="25"/>
      <c r="D56" s="19"/>
      <c r="E56" s="20">
        <v>284031</v>
      </c>
      <c r="F56" s="21">
        <v>13.8</v>
      </c>
      <c r="G56" s="20">
        <v>233236</v>
      </c>
      <c r="H56" s="20">
        <v>207245</v>
      </c>
      <c r="I56" s="20">
        <v>152063</v>
      </c>
      <c r="J56" s="20">
        <v>818</v>
      </c>
      <c r="K56" s="20">
        <v>18774</v>
      </c>
      <c r="L56" s="20">
        <v>31203</v>
      </c>
      <c r="M56" s="20" t="s">
        <v>22</v>
      </c>
      <c r="N56" s="201" t="s">
        <v>22</v>
      </c>
      <c r="O56" s="203" t="s">
        <v>671</v>
      </c>
      <c r="Q56" s="169"/>
      <c r="R56" s="169"/>
    </row>
    <row r="57" spans="1:18" ht="17.25" customHeight="1">
      <c r="A57" s="191">
        <v>732</v>
      </c>
      <c r="B57" s="41"/>
      <c r="C57" s="366" t="s">
        <v>399</v>
      </c>
      <c r="D57" s="24"/>
      <c r="E57" s="20">
        <v>55864</v>
      </c>
      <c r="F57" s="21">
        <v>2.7</v>
      </c>
      <c r="G57" s="20">
        <v>50902</v>
      </c>
      <c r="H57" s="20">
        <v>49085</v>
      </c>
      <c r="I57" s="20">
        <v>39961</v>
      </c>
      <c r="J57" s="20" t="s">
        <v>22</v>
      </c>
      <c r="K57" s="20">
        <v>556</v>
      </c>
      <c r="L57" s="20">
        <v>4406</v>
      </c>
      <c r="M57" s="20" t="s">
        <v>22</v>
      </c>
      <c r="N57" s="201" t="s">
        <v>22</v>
      </c>
      <c r="O57" s="204">
        <v>732</v>
      </c>
      <c r="Q57" s="169"/>
      <c r="R57" s="169"/>
    </row>
    <row r="58" spans="1:18" ht="12.75">
      <c r="A58" s="191">
        <v>749</v>
      </c>
      <c r="B58" s="41"/>
      <c r="C58" s="366" t="s">
        <v>1221</v>
      </c>
      <c r="D58" s="24"/>
      <c r="E58" s="20">
        <v>52249</v>
      </c>
      <c r="F58" s="21">
        <v>2.5</v>
      </c>
      <c r="G58" s="20">
        <v>18155</v>
      </c>
      <c r="H58" s="20">
        <v>16412</v>
      </c>
      <c r="I58" s="20">
        <v>9487</v>
      </c>
      <c r="J58" s="20">
        <v>7</v>
      </c>
      <c r="K58" s="20">
        <v>14076</v>
      </c>
      <c r="L58" s="20">
        <v>20010</v>
      </c>
      <c r="M58" s="20" t="s">
        <v>22</v>
      </c>
      <c r="N58" s="201" t="s">
        <v>22</v>
      </c>
      <c r="O58" s="204">
        <v>749</v>
      </c>
      <c r="Q58" s="169"/>
      <c r="R58" s="169"/>
    </row>
    <row r="59" spans="1:18" ht="12.75">
      <c r="A59" s="191">
        <v>708</v>
      </c>
      <c r="B59" s="41"/>
      <c r="C59" s="15" t="s">
        <v>396</v>
      </c>
      <c r="D59" s="24"/>
      <c r="E59" s="20">
        <v>44582</v>
      </c>
      <c r="F59" s="21">
        <v>2.2</v>
      </c>
      <c r="G59" s="20">
        <v>43180</v>
      </c>
      <c r="H59" s="20">
        <v>39064</v>
      </c>
      <c r="I59" s="20">
        <v>25849</v>
      </c>
      <c r="J59" s="20">
        <v>788</v>
      </c>
      <c r="K59" s="20">
        <v>501</v>
      </c>
      <c r="L59" s="20">
        <v>113</v>
      </c>
      <c r="M59" s="20" t="s">
        <v>22</v>
      </c>
      <c r="N59" s="201" t="s">
        <v>22</v>
      </c>
      <c r="O59" s="204">
        <v>708</v>
      </c>
      <c r="Q59" s="169"/>
      <c r="R59" s="169"/>
    </row>
    <row r="60" spans="1:18" s="22" customFormat="1" ht="17.25" customHeight="1">
      <c r="A60" s="42" t="s">
        <v>672</v>
      </c>
      <c r="B60" s="25" t="s">
        <v>355</v>
      </c>
      <c r="C60" s="25"/>
      <c r="D60" s="19"/>
      <c r="E60" s="20">
        <v>1140879</v>
      </c>
      <c r="F60" s="21">
        <v>55.5</v>
      </c>
      <c r="G60" s="20">
        <v>798788</v>
      </c>
      <c r="H60" s="20">
        <v>744726</v>
      </c>
      <c r="I60" s="20">
        <v>406995</v>
      </c>
      <c r="J60" s="20">
        <v>5126</v>
      </c>
      <c r="K60" s="20">
        <v>45503</v>
      </c>
      <c r="L60" s="20">
        <v>290564</v>
      </c>
      <c r="M60" s="20">
        <v>897</v>
      </c>
      <c r="N60" s="201" t="s">
        <v>22</v>
      </c>
      <c r="O60" s="203" t="s">
        <v>672</v>
      </c>
      <c r="Q60" s="169"/>
      <c r="R60" s="169"/>
    </row>
    <row r="61" spans="1:18" ht="17.25" customHeight="1">
      <c r="A61" s="369">
        <v>884</v>
      </c>
      <c r="B61" s="370"/>
      <c r="C61" s="366" t="s">
        <v>819</v>
      </c>
      <c r="D61" s="371"/>
      <c r="E61" s="20">
        <v>214479</v>
      </c>
      <c r="F61" s="21">
        <v>10.4</v>
      </c>
      <c r="G61" s="20">
        <v>206287</v>
      </c>
      <c r="H61" s="20">
        <v>201732</v>
      </c>
      <c r="I61" s="20">
        <v>143861</v>
      </c>
      <c r="J61" s="20">
        <v>1093</v>
      </c>
      <c r="K61" s="20">
        <v>1438</v>
      </c>
      <c r="L61" s="20">
        <v>5604</v>
      </c>
      <c r="M61" s="20">
        <v>56</v>
      </c>
      <c r="N61" s="201" t="s">
        <v>22</v>
      </c>
      <c r="O61" s="204">
        <v>884</v>
      </c>
      <c r="Q61" s="169"/>
      <c r="R61" s="169"/>
    </row>
    <row r="62" spans="1:18" ht="12.75">
      <c r="A62" s="191">
        <v>883</v>
      </c>
      <c r="B62" s="41"/>
      <c r="C62" s="15" t="s">
        <v>1113</v>
      </c>
      <c r="D62" s="24"/>
      <c r="E62" s="20">
        <v>85862</v>
      </c>
      <c r="F62" s="21">
        <v>4.2</v>
      </c>
      <c r="G62" s="20">
        <v>81959</v>
      </c>
      <c r="H62" s="20">
        <v>81820</v>
      </c>
      <c r="I62" s="20">
        <v>119</v>
      </c>
      <c r="J62" s="20">
        <v>4</v>
      </c>
      <c r="K62" s="20">
        <v>34</v>
      </c>
      <c r="L62" s="20">
        <v>3865</v>
      </c>
      <c r="M62" s="20" t="s">
        <v>22</v>
      </c>
      <c r="N62" s="201" t="s">
        <v>22</v>
      </c>
      <c r="O62" s="204">
        <v>883</v>
      </c>
      <c r="Q62" s="169"/>
      <c r="R62" s="169"/>
    </row>
    <row r="63" spans="1:18" ht="12.75">
      <c r="A63" s="191">
        <v>875</v>
      </c>
      <c r="B63" s="41"/>
      <c r="C63" t="s">
        <v>400</v>
      </c>
      <c r="D63" s="24"/>
      <c r="E63" s="20">
        <v>83634</v>
      </c>
      <c r="F63" s="26">
        <v>4.1</v>
      </c>
      <c r="G63" s="20">
        <v>48891</v>
      </c>
      <c r="H63" s="20">
        <v>45651</v>
      </c>
      <c r="I63" s="20">
        <v>19380</v>
      </c>
      <c r="J63" s="20" t="s">
        <v>22</v>
      </c>
      <c r="K63" s="20">
        <v>260</v>
      </c>
      <c r="L63" s="20">
        <v>34483</v>
      </c>
      <c r="M63" s="20" t="s">
        <v>22</v>
      </c>
      <c r="N63" s="201" t="s">
        <v>22</v>
      </c>
      <c r="O63" s="204">
        <v>875</v>
      </c>
      <c r="Q63" s="169"/>
      <c r="R63" s="169"/>
    </row>
    <row r="64" spans="1:18" s="22" customFormat="1" ht="17.25" customHeight="1">
      <c r="A64" s="38"/>
      <c r="B64" s="25" t="s">
        <v>356</v>
      </c>
      <c r="C64" s="25"/>
      <c r="D64" s="19"/>
      <c r="E64" s="27">
        <v>2056192</v>
      </c>
      <c r="F64" s="28">
        <v>100</v>
      </c>
      <c r="G64" s="27">
        <v>1609059</v>
      </c>
      <c r="H64" s="27">
        <v>1418479</v>
      </c>
      <c r="I64" s="27">
        <v>880834</v>
      </c>
      <c r="J64" s="27">
        <v>8664</v>
      </c>
      <c r="K64" s="27">
        <v>79703</v>
      </c>
      <c r="L64" s="27">
        <v>357559</v>
      </c>
      <c r="M64" s="27">
        <v>1207</v>
      </c>
      <c r="N64" s="202" t="s">
        <v>22</v>
      </c>
      <c r="O64" s="206"/>
      <c r="Q64" s="169"/>
      <c r="R64" s="169"/>
    </row>
    <row r="65" spans="1:17" s="22" customFormat="1" ht="9" customHeight="1">
      <c r="A65" s="29"/>
      <c r="B65" s="25"/>
      <c r="C65" s="25"/>
      <c r="D65" s="29"/>
      <c r="E65" s="117"/>
      <c r="F65" s="117"/>
      <c r="G65" s="117"/>
      <c r="H65" s="117"/>
      <c r="I65" s="117"/>
      <c r="J65" s="117"/>
      <c r="K65" s="117"/>
      <c r="L65" s="117"/>
      <c r="M65" s="117"/>
      <c r="N65" s="117"/>
      <c r="O65" s="32"/>
      <c r="P65" s="20"/>
      <c r="Q65" s="169"/>
    </row>
    <row r="66" spans="1:17" s="22" customFormat="1" ht="6.75" customHeight="1">
      <c r="A66" s="29" t="s">
        <v>21</v>
      </c>
      <c r="B66" s="25"/>
      <c r="C66" s="25"/>
      <c r="D66" s="29"/>
      <c r="E66" s="117"/>
      <c r="F66" s="117"/>
      <c r="G66" s="117"/>
      <c r="H66" s="117"/>
      <c r="I66" s="117"/>
      <c r="J66" s="30"/>
      <c r="K66" s="30"/>
      <c r="L66" s="30"/>
      <c r="M66" s="30"/>
      <c r="N66" s="31"/>
      <c r="O66" s="32"/>
      <c r="P66" s="20"/>
      <c r="Q66" s="169"/>
    </row>
    <row r="67" spans="1:15" ht="30.75" customHeight="1">
      <c r="A67" s="443" t="s">
        <v>977</v>
      </c>
      <c r="B67" s="443"/>
      <c r="C67" s="443"/>
      <c r="D67" s="443"/>
      <c r="E67" s="443"/>
      <c r="F67" s="443"/>
      <c r="G67" s="443"/>
      <c r="H67" s="88"/>
      <c r="I67" s="88"/>
      <c r="J67" s="88"/>
      <c r="K67" s="88"/>
      <c r="L67" s="88"/>
      <c r="M67" s="88"/>
      <c r="N67" s="88"/>
      <c r="O67" s="32"/>
    </row>
    <row r="68" spans="7:15" ht="12.75">
      <c r="G68" s="88"/>
      <c r="H68" s="88"/>
      <c r="I68" s="88"/>
      <c r="O68" s="32"/>
    </row>
    <row r="69" spans="5:16" ht="25.5" customHeight="1">
      <c r="E69" s="88"/>
      <c r="F69" s="88"/>
      <c r="G69" s="88"/>
      <c r="H69" s="88"/>
      <c r="I69" s="88"/>
      <c r="J69" s="88"/>
      <c r="K69" s="88"/>
      <c r="L69" s="88"/>
      <c r="M69" s="88"/>
      <c r="N69" s="88"/>
      <c r="O69" s="32"/>
      <c r="P69" s="20"/>
    </row>
    <row r="70" spans="7:16" ht="12.75">
      <c r="G70" s="88"/>
      <c r="H70" s="88"/>
      <c r="I70" s="88"/>
      <c r="J70" s="88"/>
      <c r="K70" s="88"/>
      <c r="L70" s="88"/>
      <c r="M70" s="88"/>
      <c r="N70" s="88"/>
      <c r="O70" s="32"/>
      <c r="P70" s="20"/>
    </row>
    <row r="71" spans="5:16" ht="12.75">
      <c r="E71" s="88"/>
      <c r="F71" s="88"/>
      <c r="G71" s="88"/>
      <c r="H71" s="88"/>
      <c r="J71" s="88"/>
      <c r="K71" s="88"/>
      <c r="L71" s="88"/>
      <c r="M71" s="88"/>
      <c r="N71" s="88"/>
      <c r="O71" s="32"/>
      <c r="P71" s="20"/>
    </row>
    <row r="72" spans="7:15" ht="12.75">
      <c r="G72" s="88"/>
      <c r="J72" s="88"/>
      <c r="O72" s="32"/>
    </row>
    <row r="73" ht="12.75">
      <c r="O73" s="32"/>
    </row>
    <row r="74" ht="12.75">
      <c r="O74" s="32"/>
    </row>
    <row r="75" ht="12.75">
      <c r="O75" s="32"/>
    </row>
    <row r="76" ht="12.75">
      <c r="O76" s="32"/>
    </row>
    <row r="77" ht="12.75">
      <c r="O77" s="32"/>
    </row>
    <row r="78" ht="12.75">
      <c r="O78" s="32"/>
    </row>
    <row r="79" ht="12.75">
      <c r="O79" s="32"/>
    </row>
    <row r="80" ht="12.75">
      <c r="O80" s="32"/>
    </row>
    <row r="81" ht="12.75">
      <c r="O81" s="32"/>
    </row>
    <row r="82" ht="12.75">
      <c r="O82" s="32"/>
    </row>
    <row r="83" ht="12.75">
      <c r="O83" s="32"/>
    </row>
    <row r="84" ht="12.75">
      <c r="O84" s="32"/>
    </row>
    <row r="85" ht="12.75">
      <c r="O85" s="32"/>
    </row>
    <row r="86" ht="12.75">
      <c r="O86" s="32"/>
    </row>
    <row r="87" ht="12.75">
      <c r="O87" s="32"/>
    </row>
    <row r="88" ht="12.75">
      <c r="O88" s="32"/>
    </row>
    <row r="89" ht="12.75">
      <c r="O89" s="32"/>
    </row>
    <row r="90" ht="12.75">
      <c r="O90" s="32"/>
    </row>
    <row r="91" ht="12.75">
      <c r="O91" s="32"/>
    </row>
    <row r="92" ht="12.75">
      <c r="O92" s="32"/>
    </row>
    <row r="93" ht="12.75">
      <c r="O93" s="32"/>
    </row>
    <row r="94" ht="12.75">
      <c r="O94" s="32"/>
    </row>
    <row r="95" ht="12.75">
      <c r="O95" s="32"/>
    </row>
    <row r="96" ht="12.75">
      <c r="O96" s="32"/>
    </row>
    <row r="97" ht="12.75">
      <c r="O97" s="32"/>
    </row>
    <row r="98" ht="12.75">
      <c r="O98" s="32"/>
    </row>
    <row r="99" ht="12.75">
      <c r="O99" s="32"/>
    </row>
    <row r="100" ht="12.75">
      <c r="O100" s="32"/>
    </row>
    <row r="101" ht="12.75">
      <c r="O101" s="32"/>
    </row>
    <row r="102" ht="12.75">
      <c r="O102" s="32"/>
    </row>
    <row r="103" ht="12.75">
      <c r="O103" s="32"/>
    </row>
    <row r="104" ht="12.75">
      <c r="O104" s="32"/>
    </row>
    <row r="105" ht="12.75">
      <c r="O105" s="32"/>
    </row>
    <row r="106" ht="12.75">
      <c r="O106" s="32"/>
    </row>
    <row r="107" ht="12.75">
      <c r="O107" s="32"/>
    </row>
    <row r="108" ht="12.75">
      <c r="O108" s="32"/>
    </row>
    <row r="109" ht="12.75">
      <c r="O109" s="32"/>
    </row>
    <row r="110" ht="12.75">
      <c r="O110" s="32"/>
    </row>
    <row r="111" ht="12.75">
      <c r="O111" s="32"/>
    </row>
    <row r="112" ht="12.75">
      <c r="O112" s="32"/>
    </row>
    <row r="113" ht="12.75">
      <c r="O113" s="32"/>
    </row>
    <row r="114" ht="12.75">
      <c r="O114" s="32"/>
    </row>
    <row r="115" ht="12.75">
      <c r="O115" s="32"/>
    </row>
    <row r="116" ht="12.75">
      <c r="O116" s="32"/>
    </row>
    <row r="117" ht="12.75">
      <c r="O117" s="32"/>
    </row>
    <row r="118" ht="12.75">
      <c r="O118" s="32"/>
    </row>
    <row r="119" ht="12.75">
      <c r="O119" s="32"/>
    </row>
    <row r="120" ht="12.75">
      <c r="O120" s="32"/>
    </row>
    <row r="121" ht="12.75">
      <c r="O121" s="32"/>
    </row>
    <row r="122" ht="12.75">
      <c r="O122" s="32"/>
    </row>
    <row r="123" ht="12.75">
      <c r="O123" s="32"/>
    </row>
    <row r="124" ht="12.75">
      <c r="O124" s="32"/>
    </row>
    <row r="125" ht="12.75">
      <c r="O125" s="32"/>
    </row>
    <row r="126" ht="12.75">
      <c r="O126" s="32"/>
    </row>
    <row r="127" ht="12.75">
      <c r="O127" s="32"/>
    </row>
    <row r="128" ht="12.75">
      <c r="O128" s="32"/>
    </row>
    <row r="129" ht="12.75">
      <c r="O129" s="32"/>
    </row>
    <row r="130" ht="12.75">
      <c r="O130" s="32"/>
    </row>
    <row r="131" ht="12.75">
      <c r="O131" s="32"/>
    </row>
    <row r="132" ht="12.75">
      <c r="O132" s="32"/>
    </row>
    <row r="133" ht="12.75">
      <c r="O133" s="32"/>
    </row>
    <row r="134" ht="12.75">
      <c r="O134" s="32"/>
    </row>
    <row r="135" ht="12.75">
      <c r="O135" s="32"/>
    </row>
    <row r="136" ht="12.75">
      <c r="O136" s="32"/>
    </row>
    <row r="137" ht="12.75">
      <c r="O137" s="32"/>
    </row>
    <row r="138" ht="12.75">
      <c r="O138" s="32"/>
    </row>
    <row r="139" ht="12.75">
      <c r="O139" s="32"/>
    </row>
    <row r="140" ht="12.75">
      <c r="O140" s="32"/>
    </row>
    <row r="141" ht="12.75">
      <c r="O141" s="32"/>
    </row>
    <row r="142" ht="12.75">
      <c r="O142" s="32"/>
    </row>
    <row r="143" ht="12.75">
      <c r="O143" s="32"/>
    </row>
    <row r="144" ht="12.75">
      <c r="O144" s="32"/>
    </row>
    <row r="145" ht="12.75">
      <c r="O145" s="32"/>
    </row>
    <row r="146" ht="12.75">
      <c r="O146" s="32"/>
    </row>
    <row r="147" ht="12.75">
      <c r="O147" s="32"/>
    </row>
    <row r="148" ht="12.75">
      <c r="O148" s="32"/>
    </row>
    <row r="149" ht="12.75">
      <c r="O149" s="32"/>
    </row>
    <row r="150" ht="12.75">
      <c r="O150" s="32"/>
    </row>
    <row r="151" ht="12.75">
      <c r="O151" s="32"/>
    </row>
    <row r="152" ht="12.75">
      <c r="O152" s="32"/>
    </row>
    <row r="153" ht="12.75">
      <c r="O153" s="32"/>
    </row>
    <row r="154" ht="12.75">
      <c r="O154" s="32"/>
    </row>
    <row r="155" ht="12.75">
      <c r="O155" s="32"/>
    </row>
    <row r="156" ht="12.75">
      <c r="O156" s="32"/>
    </row>
    <row r="157" ht="12.75">
      <c r="O157" s="32"/>
    </row>
    <row r="158" ht="12.75">
      <c r="O158" s="32"/>
    </row>
    <row r="159" ht="12.75">
      <c r="O159" s="32"/>
    </row>
    <row r="160" ht="12.75">
      <c r="O160" s="32"/>
    </row>
    <row r="161" ht="12.75">
      <c r="O161" s="32"/>
    </row>
    <row r="162" ht="12.75">
      <c r="O162" s="32"/>
    </row>
    <row r="163" ht="12.75">
      <c r="O163" s="32"/>
    </row>
    <row r="164" ht="12.75">
      <c r="O164" s="32"/>
    </row>
    <row r="165" ht="12.75">
      <c r="O165" s="32"/>
    </row>
    <row r="166" ht="12.75">
      <c r="O166" s="32"/>
    </row>
    <row r="167" ht="12.75">
      <c r="O167" s="32"/>
    </row>
    <row r="168" ht="12.75">
      <c r="O168" s="32"/>
    </row>
    <row r="169" ht="12.75">
      <c r="O169" s="32"/>
    </row>
    <row r="170" ht="12.75">
      <c r="O170" s="32"/>
    </row>
    <row r="171" ht="12.75">
      <c r="O171" s="32"/>
    </row>
    <row r="172" ht="12.75">
      <c r="O172" s="32"/>
    </row>
    <row r="173" ht="12.75">
      <c r="O173" s="32"/>
    </row>
    <row r="174" ht="12.75">
      <c r="O174" s="32"/>
    </row>
    <row r="175" ht="12.75">
      <c r="O175" s="32"/>
    </row>
    <row r="176" ht="12.75">
      <c r="O176" s="32"/>
    </row>
    <row r="177" ht="12.75">
      <c r="O177" s="32"/>
    </row>
    <row r="178" ht="12.75">
      <c r="O178" s="32"/>
    </row>
    <row r="179" ht="12.75">
      <c r="O179" s="32"/>
    </row>
    <row r="180" ht="12.75">
      <c r="O180" s="32"/>
    </row>
    <row r="181" ht="12.75">
      <c r="O181" s="32"/>
    </row>
    <row r="182" ht="12.75">
      <c r="O182" s="32"/>
    </row>
    <row r="183" ht="12.75">
      <c r="O183" s="32"/>
    </row>
    <row r="184" ht="12.75">
      <c r="O184" s="32"/>
    </row>
    <row r="185" ht="12.75">
      <c r="O185" s="32"/>
    </row>
    <row r="186" ht="12.75">
      <c r="O186" s="32"/>
    </row>
    <row r="187" ht="12.75">
      <c r="O187" s="32"/>
    </row>
    <row r="188" ht="12.75">
      <c r="O188" s="32"/>
    </row>
    <row r="189" ht="12.75">
      <c r="O189" s="32"/>
    </row>
    <row r="190" ht="12.75">
      <c r="O190" s="32"/>
    </row>
    <row r="191" ht="12.75">
      <c r="O191" s="32"/>
    </row>
    <row r="192" ht="12.75">
      <c r="O192" s="32"/>
    </row>
    <row r="193" ht="12.75">
      <c r="O193" s="32"/>
    </row>
    <row r="194" ht="12.75">
      <c r="O194" s="32"/>
    </row>
    <row r="195" ht="12.75">
      <c r="O195" s="32"/>
    </row>
    <row r="196" ht="12.75">
      <c r="O196" s="32"/>
    </row>
    <row r="197" ht="12.75">
      <c r="O197" s="32"/>
    </row>
    <row r="198" ht="12.75">
      <c r="O198" s="32"/>
    </row>
    <row r="199" ht="12.75">
      <c r="O199" s="32"/>
    </row>
    <row r="200" ht="12.75">
      <c r="O200" s="32"/>
    </row>
    <row r="201" ht="12.75">
      <c r="O201" s="32"/>
    </row>
    <row r="202" ht="12.75">
      <c r="O202" s="32"/>
    </row>
    <row r="203" ht="12.75">
      <c r="O203" s="32"/>
    </row>
    <row r="204" ht="12.75">
      <c r="O204" s="32"/>
    </row>
    <row r="205" ht="12.75">
      <c r="O205" s="32"/>
    </row>
    <row r="206" ht="12.75">
      <c r="O206" s="32"/>
    </row>
    <row r="207" ht="12.75">
      <c r="O207" s="32"/>
    </row>
    <row r="208" ht="12.75">
      <c r="O208" s="32"/>
    </row>
    <row r="209" ht="12.75">
      <c r="O209" s="32"/>
    </row>
    <row r="210" ht="12.75">
      <c r="O210" s="32"/>
    </row>
    <row r="211" ht="12.75">
      <c r="O211" s="32"/>
    </row>
    <row r="212" ht="12.75">
      <c r="O212" s="32"/>
    </row>
    <row r="213" ht="12.75">
      <c r="O213" s="32"/>
    </row>
    <row r="214" ht="12.75">
      <c r="O214" s="32"/>
    </row>
    <row r="215" ht="12.75">
      <c r="O215" s="32"/>
    </row>
    <row r="216" ht="12.75">
      <c r="O216" s="32"/>
    </row>
    <row r="217" ht="12.75">
      <c r="O217" s="32"/>
    </row>
    <row r="218" ht="12.75">
      <c r="O218" s="32"/>
    </row>
    <row r="219" ht="12.75">
      <c r="O219" s="32"/>
    </row>
    <row r="220" ht="12.75">
      <c r="O220" s="32"/>
    </row>
    <row r="221" ht="12.75">
      <c r="O221" s="32"/>
    </row>
    <row r="222" ht="12.75">
      <c r="O222" s="32"/>
    </row>
    <row r="223" ht="12.75">
      <c r="O223" s="32"/>
    </row>
    <row r="224" ht="12.75">
      <c r="O224" s="32"/>
    </row>
    <row r="225" ht="12.75">
      <c r="O225" s="32"/>
    </row>
    <row r="226" ht="12.75">
      <c r="O226" s="32"/>
    </row>
    <row r="227" ht="12.75">
      <c r="O227" s="32"/>
    </row>
    <row r="228" ht="12.75">
      <c r="O228" s="32"/>
    </row>
    <row r="229" ht="12.75">
      <c r="O229" s="32"/>
    </row>
    <row r="230" ht="12.75">
      <c r="O230" s="32"/>
    </row>
    <row r="231" ht="12.75">
      <c r="O231" s="32"/>
    </row>
    <row r="232" ht="12.75">
      <c r="O232" s="32"/>
    </row>
    <row r="233" ht="12.75">
      <c r="O233" s="32"/>
    </row>
    <row r="234" ht="12.75">
      <c r="O234" s="32"/>
    </row>
    <row r="235" ht="12.75">
      <c r="O235" s="32"/>
    </row>
    <row r="236" ht="12.75">
      <c r="O236" s="32"/>
    </row>
    <row r="237" ht="12.75">
      <c r="O237" s="32"/>
    </row>
    <row r="238" ht="12.75">
      <c r="O238" s="32"/>
    </row>
    <row r="239" ht="12.75">
      <c r="O239" s="32"/>
    </row>
    <row r="240" ht="12.75">
      <c r="O240" s="32"/>
    </row>
    <row r="241" ht="12.75">
      <c r="O241" s="32"/>
    </row>
    <row r="242" ht="12.75">
      <c r="O242" s="32"/>
    </row>
    <row r="243" ht="12.75">
      <c r="O243" s="32"/>
    </row>
    <row r="244" ht="12.75">
      <c r="O244" s="32"/>
    </row>
    <row r="245" ht="12.75">
      <c r="O245" s="32"/>
    </row>
    <row r="246" ht="12.75">
      <c r="O246" s="32"/>
    </row>
    <row r="247" ht="12.75">
      <c r="O247" s="32"/>
    </row>
    <row r="248" ht="12.75">
      <c r="O248" s="32"/>
    </row>
    <row r="249" ht="12.75">
      <c r="O249" s="32"/>
    </row>
    <row r="250" ht="12.75">
      <c r="O250" s="32"/>
    </row>
    <row r="251" ht="12.75">
      <c r="O251" s="32"/>
    </row>
    <row r="252" ht="12.75">
      <c r="O252" s="32"/>
    </row>
    <row r="253" ht="12.75">
      <c r="O253" s="32"/>
    </row>
    <row r="254" ht="12.75">
      <c r="O254" s="32"/>
    </row>
    <row r="255" ht="12.75">
      <c r="O255" s="32"/>
    </row>
    <row r="256" ht="12.75">
      <c r="O256" s="32"/>
    </row>
    <row r="257" ht="12.75">
      <c r="O257" s="32"/>
    </row>
    <row r="258" ht="12.75">
      <c r="O258" s="32"/>
    </row>
    <row r="259" ht="12.75">
      <c r="O259" s="32"/>
    </row>
    <row r="260" ht="12.75">
      <c r="O260" s="32"/>
    </row>
    <row r="261" ht="12.75">
      <c r="O261" s="32"/>
    </row>
    <row r="262" ht="12.75">
      <c r="O262" s="32"/>
    </row>
    <row r="263" ht="12.75">
      <c r="O263" s="32"/>
    </row>
    <row r="264" ht="12.75">
      <c r="O264" s="32"/>
    </row>
    <row r="265" ht="12.75">
      <c r="O265" s="32"/>
    </row>
    <row r="266" ht="12.75">
      <c r="O266" s="32"/>
    </row>
    <row r="267" ht="12.75">
      <c r="O267" s="32"/>
    </row>
    <row r="268" ht="12.75">
      <c r="O268" s="32"/>
    </row>
    <row r="269" ht="12.75">
      <c r="O269" s="32"/>
    </row>
    <row r="270" ht="12.75">
      <c r="O270" s="32"/>
    </row>
    <row r="271" ht="12.75">
      <c r="O271" s="32"/>
    </row>
    <row r="272" ht="12.75">
      <c r="O272" s="32"/>
    </row>
    <row r="273" ht="12.75">
      <c r="O273" s="32"/>
    </row>
    <row r="274" ht="12.75">
      <c r="O274" s="32"/>
    </row>
    <row r="275" ht="12.75">
      <c r="O275" s="32"/>
    </row>
    <row r="276" ht="12.75">
      <c r="O276" s="32"/>
    </row>
    <row r="277" ht="12.75">
      <c r="O277" s="32"/>
    </row>
    <row r="278" ht="12.75">
      <c r="O278" s="32"/>
    </row>
    <row r="279" ht="12.75">
      <c r="O279" s="32"/>
    </row>
    <row r="280" ht="12.75">
      <c r="O280" s="32"/>
    </row>
    <row r="281" ht="12.75">
      <c r="O281" s="32"/>
    </row>
    <row r="282" ht="12.75">
      <c r="O282" s="32"/>
    </row>
    <row r="283" ht="12.75">
      <c r="O283" s="32"/>
    </row>
    <row r="284" ht="12.75">
      <c r="O284" s="32"/>
    </row>
    <row r="285" ht="12.75">
      <c r="O285" s="32"/>
    </row>
    <row r="286" ht="12.75">
      <c r="O286" s="32"/>
    </row>
    <row r="287" ht="12.75">
      <c r="O287" s="32"/>
    </row>
    <row r="288" ht="12.75">
      <c r="O288" s="32"/>
    </row>
    <row r="289" ht="12.75">
      <c r="O289" s="32"/>
    </row>
    <row r="290" ht="12.75">
      <c r="O290" s="32"/>
    </row>
    <row r="291" ht="12.75">
      <c r="O291" s="32"/>
    </row>
    <row r="292" ht="12.75">
      <c r="O292" s="32"/>
    </row>
    <row r="293" ht="12.75">
      <c r="O293" s="32"/>
    </row>
    <row r="294" ht="12.75">
      <c r="O294" s="32"/>
    </row>
    <row r="295" ht="12.75">
      <c r="O295" s="32"/>
    </row>
    <row r="296" ht="12.75">
      <c r="O296" s="32"/>
    </row>
    <row r="297" ht="12.75">
      <c r="O297" s="32"/>
    </row>
    <row r="298" ht="12.75">
      <c r="O298" s="32"/>
    </row>
    <row r="299" ht="12.75">
      <c r="O299" s="32"/>
    </row>
    <row r="300" ht="12.75">
      <c r="O300" s="32"/>
    </row>
    <row r="301" ht="12.75">
      <c r="O301" s="32"/>
    </row>
    <row r="302" ht="12.75">
      <c r="O302" s="32"/>
    </row>
    <row r="303" ht="12.75">
      <c r="O303" s="32"/>
    </row>
    <row r="304" ht="12.75">
      <c r="O304" s="32"/>
    </row>
    <row r="305" ht="12.75">
      <c r="O305" s="32"/>
    </row>
    <row r="306" ht="12.75">
      <c r="O306" s="32"/>
    </row>
    <row r="307" ht="12.75">
      <c r="O307" s="32"/>
    </row>
    <row r="308" ht="12.75">
      <c r="O308" s="32"/>
    </row>
    <row r="309" ht="12.75">
      <c r="O309" s="32"/>
    </row>
    <row r="310" ht="12.75">
      <c r="O310" s="32"/>
    </row>
    <row r="311" ht="12.75">
      <c r="O311" s="32"/>
    </row>
    <row r="312" ht="12.75">
      <c r="O312" s="32"/>
    </row>
    <row r="313" ht="12.75">
      <c r="O313" s="32"/>
    </row>
    <row r="314" ht="12.75">
      <c r="O314" s="32"/>
    </row>
    <row r="315" ht="12.75">
      <c r="O315" s="32"/>
    </row>
    <row r="316" ht="12.75">
      <c r="O316" s="32"/>
    </row>
    <row r="317" ht="12.75">
      <c r="O317" s="32"/>
    </row>
    <row r="318" ht="12.75">
      <c r="O318" s="32"/>
    </row>
    <row r="319" ht="12.75">
      <c r="O319" s="32"/>
    </row>
    <row r="320" ht="12.75">
      <c r="O320" s="32"/>
    </row>
    <row r="321" ht="12.75">
      <c r="O321" s="32"/>
    </row>
    <row r="322" ht="12.75">
      <c r="O322" s="32"/>
    </row>
    <row r="323" ht="12.75">
      <c r="O323" s="32"/>
    </row>
    <row r="324" ht="12.75">
      <c r="O324" s="32"/>
    </row>
    <row r="325" ht="12.75">
      <c r="O325" s="32"/>
    </row>
    <row r="326" ht="12.75">
      <c r="O326" s="32"/>
    </row>
    <row r="327" ht="12.75">
      <c r="O327" s="32"/>
    </row>
    <row r="328" ht="12.75">
      <c r="O328" s="32"/>
    </row>
    <row r="329" ht="12.75">
      <c r="O329" s="32"/>
    </row>
    <row r="330" ht="12.75">
      <c r="O330" s="32"/>
    </row>
    <row r="331" ht="12.75">
      <c r="O331" s="32"/>
    </row>
    <row r="332" ht="12.75">
      <c r="O332" s="32"/>
    </row>
    <row r="333" ht="12.75">
      <c r="O333" s="32"/>
    </row>
    <row r="334" ht="12.75">
      <c r="O334" s="32"/>
    </row>
    <row r="335" ht="12.75">
      <c r="O335" s="32"/>
    </row>
    <row r="336" ht="12.75">
      <c r="O336" s="32"/>
    </row>
    <row r="337" ht="12.75">
      <c r="O337" s="32"/>
    </row>
    <row r="338" ht="12.75">
      <c r="O338" s="32"/>
    </row>
    <row r="339" ht="12.75">
      <c r="O339" s="32"/>
    </row>
    <row r="340" ht="12.75">
      <c r="O340" s="32"/>
    </row>
    <row r="341" ht="12.75">
      <c r="O341" s="32"/>
    </row>
    <row r="342" ht="12.75">
      <c r="O342" s="32"/>
    </row>
    <row r="343" ht="12.75">
      <c r="O343" s="32"/>
    </row>
    <row r="344" ht="12.75">
      <c r="O344" s="32"/>
    </row>
    <row r="345" ht="12.75">
      <c r="O345" s="32"/>
    </row>
    <row r="346" ht="12.75">
      <c r="O346" s="32"/>
    </row>
    <row r="347" ht="12.75">
      <c r="O347" s="32"/>
    </row>
    <row r="348" ht="12.75">
      <c r="O348" s="32"/>
    </row>
    <row r="349" ht="12.75">
      <c r="O349" s="32"/>
    </row>
    <row r="350" ht="12.75">
      <c r="O350" s="32"/>
    </row>
    <row r="351" ht="12.75">
      <c r="O351" s="32"/>
    </row>
    <row r="352" ht="12.75">
      <c r="O352" s="32"/>
    </row>
    <row r="353" ht="12.75">
      <c r="O353" s="32"/>
    </row>
    <row r="354" ht="12.75">
      <c r="O354" s="32"/>
    </row>
    <row r="355" ht="12.75">
      <c r="O355" s="32"/>
    </row>
    <row r="356" ht="12.75">
      <c r="O356" s="32"/>
    </row>
    <row r="357" ht="12.75">
      <c r="O357" s="32"/>
    </row>
    <row r="358" ht="12.75">
      <c r="O358" s="32"/>
    </row>
    <row r="359" ht="12.75">
      <c r="O359" s="32"/>
    </row>
    <row r="360" ht="12.75">
      <c r="O360" s="32"/>
    </row>
    <row r="361" ht="12.75">
      <c r="O361" s="32"/>
    </row>
    <row r="362" ht="12.75">
      <c r="O362" s="32"/>
    </row>
    <row r="363" ht="12.75">
      <c r="O363" s="32"/>
    </row>
    <row r="364" ht="12.75">
      <c r="O364" s="32"/>
    </row>
    <row r="365" ht="12.75">
      <c r="O365" s="32"/>
    </row>
    <row r="366" ht="12.75">
      <c r="O366" s="32"/>
    </row>
    <row r="367" ht="12.75">
      <c r="O367" s="32"/>
    </row>
    <row r="368" ht="12.75">
      <c r="O368" s="32"/>
    </row>
    <row r="369" ht="12.75">
      <c r="O369" s="32"/>
    </row>
    <row r="370" ht="12.75">
      <c r="O370" s="32"/>
    </row>
    <row r="371" ht="12.75">
      <c r="O371" s="32"/>
    </row>
    <row r="372" ht="12.75">
      <c r="O372" s="32"/>
    </row>
    <row r="373" ht="12.75">
      <c r="O373" s="32"/>
    </row>
    <row r="374" ht="12.75">
      <c r="O374" s="32"/>
    </row>
    <row r="375" ht="12.75">
      <c r="O375" s="32"/>
    </row>
    <row r="376" ht="12.75">
      <c r="O376" s="32"/>
    </row>
    <row r="377" ht="12.75">
      <c r="O377" s="32"/>
    </row>
    <row r="378" ht="12.75">
      <c r="O378" s="32"/>
    </row>
    <row r="379" ht="12.75">
      <c r="O379" s="32"/>
    </row>
    <row r="380" ht="12.75">
      <c r="O380" s="32"/>
    </row>
    <row r="381" ht="12.75">
      <c r="O381" s="32"/>
    </row>
    <row r="382" ht="12.75">
      <c r="O382" s="32"/>
    </row>
    <row r="383" ht="12.75">
      <c r="O383" s="32"/>
    </row>
    <row r="384" ht="12.75">
      <c r="O384" s="32"/>
    </row>
    <row r="385" ht="12.75">
      <c r="O385" s="32"/>
    </row>
    <row r="386" ht="12.75">
      <c r="O386" s="32"/>
    </row>
    <row r="387" ht="12.75">
      <c r="O387" s="32"/>
    </row>
    <row r="388" ht="12.75">
      <c r="O388" s="32"/>
    </row>
    <row r="389" ht="12.75">
      <c r="O389" s="32"/>
    </row>
    <row r="390" ht="12.75">
      <c r="O390" s="32"/>
    </row>
    <row r="391" ht="12.75">
      <c r="O391" s="32"/>
    </row>
    <row r="392" ht="12.75">
      <c r="O392" s="32"/>
    </row>
    <row r="393" ht="12.75">
      <c r="O393" s="32"/>
    </row>
    <row r="394" ht="12.75">
      <c r="O394" s="32"/>
    </row>
    <row r="395" ht="12.75">
      <c r="O395" s="32"/>
    </row>
    <row r="396" ht="12.75">
      <c r="O396" s="32"/>
    </row>
    <row r="397" ht="12.75">
      <c r="O397" s="32"/>
    </row>
    <row r="398" ht="12.75">
      <c r="O398" s="32"/>
    </row>
    <row r="399" ht="12.75">
      <c r="O399" s="32"/>
    </row>
    <row r="400" ht="12.75">
      <c r="O400" s="32"/>
    </row>
    <row r="401" ht="12.75">
      <c r="O401" s="32"/>
    </row>
    <row r="402" ht="12.75">
      <c r="O402" s="32"/>
    </row>
    <row r="403" ht="12.75">
      <c r="O403" s="32"/>
    </row>
    <row r="404" ht="12.75">
      <c r="O404" s="32"/>
    </row>
    <row r="405" ht="12.75">
      <c r="O405" s="32"/>
    </row>
    <row r="406" ht="12.75">
      <c r="O406" s="32"/>
    </row>
    <row r="407" ht="12.75">
      <c r="O407" s="32"/>
    </row>
    <row r="408" ht="12.75">
      <c r="O408" s="32"/>
    </row>
    <row r="409" ht="12.75">
      <c r="O409" s="32"/>
    </row>
    <row r="410" ht="12.75">
      <c r="O410" s="32"/>
    </row>
    <row r="411" ht="12.75">
      <c r="O411" s="32"/>
    </row>
    <row r="412" ht="12.75">
      <c r="O412" s="32"/>
    </row>
    <row r="413" ht="12.75">
      <c r="O413" s="32"/>
    </row>
    <row r="414" ht="12.75">
      <c r="O414" s="32"/>
    </row>
    <row r="415" ht="12.75">
      <c r="O415" s="32"/>
    </row>
    <row r="416" ht="12.75">
      <c r="O416" s="32"/>
    </row>
    <row r="417" ht="12.75">
      <c r="O417" s="32"/>
    </row>
    <row r="418" ht="12.75">
      <c r="O418" s="32"/>
    </row>
    <row r="419" ht="12.75">
      <c r="O419" s="32"/>
    </row>
    <row r="420" ht="12.75">
      <c r="O420" s="32"/>
    </row>
    <row r="421" ht="12.75">
      <c r="O421" s="32"/>
    </row>
    <row r="422" ht="12.75">
      <c r="O422" s="32"/>
    </row>
    <row r="423" ht="12.75">
      <c r="O423" s="32"/>
    </row>
    <row r="424" ht="12.75">
      <c r="O424" s="32"/>
    </row>
    <row r="425" ht="12.75">
      <c r="O425" s="32"/>
    </row>
    <row r="426" ht="12.75">
      <c r="O426" s="32"/>
    </row>
    <row r="427" ht="12.75">
      <c r="O427" s="32"/>
    </row>
    <row r="428" ht="12.75">
      <c r="O428" s="32"/>
    </row>
    <row r="429" ht="12.75">
      <c r="O429" s="32"/>
    </row>
    <row r="430" ht="12.75">
      <c r="O430" s="32"/>
    </row>
    <row r="431" ht="12.75">
      <c r="O431" s="32"/>
    </row>
    <row r="432" ht="12.75">
      <c r="O432" s="32"/>
    </row>
    <row r="433" ht="12.75">
      <c r="O433" s="32"/>
    </row>
    <row r="434" ht="12.75">
      <c r="O434" s="32"/>
    </row>
    <row r="435" ht="12.75">
      <c r="O435" s="32"/>
    </row>
    <row r="436" ht="12.75">
      <c r="O436" s="32"/>
    </row>
    <row r="437" ht="12.75">
      <c r="O437" s="32"/>
    </row>
    <row r="438" ht="12.75">
      <c r="O438" s="32"/>
    </row>
    <row r="439" ht="12.75">
      <c r="O439" s="32"/>
    </row>
    <row r="440" ht="12.75">
      <c r="O440" s="32"/>
    </row>
    <row r="441" ht="12.75">
      <c r="O441" s="32"/>
    </row>
    <row r="442" ht="12.75">
      <c r="O442" s="32"/>
    </row>
    <row r="443" ht="12.75">
      <c r="O443" s="32"/>
    </row>
    <row r="444" ht="12.75">
      <c r="O444" s="32"/>
    </row>
    <row r="445" ht="12.75">
      <c r="O445" s="32"/>
    </row>
    <row r="446" ht="12.75">
      <c r="O446" s="32"/>
    </row>
    <row r="447" ht="12.75">
      <c r="O447" s="32"/>
    </row>
    <row r="448" ht="12.75">
      <c r="O448" s="32"/>
    </row>
    <row r="449" ht="12.75">
      <c r="O449" s="32"/>
    </row>
    <row r="450" ht="12.75">
      <c r="O450" s="32"/>
    </row>
    <row r="451" ht="12.75">
      <c r="O451" s="32"/>
    </row>
    <row r="452" ht="12.75">
      <c r="O452" s="32"/>
    </row>
    <row r="453" ht="12.75">
      <c r="O453" s="32"/>
    </row>
    <row r="454" ht="12.75">
      <c r="O454" s="32"/>
    </row>
    <row r="455" ht="12.75">
      <c r="O455" s="32"/>
    </row>
    <row r="456" ht="12.75">
      <c r="O456" s="32"/>
    </row>
    <row r="457" ht="12.75">
      <c r="O457" s="32"/>
    </row>
    <row r="458" ht="12.75">
      <c r="O458" s="32"/>
    </row>
    <row r="459" ht="12.75">
      <c r="O459" s="32"/>
    </row>
    <row r="460" ht="12.75">
      <c r="O460" s="32"/>
    </row>
    <row r="461" ht="12.75">
      <c r="O461" s="32"/>
    </row>
    <row r="462" ht="12.75">
      <c r="O462" s="32"/>
    </row>
    <row r="463" ht="12.75">
      <c r="O463" s="32"/>
    </row>
    <row r="464" ht="12.75">
      <c r="O464" s="32"/>
    </row>
    <row r="465" ht="12.75">
      <c r="O465" s="32"/>
    </row>
    <row r="466" ht="12.75">
      <c r="O466" s="32"/>
    </row>
    <row r="467" ht="12.75">
      <c r="O467" s="32"/>
    </row>
    <row r="468" ht="12.75">
      <c r="O468" s="32"/>
    </row>
    <row r="469" ht="12.75">
      <c r="O469" s="32"/>
    </row>
    <row r="470" ht="12.75">
      <c r="O470" s="32"/>
    </row>
    <row r="471" ht="12.75">
      <c r="O471" s="32"/>
    </row>
    <row r="472" ht="12.75">
      <c r="O472" s="32"/>
    </row>
    <row r="473" ht="12.75">
      <c r="O473" s="32"/>
    </row>
    <row r="474" ht="12.75">
      <c r="O474" s="32"/>
    </row>
    <row r="475" ht="12.75">
      <c r="O475" s="32"/>
    </row>
    <row r="476" ht="12.75">
      <c r="O476" s="32"/>
    </row>
    <row r="477" ht="12.75">
      <c r="O477" s="32"/>
    </row>
    <row r="478" ht="12.75">
      <c r="O478" s="32"/>
    </row>
    <row r="479" ht="12.75">
      <c r="O479" s="32"/>
    </row>
    <row r="480" ht="12.75">
      <c r="O480" s="32"/>
    </row>
    <row r="481" ht="12.75">
      <c r="O481" s="32"/>
    </row>
    <row r="482" ht="12.75">
      <c r="O482" s="32"/>
    </row>
    <row r="483" ht="12.75">
      <c r="O483" s="32"/>
    </row>
    <row r="484" ht="12.75">
      <c r="O484" s="32"/>
    </row>
    <row r="485" ht="12.75">
      <c r="O485" s="32"/>
    </row>
    <row r="486" ht="12.75">
      <c r="O486" s="32"/>
    </row>
    <row r="487" ht="12.75">
      <c r="O487" s="32"/>
    </row>
    <row r="488" ht="12.75">
      <c r="O488" s="32"/>
    </row>
    <row r="489" ht="12.75">
      <c r="O489" s="32"/>
    </row>
    <row r="490" ht="12.75">
      <c r="O490" s="32"/>
    </row>
    <row r="491" ht="12.75">
      <c r="O491" s="32"/>
    </row>
    <row r="492" ht="12.75">
      <c r="O492" s="32"/>
    </row>
    <row r="493" ht="12.75">
      <c r="O493" s="32"/>
    </row>
    <row r="494" ht="12.75">
      <c r="O494" s="32"/>
    </row>
    <row r="495" ht="12.75">
      <c r="O495" s="32"/>
    </row>
    <row r="496" ht="12.75">
      <c r="O496" s="32"/>
    </row>
    <row r="497" ht="12.75">
      <c r="O497" s="32"/>
    </row>
    <row r="498" ht="12.75">
      <c r="O498" s="32"/>
    </row>
    <row r="499" ht="12.75">
      <c r="O499" s="32"/>
    </row>
    <row r="500" ht="12.75">
      <c r="O500" s="32"/>
    </row>
    <row r="501" ht="12.75">
      <c r="O501" s="32"/>
    </row>
    <row r="502" ht="12.75">
      <c r="O502" s="32"/>
    </row>
    <row r="503" ht="12.75">
      <c r="O503" s="32"/>
    </row>
    <row r="504" ht="12.75">
      <c r="O504" s="32"/>
    </row>
    <row r="505" ht="12.75">
      <c r="O505" s="32"/>
    </row>
    <row r="506" ht="12.75">
      <c r="O506" s="32"/>
    </row>
    <row r="507" ht="12.75">
      <c r="O507" s="32"/>
    </row>
    <row r="508" ht="12.75">
      <c r="O508" s="32"/>
    </row>
    <row r="509" ht="12.75">
      <c r="O509" s="32"/>
    </row>
    <row r="510" ht="12.75">
      <c r="O510" s="32"/>
    </row>
    <row r="511" ht="12.75">
      <c r="O511" s="32"/>
    </row>
    <row r="512" ht="12.75">
      <c r="O512" s="32"/>
    </row>
    <row r="513" ht="12.75">
      <c r="O513" s="32"/>
    </row>
    <row r="514" ht="12.75">
      <c r="O514" s="32"/>
    </row>
    <row r="515" ht="12.75">
      <c r="O515" s="32"/>
    </row>
    <row r="516" ht="12.75">
      <c r="O516" s="32"/>
    </row>
    <row r="517" ht="12.75">
      <c r="O517" s="32"/>
    </row>
    <row r="518" ht="12.75">
      <c r="O518" s="32"/>
    </row>
    <row r="519" ht="12.75">
      <c r="O519" s="32"/>
    </row>
    <row r="520" ht="12.75">
      <c r="O520" s="32"/>
    </row>
    <row r="521" ht="12.75">
      <c r="O521" s="32"/>
    </row>
    <row r="522" ht="12.75">
      <c r="O522" s="32"/>
    </row>
    <row r="523" ht="12.75">
      <c r="O523" s="32"/>
    </row>
    <row r="524" ht="12.75">
      <c r="O524" s="32"/>
    </row>
    <row r="525" ht="12.75">
      <c r="O525" s="32"/>
    </row>
    <row r="526" ht="12.75">
      <c r="O526" s="32"/>
    </row>
    <row r="527" ht="12.75">
      <c r="O527" s="32"/>
    </row>
    <row r="528" ht="12.75">
      <c r="O528" s="32"/>
    </row>
    <row r="529" ht="12.75">
      <c r="O529" s="32"/>
    </row>
    <row r="530" ht="12.75">
      <c r="O530" s="32"/>
    </row>
    <row r="531" ht="12.75">
      <c r="O531" s="32"/>
    </row>
    <row r="532" ht="12.75">
      <c r="O532" s="32"/>
    </row>
    <row r="533" ht="12.75">
      <c r="O533" s="32"/>
    </row>
    <row r="534" ht="12.75">
      <c r="O534" s="32"/>
    </row>
    <row r="535" ht="12.75">
      <c r="O535" s="32"/>
    </row>
    <row r="536" ht="12.75">
      <c r="O536" s="32"/>
    </row>
    <row r="537" ht="12.75">
      <c r="O537" s="32"/>
    </row>
    <row r="538" ht="12.75">
      <c r="O538" s="32"/>
    </row>
    <row r="539" ht="12.75">
      <c r="O539" s="32"/>
    </row>
    <row r="540" ht="12.75">
      <c r="O540" s="32"/>
    </row>
    <row r="541" ht="12.75">
      <c r="O541" s="32"/>
    </row>
    <row r="542" ht="12.75">
      <c r="O542" s="32"/>
    </row>
    <row r="543" ht="12.75">
      <c r="O543" s="32"/>
    </row>
    <row r="544" ht="12.75">
      <c r="O544" s="32"/>
    </row>
    <row r="545" ht="12.75">
      <c r="O545" s="32"/>
    </row>
    <row r="546" ht="12.75">
      <c r="O546" s="32"/>
    </row>
    <row r="547" ht="12.75">
      <c r="O547" s="32"/>
    </row>
    <row r="548" ht="12.75">
      <c r="O548" s="32"/>
    </row>
    <row r="549" ht="12.75">
      <c r="O549" s="32"/>
    </row>
    <row r="550" ht="12.75">
      <c r="O550" s="32"/>
    </row>
    <row r="551" ht="12.75">
      <c r="O551" s="32"/>
    </row>
    <row r="552" ht="12.75">
      <c r="O552" s="32"/>
    </row>
    <row r="553" ht="12.75">
      <c r="O553" s="32"/>
    </row>
    <row r="554" ht="12.75">
      <c r="O554" s="32"/>
    </row>
    <row r="555" ht="12.75">
      <c r="O555" s="32"/>
    </row>
    <row r="556" ht="12.75">
      <c r="O556" s="32"/>
    </row>
    <row r="557" ht="12.75">
      <c r="O557" s="32"/>
    </row>
    <row r="558" ht="12.75">
      <c r="O558" s="32"/>
    </row>
    <row r="559" ht="12.75">
      <c r="O559" s="32"/>
    </row>
    <row r="560" ht="12.75">
      <c r="O560" s="32"/>
    </row>
    <row r="561" ht="12.75">
      <c r="O561" s="32"/>
    </row>
    <row r="562" ht="12.75">
      <c r="O562" s="32"/>
    </row>
    <row r="563" ht="12.75">
      <c r="O563" s="32"/>
    </row>
    <row r="564" ht="12.75">
      <c r="O564" s="32"/>
    </row>
    <row r="565" ht="12.75">
      <c r="O565" s="32"/>
    </row>
    <row r="566" ht="12.75">
      <c r="O566" s="32"/>
    </row>
    <row r="567" ht="12.75">
      <c r="O567" s="32"/>
    </row>
    <row r="568" ht="12.75">
      <c r="O568" s="32"/>
    </row>
    <row r="569" ht="12.75">
      <c r="O569" s="32"/>
    </row>
    <row r="570" ht="12.75">
      <c r="O570" s="32"/>
    </row>
    <row r="571" ht="12.75">
      <c r="O571" s="32"/>
    </row>
    <row r="572" ht="12.75">
      <c r="O572" s="32"/>
    </row>
    <row r="573" ht="12.75">
      <c r="O573" s="32"/>
    </row>
    <row r="574" ht="12.75">
      <c r="O574" s="32"/>
    </row>
    <row r="575" ht="12.75">
      <c r="O575" s="32"/>
    </row>
    <row r="576" ht="12.75">
      <c r="O576" s="32"/>
    </row>
    <row r="577" ht="12.75">
      <c r="O577" s="32"/>
    </row>
    <row r="578" ht="12.75">
      <c r="O578" s="32"/>
    </row>
    <row r="579" ht="12.75">
      <c r="O579" s="32"/>
    </row>
    <row r="580" ht="12.75">
      <c r="O580" s="32"/>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89" t="s">
        <v>1167</v>
      </c>
      <c r="B1" s="489"/>
      <c r="C1" s="489"/>
      <c r="D1" s="489"/>
      <c r="E1" s="489"/>
      <c r="F1" s="489"/>
      <c r="G1" s="489"/>
      <c r="H1" s="489"/>
    </row>
    <row r="2" spans="1:8" ht="17.25">
      <c r="A2" s="489" t="s">
        <v>358</v>
      </c>
      <c r="B2" s="489"/>
      <c r="C2" s="489"/>
      <c r="D2" s="489"/>
      <c r="E2" s="489"/>
      <c r="F2" s="489"/>
      <c r="G2" s="489"/>
      <c r="H2" s="489"/>
    </row>
    <row r="3" spans="1:8" ht="15" customHeight="1">
      <c r="A3" s="45"/>
      <c r="B3" s="45"/>
      <c r="C3" s="46"/>
      <c r="D3" s="46"/>
      <c r="E3" s="45"/>
      <c r="F3" s="47"/>
      <c r="G3" s="45"/>
      <c r="H3" s="45"/>
    </row>
    <row r="4" spans="1:8" s="48" customFormat="1" ht="17.25" customHeight="1">
      <c r="A4" s="490" t="s">
        <v>1116</v>
      </c>
      <c r="B4" s="493" t="s">
        <v>23</v>
      </c>
      <c r="C4" s="494"/>
      <c r="D4" s="494" t="s">
        <v>806</v>
      </c>
      <c r="E4" s="497" t="s">
        <v>24</v>
      </c>
      <c r="F4" s="497"/>
      <c r="G4" s="497"/>
      <c r="H4" s="498"/>
    </row>
    <row r="5" spans="1:8" s="48" customFormat="1" ht="15" customHeight="1">
      <c r="A5" s="491"/>
      <c r="B5" s="495"/>
      <c r="C5" s="496"/>
      <c r="D5" s="496"/>
      <c r="E5" s="496" t="s">
        <v>25</v>
      </c>
      <c r="F5" s="499" t="s">
        <v>26</v>
      </c>
      <c r="G5" s="499"/>
      <c r="H5" s="500"/>
    </row>
    <row r="6" spans="1:8" ht="12.75">
      <c r="A6" s="491"/>
      <c r="B6" s="495" t="s">
        <v>13</v>
      </c>
      <c r="C6" s="496" t="s">
        <v>14</v>
      </c>
      <c r="D6" s="496"/>
      <c r="E6" s="496"/>
      <c r="F6" s="496" t="s">
        <v>27</v>
      </c>
      <c r="G6" s="496" t="s">
        <v>28</v>
      </c>
      <c r="H6" s="501" t="s">
        <v>29</v>
      </c>
    </row>
    <row r="7" spans="1:8" ht="12.75">
      <c r="A7" s="491"/>
      <c r="B7" s="495"/>
      <c r="C7" s="496"/>
      <c r="D7" s="496"/>
      <c r="E7" s="496"/>
      <c r="F7" s="496"/>
      <c r="G7" s="496"/>
      <c r="H7" s="501"/>
    </row>
    <row r="8" spans="1:8" s="48" customFormat="1" ht="16.5" customHeight="1">
      <c r="A8" s="492"/>
      <c r="B8" s="50" t="s">
        <v>15</v>
      </c>
      <c r="C8" s="51" t="s">
        <v>30</v>
      </c>
      <c r="D8" s="502" t="s">
        <v>15</v>
      </c>
      <c r="E8" s="502"/>
      <c r="F8" s="502"/>
      <c r="G8" s="502"/>
      <c r="H8" s="503"/>
    </row>
    <row r="9" spans="1:8" ht="12.75">
      <c r="A9" s="16"/>
      <c r="B9" s="17"/>
      <c r="C9" s="64"/>
      <c r="D9" s="54"/>
      <c r="E9" s="17"/>
      <c r="F9" s="54"/>
      <c r="G9" s="54"/>
      <c r="H9" s="54"/>
    </row>
    <row r="10" spans="1:9" ht="19.5" customHeight="1">
      <c r="A10" s="55" t="s">
        <v>402</v>
      </c>
      <c r="B10" s="56">
        <v>279589</v>
      </c>
      <c r="C10" s="57">
        <v>8.4</v>
      </c>
      <c r="D10" s="56">
        <v>25692</v>
      </c>
      <c r="E10" s="56">
        <v>232892</v>
      </c>
      <c r="F10" s="56">
        <v>339</v>
      </c>
      <c r="G10" s="56">
        <v>14483</v>
      </c>
      <c r="H10" s="56">
        <v>218071</v>
      </c>
      <c r="I10" s="170"/>
    </row>
    <row r="11" spans="1:9" ht="19.5" customHeight="1">
      <c r="A11" s="55" t="s">
        <v>401</v>
      </c>
      <c r="B11" s="56">
        <v>273020</v>
      </c>
      <c r="C11" s="57">
        <v>8.2</v>
      </c>
      <c r="D11" s="56">
        <v>9560</v>
      </c>
      <c r="E11" s="56">
        <v>248316</v>
      </c>
      <c r="F11" s="56">
        <v>672</v>
      </c>
      <c r="G11" s="56">
        <v>4365</v>
      </c>
      <c r="H11" s="56">
        <v>243279</v>
      </c>
      <c r="I11" s="170"/>
    </row>
    <row r="12" spans="1:9" ht="19.5" customHeight="1">
      <c r="A12" s="55" t="s">
        <v>403</v>
      </c>
      <c r="B12" s="56">
        <v>199437</v>
      </c>
      <c r="C12" s="57">
        <v>6</v>
      </c>
      <c r="D12" s="56">
        <v>15863</v>
      </c>
      <c r="E12" s="56">
        <v>167797</v>
      </c>
      <c r="F12" s="56">
        <v>1994</v>
      </c>
      <c r="G12" s="56">
        <v>30521</v>
      </c>
      <c r="H12" s="56">
        <v>135282</v>
      </c>
      <c r="I12" s="170"/>
    </row>
    <row r="13" spans="1:9" ht="19.5" customHeight="1">
      <c r="A13" s="55" t="s">
        <v>405</v>
      </c>
      <c r="B13" s="56">
        <v>193706</v>
      </c>
      <c r="C13" s="57">
        <v>5.8</v>
      </c>
      <c r="D13" s="56">
        <v>2840</v>
      </c>
      <c r="E13" s="56">
        <v>190840</v>
      </c>
      <c r="F13" s="56">
        <v>2035</v>
      </c>
      <c r="G13" s="56">
        <v>3775</v>
      </c>
      <c r="H13" s="56">
        <v>185031</v>
      </c>
      <c r="I13" s="170"/>
    </row>
    <row r="14" spans="1:9" ht="19.5" customHeight="1">
      <c r="A14" s="55" t="s">
        <v>404</v>
      </c>
      <c r="B14" s="56">
        <v>186786</v>
      </c>
      <c r="C14" s="57">
        <v>5.6</v>
      </c>
      <c r="D14" s="56">
        <v>9905</v>
      </c>
      <c r="E14" s="56">
        <v>146178</v>
      </c>
      <c r="F14" s="56">
        <v>504</v>
      </c>
      <c r="G14" s="56">
        <v>10627</v>
      </c>
      <c r="H14" s="56">
        <v>135046</v>
      </c>
      <c r="I14" s="170"/>
    </row>
    <row r="15" spans="1:9" ht="19.5" customHeight="1">
      <c r="A15" s="55" t="s">
        <v>407</v>
      </c>
      <c r="B15" s="56">
        <v>182262</v>
      </c>
      <c r="C15" s="57">
        <v>5.5</v>
      </c>
      <c r="D15" s="56">
        <v>9661</v>
      </c>
      <c r="E15" s="56">
        <v>151808</v>
      </c>
      <c r="F15" s="56">
        <v>153</v>
      </c>
      <c r="G15" s="56">
        <v>3114</v>
      </c>
      <c r="H15" s="56">
        <v>148541</v>
      </c>
      <c r="I15" s="170"/>
    </row>
    <row r="16" spans="1:9" ht="19.5" customHeight="1">
      <c r="A16" s="55" t="s">
        <v>408</v>
      </c>
      <c r="B16" s="56">
        <v>157538</v>
      </c>
      <c r="C16" s="57">
        <v>4.7</v>
      </c>
      <c r="D16" s="56">
        <v>7914</v>
      </c>
      <c r="E16" s="56">
        <v>133530</v>
      </c>
      <c r="F16" s="56">
        <v>225</v>
      </c>
      <c r="G16" s="56">
        <v>9152</v>
      </c>
      <c r="H16" s="56">
        <v>124154</v>
      </c>
      <c r="I16" s="170"/>
    </row>
    <row r="17" spans="1:9" ht="19.5" customHeight="1">
      <c r="A17" s="55" t="s">
        <v>406</v>
      </c>
      <c r="B17" s="56">
        <v>156716</v>
      </c>
      <c r="C17" s="57">
        <v>4.7</v>
      </c>
      <c r="D17" s="56">
        <v>18223</v>
      </c>
      <c r="E17" s="56">
        <v>119414</v>
      </c>
      <c r="F17" s="56">
        <v>759</v>
      </c>
      <c r="G17" s="56">
        <v>5667</v>
      </c>
      <c r="H17" s="56">
        <v>112988</v>
      </c>
      <c r="I17" s="170"/>
    </row>
    <row r="18" spans="1:9" ht="19.5" customHeight="1">
      <c r="A18" s="55" t="s">
        <v>412</v>
      </c>
      <c r="B18" s="56">
        <v>147317</v>
      </c>
      <c r="C18" s="57">
        <v>4.4</v>
      </c>
      <c r="D18" s="56">
        <v>4583</v>
      </c>
      <c r="E18" s="56">
        <v>136471</v>
      </c>
      <c r="F18" s="56">
        <v>4</v>
      </c>
      <c r="G18" s="56">
        <v>1387</v>
      </c>
      <c r="H18" s="56">
        <v>135080</v>
      </c>
      <c r="I18" s="170"/>
    </row>
    <row r="19" spans="1:9" ht="19.5" customHeight="1">
      <c r="A19" s="55" t="s">
        <v>1170</v>
      </c>
      <c r="B19" s="56">
        <v>134284</v>
      </c>
      <c r="C19" s="57">
        <v>4</v>
      </c>
      <c r="D19" s="56">
        <v>765</v>
      </c>
      <c r="E19" s="56">
        <v>133519</v>
      </c>
      <c r="F19" s="56">
        <v>872</v>
      </c>
      <c r="G19" s="56">
        <v>5407</v>
      </c>
      <c r="H19" s="56">
        <v>127241</v>
      </c>
      <c r="I19" s="170"/>
    </row>
    <row r="20" spans="1:9" ht="19.5" customHeight="1">
      <c r="A20" s="55" t="s">
        <v>410</v>
      </c>
      <c r="B20" s="56">
        <v>132678</v>
      </c>
      <c r="C20" s="57">
        <v>4</v>
      </c>
      <c r="D20" s="56">
        <v>2556</v>
      </c>
      <c r="E20" s="56">
        <v>122158</v>
      </c>
      <c r="F20" s="56">
        <v>89</v>
      </c>
      <c r="G20" s="56">
        <v>1387</v>
      </c>
      <c r="H20" s="56">
        <v>120682</v>
      </c>
      <c r="I20" s="170"/>
    </row>
    <row r="21" spans="1:9" ht="19.5" customHeight="1">
      <c r="A21" s="55" t="s">
        <v>409</v>
      </c>
      <c r="B21" s="56">
        <v>112724</v>
      </c>
      <c r="C21" s="57">
        <v>3.4</v>
      </c>
      <c r="D21" s="56">
        <v>7907</v>
      </c>
      <c r="E21" s="56">
        <v>96081</v>
      </c>
      <c r="F21" s="56">
        <v>1609</v>
      </c>
      <c r="G21" s="56">
        <v>7096</v>
      </c>
      <c r="H21" s="56">
        <v>87376</v>
      </c>
      <c r="I21" s="170"/>
    </row>
    <row r="22" spans="1:9" ht="19.5" customHeight="1">
      <c r="A22" s="55" t="s">
        <v>414</v>
      </c>
      <c r="B22" s="56">
        <v>104380</v>
      </c>
      <c r="C22" s="57">
        <v>3.1</v>
      </c>
      <c r="D22" s="56">
        <v>3447</v>
      </c>
      <c r="E22" s="56">
        <v>100934</v>
      </c>
      <c r="F22" s="56">
        <v>2675</v>
      </c>
      <c r="G22" s="56">
        <v>2156</v>
      </c>
      <c r="H22" s="56">
        <v>96102</v>
      </c>
      <c r="I22" s="170"/>
    </row>
    <row r="23" spans="1:9" ht="19.5" customHeight="1">
      <c r="A23" s="55" t="s">
        <v>411</v>
      </c>
      <c r="B23" s="56">
        <v>102824</v>
      </c>
      <c r="C23" s="57">
        <v>3.1</v>
      </c>
      <c r="D23" s="56">
        <v>3652</v>
      </c>
      <c r="E23" s="56">
        <v>99171</v>
      </c>
      <c r="F23" s="56">
        <v>792</v>
      </c>
      <c r="G23" s="56">
        <v>2627</v>
      </c>
      <c r="H23" s="56">
        <v>95753</v>
      </c>
      <c r="I23" s="170"/>
    </row>
    <row r="24" spans="1:9" ht="19.5" customHeight="1">
      <c r="A24" s="55" t="s">
        <v>415</v>
      </c>
      <c r="B24" s="56">
        <v>64172</v>
      </c>
      <c r="C24" s="57">
        <v>1.9</v>
      </c>
      <c r="D24" s="56">
        <v>1568</v>
      </c>
      <c r="E24" s="56">
        <v>56127</v>
      </c>
      <c r="F24" s="56" t="s">
        <v>32</v>
      </c>
      <c r="G24" s="56">
        <v>548</v>
      </c>
      <c r="H24" s="56">
        <v>55579</v>
      </c>
      <c r="I24" s="170"/>
    </row>
    <row r="25" spans="1:8" ht="12.75">
      <c r="A25" s="58"/>
      <c r="B25" s="17"/>
      <c r="C25" s="59"/>
      <c r="D25" s="17"/>
      <c r="E25" s="17"/>
      <c r="F25" s="17"/>
      <c r="G25" s="17"/>
      <c r="H25" s="17"/>
    </row>
    <row r="26" spans="1:8" ht="12.75">
      <c r="A26" s="58"/>
      <c r="B26" s="17"/>
      <c r="C26" s="59"/>
      <c r="D26" s="17"/>
      <c r="E26" s="17"/>
      <c r="F26" s="17"/>
      <c r="G26" s="17"/>
      <c r="H26" s="17"/>
    </row>
    <row r="27" spans="1:8" ht="15">
      <c r="A27" s="489" t="s">
        <v>1168</v>
      </c>
      <c r="B27" s="489"/>
      <c r="C27" s="489"/>
      <c r="D27" s="489"/>
      <c r="E27" s="489"/>
      <c r="F27" s="489"/>
      <c r="G27" s="489"/>
      <c r="H27" s="489"/>
    </row>
    <row r="28" spans="1:8" ht="17.25">
      <c r="A28" s="489" t="s">
        <v>357</v>
      </c>
      <c r="B28" s="489"/>
      <c r="C28" s="489"/>
      <c r="D28" s="489"/>
      <c r="E28" s="489"/>
      <c r="F28" s="489"/>
      <c r="G28" s="489"/>
      <c r="H28" s="489"/>
    </row>
    <row r="29" spans="1:8" ht="12.75">
      <c r="A29" s="45"/>
      <c r="B29" s="45"/>
      <c r="C29" s="46"/>
      <c r="D29" s="46"/>
      <c r="E29" s="45"/>
      <c r="F29" s="47"/>
      <c r="G29" s="45"/>
      <c r="H29" s="45"/>
    </row>
    <row r="30" spans="1:8" s="48" customFormat="1" ht="17.25" customHeight="1">
      <c r="A30" s="490" t="s">
        <v>1117</v>
      </c>
      <c r="B30" s="493" t="s">
        <v>31</v>
      </c>
      <c r="C30" s="494"/>
      <c r="D30" s="494" t="s">
        <v>806</v>
      </c>
      <c r="E30" s="497" t="s">
        <v>24</v>
      </c>
      <c r="F30" s="497"/>
      <c r="G30" s="497"/>
      <c r="H30" s="498"/>
    </row>
    <row r="31" spans="1:8" s="48" customFormat="1" ht="15" customHeight="1">
      <c r="A31" s="491"/>
      <c r="B31" s="495"/>
      <c r="C31" s="496"/>
      <c r="D31" s="496"/>
      <c r="E31" s="496" t="s">
        <v>25</v>
      </c>
      <c r="F31" s="499" t="s">
        <v>26</v>
      </c>
      <c r="G31" s="499"/>
      <c r="H31" s="500"/>
    </row>
    <row r="32" spans="1:8" ht="12.75">
      <c r="A32" s="491"/>
      <c r="B32" s="495" t="s">
        <v>13</v>
      </c>
      <c r="C32" s="496" t="s">
        <v>14</v>
      </c>
      <c r="D32" s="496"/>
      <c r="E32" s="496"/>
      <c r="F32" s="496" t="s">
        <v>27</v>
      </c>
      <c r="G32" s="496" t="s">
        <v>28</v>
      </c>
      <c r="H32" s="501" t="s">
        <v>29</v>
      </c>
    </row>
    <row r="33" spans="1:9" ht="12.75">
      <c r="A33" s="504"/>
      <c r="B33" s="495"/>
      <c r="C33" s="496"/>
      <c r="D33" s="496"/>
      <c r="E33" s="496"/>
      <c r="F33" s="496"/>
      <c r="G33" s="496"/>
      <c r="H33" s="501"/>
      <c r="I33" s="181"/>
    </row>
    <row r="34" spans="1:9" s="48" customFormat="1" ht="16.5" customHeight="1">
      <c r="A34" s="505"/>
      <c r="B34" s="50" t="s">
        <v>15</v>
      </c>
      <c r="C34" s="51" t="s">
        <v>30</v>
      </c>
      <c r="D34" s="502" t="s">
        <v>15</v>
      </c>
      <c r="E34" s="502"/>
      <c r="F34" s="502"/>
      <c r="G34" s="502"/>
      <c r="H34" s="503"/>
      <c r="I34" s="182"/>
    </row>
    <row r="35" spans="1:9" ht="12.75">
      <c r="A35" s="60"/>
      <c r="B35" s="61"/>
      <c r="C35" s="81"/>
      <c r="D35" s="62"/>
      <c r="E35" s="61"/>
      <c r="F35" s="62"/>
      <c r="G35" s="62"/>
      <c r="H35" s="62"/>
      <c r="I35" s="181"/>
    </row>
    <row r="36" spans="1:9" ht="19.5" customHeight="1">
      <c r="A36" s="55" t="s">
        <v>1170</v>
      </c>
      <c r="B36" s="56">
        <v>203157</v>
      </c>
      <c r="C36" s="57">
        <v>9.9</v>
      </c>
      <c r="D36" s="56">
        <v>4640</v>
      </c>
      <c r="E36" s="56">
        <v>193951</v>
      </c>
      <c r="F36" s="56">
        <v>54</v>
      </c>
      <c r="G36" s="56">
        <v>2416</v>
      </c>
      <c r="H36" s="56">
        <v>191482</v>
      </c>
      <c r="I36" s="183"/>
    </row>
    <row r="37" spans="1:9" ht="19.5" customHeight="1">
      <c r="A37" s="55" t="s">
        <v>403</v>
      </c>
      <c r="B37" s="56">
        <v>162733</v>
      </c>
      <c r="C37" s="57">
        <v>7.9</v>
      </c>
      <c r="D37" s="56">
        <v>26269</v>
      </c>
      <c r="E37" s="56">
        <v>106984</v>
      </c>
      <c r="F37" s="56">
        <v>1049</v>
      </c>
      <c r="G37" s="56">
        <v>2405</v>
      </c>
      <c r="H37" s="56">
        <v>103531</v>
      </c>
      <c r="I37" s="183"/>
    </row>
    <row r="38" spans="1:9" ht="19.5" customHeight="1">
      <c r="A38" s="55" t="s">
        <v>401</v>
      </c>
      <c r="B38" s="56">
        <v>147570</v>
      </c>
      <c r="C38" s="57">
        <v>7.2</v>
      </c>
      <c r="D38" s="56">
        <v>532</v>
      </c>
      <c r="E38" s="56">
        <v>136200</v>
      </c>
      <c r="F38" s="56">
        <v>414</v>
      </c>
      <c r="G38" s="56">
        <v>6975</v>
      </c>
      <c r="H38" s="56">
        <v>128811</v>
      </c>
      <c r="I38" s="183"/>
    </row>
    <row r="39" spans="1:9" ht="19.5" customHeight="1">
      <c r="A39" s="55" t="s">
        <v>404</v>
      </c>
      <c r="B39" s="56">
        <v>130730</v>
      </c>
      <c r="C39" s="57">
        <v>6.4</v>
      </c>
      <c r="D39" s="56">
        <v>7479</v>
      </c>
      <c r="E39" s="56">
        <v>93206</v>
      </c>
      <c r="F39" s="56">
        <v>480</v>
      </c>
      <c r="G39" s="56">
        <v>4829</v>
      </c>
      <c r="H39" s="56">
        <v>87896</v>
      </c>
      <c r="I39" s="183"/>
    </row>
    <row r="40" spans="1:9" ht="19.5" customHeight="1">
      <c r="A40" s="55" t="s">
        <v>408</v>
      </c>
      <c r="B40" s="56">
        <v>129044</v>
      </c>
      <c r="C40" s="57">
        <v>6.3</v>
      </c>
      <c r="D40" s="56">
        <v>5656</v>
      </c>
      <c r="E40" s="56">
        <v>101114</v>
      </c>
      <c r="F40" s="56">
        <v>2042</v>
      </c>
      <c r="G40" s="56">
        <v>2669</v>
      </c>
      <c r="H40" s="56">
        <v>96403</v>
      </c>
      <c r="I40" s="170"/>
    </row>
    <row r="41" spans="1:9" ht="19.5" customHeight="1">
      <c r="A41" s="55" t="s">
        <v>406</v>
      </c>
      <c r="B41" s="56">
        <v>126639</v>
      </c>
      <c r="C41" s="57">
        <v>6.2</v>
      </c>
      <c r="D41" s="56">
        <v>25351</v>
      </c>
      <c r="E41" s="56">
        <v>72766</v>
      </c>
      <c r="F41" s="56">
        <v>1267</v>
      </c>
      <c r="G41" s="56">
        <v>16239</v>
      </c>
      <c r="H41" s="56">
        <v>55260</v>
      </c>
      <c r="I41" s="170"/>
    </row>
    <row r="42" spans="1:9" ht="19.5" customHeight="1">
      <c r="A42" s="55" t="s">
        <v>412</v>
      </c>
      <c r="B42" s="56">
        <v>119199</v>
      </c>
      <c r="C42" s="57">
        <v>5.8</v>
      </c>
      <c r="D42" s="56">
        <v>28422</v>
      </c>
      <c r="E42" s="56">
        <v>83226</v>
      </c>
      <c r="F42" s="56">
        <v>91</v>
      </c>
      <c r="G42" s="56">
        <v>2978</v>
      </c>
      <c r="H42" s="56">
        <v>80157</v>
      </c>
      <c r="I42" s="170"/>
    </row>
    <row r="43" spans="1:9" ht="19.5" customHeight="1">
      <c r="A43" s="55" t="s">
        <v>407</v>
      </c>
      <c r="B43" s="56">
        <v>112536</v>
      </c>
      <c r="C43" s="57">
        <v>5.5</v>
      </c>
      <c r="D43" s="56">
        <v>7112</v>
      </c>
      <c r="E43" s="56">
        <v>81784</v>
      </c>
      <c r="F43" s="56">
        <v>3644</v>
      </c>
      <c r="G43" s="56">
        <v>15083</v>
      </c>
      <c r="H43" s="56">
        <v>63056</v>
      </c>
      <c r="I43" s="170"/>
    </row>
    <row r="44" spans="1:9" ht="19.5" customHeight="1">
      <c r="A44" s="55" t="s">
        <v>402</v>
      </c>
      <c r="B44" s="56">
        <v>104538</v>
      </c>
      <c r="C44" s="57">
        <v>5.1</v>
      </c>
      <c r="D44" s="56">
        <v>10609</v>
      </c>
      <c r="E44" s="56">
        <v>71933</v>
      </c>
      <c r="F44" s="56">
        <v>1840</v>
      </c>
      <c r="G44" s="56">
        <v>3345</v>
      </c>
      <c r="H44" s="56">
        <v>66748</v>
      </c>
      <c r="I44" s="170"/>
    </row>
    <row r="45" spans="1:9" ht="19.5" customHeight="1">
      <c r="A45" s="55" t="s">
        <v>409</v>
      </c>
      <c r="B45" s="56">
        <v>96533</v>
      </c>
      <c r="C45" s="57">
        <v>4.7</v>
      </c>
      <c r="D45" s="56">
        <v>14011</v>
      </c>
      <c r="E45" s="56">
        <v>67447</v>
      </c>
      <c r="F45" s="56">
        <v>774</v>
      </c>
      <c r="G45" s="56">
        <v>3773</v>
      </c>
      <c r="H45" s="56">
        <v>62900</v>
      </c>
      <c r="I45" s="170"/>
    </row>
    <row r="46" spans="1:9" ht="19.5" customHeight="1">
      <c r="A46" s="55" t="s">
        <v>414</v>
      </c>
      <c r="B46" s="56">
        <v>96053</v>
      </c>
      <c r="C46" s="57">
        <v>4.7</v>
      </c>
      <c r="D46" s="56">
        <v>0</v>
      </c>
      <c r="E46" s="56">
        <v>95103</v>
      </c>
      <c r="F46" s="56">
        <v>78439</v>
      </c>
      <c r="G46" s="56">
        <v>8077</v>
      </c>
      <c r="H46" s="56">
        <v>8587</v>
      </c>
      <c r="I46" s="170"/>
    </row>
    <row r="47" spans="1:9" ht="19.5" customHeight="1">
      <c r="A47" s="55" t="s">
        <v>405</v>
      </c>
      <c r="B47" s="56">
        <v>66081</v>
      </c>
      <c r="C47" s="57">
        <v>3.2</v>
      </c>
      <c r="D47" s="56">
        <v>131</v>
      </c>
      <c r="E47" s="56">
        <v>58517</v>
      </c>
      <c r="F47" s="56">
        <v>541</v>
      </c>
      <c r="G47" s="56">
        <v>1208</v>
      </c>
      <c r="H47" s="56">
        <v>56768</v>
      </c>
      <c r="I47" s="170"/>
    </row>
    <row r="48" spans="1:9" ht="19.5" customHeight="1">
      <c r="A48" s="55" t="s">
        <v>410</v>
      </c>
      <c r="B48" s="56">
        <v>42797</v>
      </c>
      <c r="C48" s="57">
        <v>2.1</v>
      </c>
      <c r="D48" s="56">
        <v>1626</v>
      </c>
      <c r="E48" s="56">
        <v>29986</v>
      </c>
      <c r="F48" s="56">
        <v>0</v>
      </c>
      <c r="G48" s="56">
        <v>304</v>
      </c>
      <c r="H48" s="56">
        <v>29681</v>
      </c>
      <c r="I48" s="170"/>
    </row>
    <row r="49" spans="1:9" ht="19.5" customHeight="1">
      <c r="A49" s="55" t="s">
        <v>413</v>
      </c>
      <c r="B49" s="56">
        <v>41300</v>
      </c>
      <c r="C49" s="57">
        <v>2</v>
      </c>
      <c r="D49" s="56">
        <v>0</v>
      </c>
      <c r="E49" s="56">
        <v>38316</v>
      </c>
      <c r="F49" s="56">
        <v>1084</v>
      </c>
      <c r="G49" s="56">
        <v>26</v>
      </c>
      <c r="H49" s="56">
        <v>37206</v>
      </c>
      <c r="I49" s="170"/>
    </row>
    <row r="50" spans="1:9" ht="19.5" customHeight="1">
      <c r="A50" s="55" t="s">
        <v>1169</v>
      </c>
      <c r="B50" s="56">
        <v>37091</v>
      </c>
      <c r="C50" s="57">
        <v>1.8</v>
      </c>
      <c r="D50" s="56" t="s">
        <v>32</v>
      </c>
      <c r="E50" s="56">
        <v>26504</v>
      </c>
      <c r="F50" s="56">
        <v>13</v>
      </c>
      <c r="G50" s="56">
        <v>496</v>
      </c>
      <c r="H50" s="56">
        <v>25995</v>
      </c>
      <c r="I50" s="170"/>
    </row>
    <row r="51" spans="1:8" ht="12" customHeight="1">
      <c r="A51" s="17"/>
      <c r="B51" s="17"/>
      <c r="C51" s="17"/>
      <c r="D51" s="17"/>
      <c r="E51" s="17"/>
      <c r="F51" s="17"/>
      <c r="G51" s="17"/>
      <c r="H51" s="17"/>
    </row>
    <row r="52" spans="1:8" ht="19.5" customHeight="1">
      <c r="A52" s="63" t="s">
        <v>21</v>
      </c>
      <c r="B52" s="17"/>
      <c r="C52" s="17"/>
      <c r="D52" s="17"/>
      <c r="E52" s="17"/>
      <c r="F52" s="17"/>
      <c r="G52" s="17"/>
      <c r="H52" s="17"/>
    </row>
    <row r="53" spans="1:10" ht="33.75" customHeight="1">
      <c r="A53" s="443" t="s">
        <v>437</v>
      </c>
      <c r="B53" s="443"/>
      <c r="C53" s="443"/>
      <c r="D53" s="443"/>
      <c r="E53" s="443"/>
      <c r="F53" s="443"/>
      <c r="G53" s="443"/>
      <c r="H53" s="443"/>
      <c r="I53" s="84"/>
      <c r="J53" s="84"/>
    </row>
    <row r="54" spans="1:8" ht="12.75">
      <c r="A54" s="58"/>
      <c r="B54" s="17"/>
      <c r="C54" s="53"/>
      <c r="D54" s="54"/>
      <c r="E54" s="17"/>
      <c r="F54" s="54"/>
      <c r="G54" s="54"/>
      <c r="H54" s="54"/>
    </row>
    <row r="61" spans="1:7" ht="12.75">
      <c r="A61" s="40"/>
      <c r="B61" s="40"/>
      <c r="C61" s="40"/>
      <c r="D61" s="40"/>
      <c r="E61" s="40"/>
      <c r="F61" s="40"/>
      <c r="G61" s="40"/>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1" sqref="A1:G1"/>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5" customFormat="1" ht="14.25">
      <c r="A1" s="511" t="s">
        <v>1171</v>
      </c>
      <c r="B1" s="511"/>
      <c r="C1" s="511"/>
      <c r="D1" s="511"/>
      <c r="E1" s="511"/>
      <c r="F1" s="511"/>
      <c r="G1" s="511"/>
      <c r="H1" s="89"/>
    </row>
    <row r="2" spans="1:8" ht="9" customHeight="1">
      <c r="A2" s="332"/>
      <c r="B2" s="333"/>
      <c r="C2" s="334"/>
      <c r="D2" s="335"/>
      <c r="E2" s="333"/>
      <c r="F2" s="335"/>
      <c r="G2" s="335"/>
      <c r="H2" s="54"/>
    </row>
    <row r="3" spans="1:8" s="48" customFormat="1" ht="12" customHeight="1">
      <c r="A3" s="512" t="s">
        <v>59</v>
      </c>
      <c r="B3" s="515" t="s">
        <v>37</v>
      </c>
      <c r="C3" s="516"/>
      <c r="D3" s="516"/>
      <c r="E3" s="516" t="s">
        <v>38</v>
      </c>
      <c r="F3" s="516"/>
      <c r="G3" s="517"/>
      <c r="H3" s="62"/>
    </row>
    <row r="4" spans="1:8" s="48" customFormat="1" ht="12" customHeight="1">
      <c r="A4" s="513"/>
      <c r="B4" s="336" t="s">
        <v>60</v>
      </c>
      <c r="C4" s="518" t="s">
        <v>61</v>
      </c>
      <c r="D4" s="518"/>
      <c r="E4" s="337" t="s">
        <v>60</v>
      </c>
      <c r="F4" s="518" t="s">
        <v>61</v>
      </c>
      <c r="G4" s="519"/>
      <c r="H4" s="62"/>
    </row>
    <row r="5" spans="1:8" ht="12" customHeight="1">
      <c r="A5" s="513"/>
      <c r="B5" s="520" t="s">
        <v>62</v>
      </c>
      <c r="C5" s="506" t="s">
        <v>15</v>
      </c>
      <c r="D5" s="506" t="s">
        <v>1172</v>
      </c>
      <c r="E5" s="506" t="s">
        <v>62</v>
      </c>
      <c r="F5" s="506" t="s">
        <v>15</v>
      </c>
      <c r="G5" s="508" t="s">
        <v>1172</v>
      </c>
      <c r="H5" s="54"/>
    </row>
    <row r="6" spans="1:8" ht="12" customHeight="1">
      <c r="A6" s="513"/>
      <c r="B6" s="520"/>
      <c r="C6" s="506"/>
      <c r="D6" s="506"/>
      <c r="E6" s="506"/>
      <c r="F6" s="506"/>
      <c r="G6" s="508"/>
      <c r="H6" s="54"/>
    </row>
    <row r="7" spans="1:8" ht="37.5" customHeight="1">
      <c r="A7" s="514"/>
      <c r="B7" s="521"/>
      <c r="C7" s="507"/>
      <c r="D7" s="507"/>
      <c r="E7" s="507"/>
      <c r="F7" s="507"/>
      <c r="G7" s="509"/>
      <c r="H7" s="54"/>
    </row>
    <row r="8" spans="1:8" ht="7.5" customHeight="1">
      <c r="A8" s="338"/>
      <c r="B8" s="339"/>
      <c r="C8" s="340"/>
      <c r="D8" s="341"/>
      <c r="E8" s="339"/>
      <c r="F8" s="341"/>
      <c r="G8" s="341"/>
      <c r="H8" s="54"/>
    </row>
    <row r="9" spans="1:8" s="172" customFormat="1" ht="12.75" customHeight="1">
      <c r="A9" s="342" t="s">
        <v>63</v>
      </c>
      <c r="B9" s="343">
        <v>978650</v>
      </c>
      <c r="C9" s="343">
        <v>2143532</v>
      </c>
      <c r="D9" s="344">
        <v>6.9</v>
      </c>
      <c r="E9" s="343">
        <v>717264</v>
      </c>
      <c r="F9" s="343">
        <v>1418479</v>
      </c>
      <c r="G9" s="345">
        <v>5.6</v>
      </c>
      <c r="H9" s="171"/>
    </row>
    <row r="10" spans="1:8" s="172" customFormat="1" ht="12.75" customHeight="1">
      <c r="A10" s="342" t="s">
        <v>64</v>
      </c>
      <c r="B10" s="346" t="s">
        <v>43</v>
      </c>
      <c r="C10" s="346" t="s">
        <v>43</v>
      </c>
      <c r="D10" s="346" t="s">
        <v>43</v>
      </c>
      <c r="E10" s="347" t="s">
        <v>43</v>
      </c>
      <c r="F10" s="347" t="s">
        <v>43</v>
      </c>
      <c r="G10" s="347" t="s">
        <v>43</v>
      </c>
      <c r="H10" s="171"/>
    </row>
    <row r="11" spans="1:8" s="172" customFormat="1" ht="12.75" customHeight="1">
      <c r="A11" s="342" t="s">
        <v>65</v>
      </c>
      <c r="B11" s="343">
        <v>633774</v>
      </c>
      <c r="C11" s="343">
        <v>1257191</v>
      </c>
      <c r="D11" s="345">
        <v>-0.1</v>
      </c>
      <c r="E11" s="343">
        <v>419891</v>
      </c>
      <c r="F11" s="343">
        <v>880834</v>
      </c>
      <c r="G11" s="344">
        <v>4</v>
      </c>
      <c r="H11" s="173"/>
    </row>
    <row r="12" spans="1:8" s="172" customFormat="1" ht="12.75" customHeight="1">
      <c r="A12" s="342" t="s">
        <v>66</v>
      </c>
      <c r="B12" s="343">
        <v>41233</v>
      </c>
      <c r="C12" s="343">
        <v>128044</v>
      </c>
      <c r="D12" s="344">
        <v>2.8</v>
      </c>
      <c r="E12" s="343">
        <v>12016</v>
      </c>
      <c r="F12" s="343">
        <v>43450</v>
      </c>
      <c r="G12" s="345">
        <v>-21.3</v>
      </c>
      <c r="H12" s="171"/>
    </row>
    <row r="13" spans="1:8" s="172" customFormat="1" ht="23.25" customHeight="1">
      <c r="A13" s="359" t="s">
        <v>1125</v>
      </c>
      <c r="B13" s="343">
        <v>41231</v>
      </c>
      <c r="C13" s="343">
        <v>190609</v>
      </c>
      <c r="D13" s="345">
        <v>22.5</v>
      </c>
      <c r="E13" s="343">
        <v>255597</v>
      </c>
      <c r="F13" s="343">
        <v>147130</v>
      </c>
      <c r="G13" s="345">
        <v>-7.4</v>
      </c>
      <c r="H13" s="171"/>
    </row>
    <row r="14" spans="1:8" s="172" customFormat="1" ht="12.75" customHeight="1">
      <c r="A14" s="342" t="s">
        <v>67</v>
      </c>
      <c r="B14" s="343">
        <v>36025</v>
      </c>
      <c r="C14" s="343">
        <v>245945</v>
      </c>
      <c r="D14" s="344">
        <v>7.2</v>
      </c>
      <c r="E14" s="343">
        <v>8264</v>
      </c>
      <c r="F14" s="343">
        <v>73618</v>
      </c>
      <c r="G14" s="344">
        <v>-13.8</v>
      </c>
      <c r="H14" s="171"/>
    </row>
    <row r="15" spans="1:8" s="172" customFormat="1" ht="12.75" customHeight="1">
      <c r="A15" s="342" t="s">
        <v>68</v>
      </c>
      <c r="B15" s="343">
        <v>9234</v>
      </c>
      <c r="C15" s="343">
        <v>78802</v>
      </c>
      <c r="D15" s="344">
        <v>63.7</v>
      </c>
      <c r="E15" s="343">
        <v>4779</v>
      </c>
      <c r="F15" s="343">
        <v>42478</v>
      </c>
      <c r="G15" s="344">
        <v>42.3</v>
      </c>
      <c r="H15" s="171"/>
    </row>
    <row r="16" spans="1:8" s="172" customFormat="1" ht="12.75" customHeight="1">
      <c r="A16" s="342" t="s">
        <v>69</v>
      </c>
      <c r="B16" s="343">
        <v>112464</v>
      </c>
      <c r="C16" s="343">
        <v>531012</v>
      </c>
      <c r="D16" s="344">
        <v>8.8</v>
      </c>
      <c r="E16" s="343">
        <v>66182</v>
      </c>
      <c r="F16" s="343">
        <v>331038</v>
      </c>
      <c r="G16" s="345">
        <v>8.1</v>
      </c>
      <c r="H16" s="171"/>
    </row>
    <row r="17" spans="1:8" s="175" customFormat="1" ht="12.75" customHeight="1">
      <c r="A17" s="348" t="s">
        <v>70</v>
      </c>
      <c r="B17" s="349">
        <v>1218838</v>
      </c>
      <c r="C17" s="349">
        <v>3317943</v>
      </c>
      <c r="D17" s="350">
        <v>8.7</v>
      </c>
      <c r="E17" s="349">
        <v>1064103</v>
      </c>
      <c r="F17" s="349">
        <v>2056192</v>
      </c>
      <c r="G17" s="350">
        <v>3.9</v>
      </c>
      <c r="H17" s="174"/>
    </row>
    <row r="18" spans="1:8" ht="12.75">
      <c r="A18" s="15"/>
      <c r="B18" s="17"/>
      <c r="C18" s="17"/>
      <c r="D18" s="18"/>
      <c r="E18" s="17"/>
      <c r="F18" s="17"/>
      <c r="G18" s="18"/>
      <c r="H18" s="64"/>
    </row>
    <row r="19" spans="1:8" ht="12.75">
      <c r="A19" s="363" t="s">
        <v>21</v>
      </c>
      <c r="B19" s="347"/>
      <c r="C19" s="347"/>
      <c r="D19" s="347"/>
      <c r="E19" s="347"/>
      <c r="F19" s="347"/>
      <c r="G19" s="347"/>
      <c r="H19" s="347"/>
    </row>
    <row r="20" spans="1:8" ht="27" customHeight="1">
      <c r="A20" s="510" t="s">
        <v>437</v>
      </c>
      <c r="B20" s="510"/>
      <c r="C20" s="510"/>
      <c r="D20" s="510"/>
      <c r="E20" s="510"/>
      <c r="F20" s="510"/>
      <c r="G20" s="510"/>
      <c r="H20" s="510"/>
    </row>
  </sheetData>
  <sheetProtection/>
  <mergeCells count="13">
    <mergeCell ref="B5:B7"/>
    <mergeCell ref="C5:C7"/>
    <mergeCell ref="D5:D7"/>
    <mergeCell ref="E5:E7"/>
    <mergeCell ref="F5:F7"/>
    <mergeCell ref="G5:G7"/>
    <mergeCell ref="A20:H20"/>
    <mergeCell ref="A1:G1"/>
    <mergeCell ref="A3:A7"/>
    <mergeCell ref="B3:D3"/>
    <mergeCell ref="E3:G3"/>
    <mergeCell ref="C4:D4"/>
    <mergeCell ref="F4:G4"/>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3:J45"/>
  <sheetViews>
    <sheetView zoomScalePageLayoutView="0" workbookViewId="0" topLeftCell="A1">
      <selection activeCell="A1" sqref="A1"/>
    </sheetView>
  </sheetViews>
  <sheetFormatPr defaultColWidth="11.421875" defaultRowHeight="12.75"/>
  <cols>
    <col min="1" max="1" width="15.7109375" style="347" customWidth="1"/>
    <col min="2" max="7" width="9.8515625" style="347" customWidth="1"/>
    <col min="8" max="8" width="10.8515625" style="347" customWidth="1"/>
    <col min="9" max="9" width="14.28125" style="347" customWidth="1"/>
    <col min="10" max="16384" width="11.421875" style="347" customWidth="1"/>
  </cols>
  <sheetData>
    <row r="3" spans="1:8" ht="11.25">
      <c r="A3" s="511" t="s">
        <v>1173</v>
      </c>
      <c r="B3" s="511"/>
      <c r="C3" s="511"/>
      <c r="D3" s="511"/>
      <c r="E3" s="511"/>
      <c r="F3" s="511"/>
      <c r="G3" s="511"/>
      <c r="H3" s="511"/>
    </row>
    <row r="4" spans="1:8" ht="9" customHeight="1">
      <c r="A4" s="346"/>
      <c r="B4" s="351"/>
      <c r="C4" s="352"/>
      <c r="D4" s="353"/>
      <c r="E4" s="351"/>
      <c r="F4" s="352"/>
      <c r="G4" s="353"/>
      <c r="H4" s="353"/>
    </row>
    <row r="5" spans="1:8" s="354" customFormat="1" ht="12" customHeight="1">
      <c r="A5" s="512" t="s">
        <v>807</v>
      </c>
      <c r="B5" s="522" t="s">
        <v>5</v>
      </c>
      <c r="C5" s="523"/>
      <c r="D5" s="523" t="s">
        <v>806</v>
      </c>
      <c r="E5" s="528" t="s">
        <v>24</v>
      </c>
      <c r="F5" s="528"/>
      <c r="G5" s="528"/>
      <c r="H5" s="528"/>
    </row>
    <row r="6" spans="1:8" s="354" customFormat="1" ht="12" customHeight="1">
      <c r="A6" s="513"/>
      <c r="B6" s="524"/>
      <c r="C6" s="525"/>
      <c r="D6" s="526"/>
      <c r="E6" s="529" t="s">
        <v>25</v>
      </c>
      <c r="F6" s="532" t="s">
        <v>26</v>
      </c>
      <c r="G6" s="532"/>
      <c r="H6" s="532"/>
    </row>
    <row r="7" spans="1:8" s="354" customFormat="1" ht="12" customHeight="1">
      <c r="A7" s="513"/>
      <c r="B7" s="533" t="s">
        <v>13</v>
      </c>
      <c r="C7" s="535" t="s">
        <v>14</v>
      </c>
      <c r="D7" s="526"/>
      <c r="E7" s="530"/>
      <c r="F7" s="529" t="s">
        <v>27</v>
      </c>
      <c r="G7" s="535" t="s">
        <v>28</v>
      </c>
      <c r="H7" s="537" t="s">
        <v>29</v>
      </c>
    </row>
    <row r="8" spans="1:8" s="354" customFormat="1" ht="12" customHeight="1">
      <c r="A8" s="513"/>
      <c r="B8" s="534"/>
      <c r="C8" s="525"/>
      <c r="D8" s="527"/>
      <c r="E8" s="531"/>
      <c r="F8" s="536"/>
      <c r="G8" s="525"/>
      <c r="H8" s="538"/>
    </row>
    <row r="9" spans="1:8" s="354" customFormat="1" ht="12" customHeight="1">
      <c r="A9" s="514"/>
      <c r="B9" s="355" t="s">
        <v>15</v>
      </c>
      <c r="C9" s="356" t="s">
        <v>30</v>
      </c>
      <c r="D9" s="539" t="s">
        <v>15</v>
      </c>
      <c r="E9" s="539"/>
      <c r="F9" s="539"/>
      <c r="G9" s="539"/>
      <c r="H9" s="539"/>
    </row>
    <row r="10" spans="1:8" ht="7.5" customHeight="1">
      <c r="A10" s="338"/>
      <c r="B10" s="339"/>
      <c r="C10" s="341"/>
      <c r="D10" s="340"/>
      <c r="E10" s="339"/>
      <c r="F10" s="341"/>
      <c r="G10" s="340"/>
      <c r="H10" s="340"/>
    </row>
    <row r="11" spans="1:10" ht="12.75" customHeight="1">
      <c r="A11" s="342" t="s">
        <v>49</v>
      </c>
      <c r="B11" s="357">
        <v>2462185</v>
      </c>
      <c r="C11" s="344">
        <v>74.2</v>
      </c>
      <c r="D11" s="357">
        <v>140740</v>
      </c>
      <c r="E11" s="357">
        <v>2126001</v>
      </c>
      <c r="F11" s="357">
        <v>12302</v>
      </c>
      <c r="G11" s="357">
        <v>111421</v>
      </c>
      <c r="H11" s="357">
        <v>2002279</v>
      </c>
      <c r="I11" s="344"/>
      <c r="J11" s="358"/>
    </row>
    <row r="12" spans="1:10" ht="12.75" customHeight="1">
      <c r="A12" s="342" t="s">
        <v>50</v>
      </c>
      <c r="B12" s="346" t="s">
        <v>43</v>
      </c>
      <c r="C12" s="346" t="s">
        <v>43</v>
      </c>
      <c r="D12" s="357" t="s">
        <v>43</v>
      </c>
      <c r="E12" s="357" t="s">
        <v>43</v>
      </c>
      <c r="F12" s="357" t="s">
        <v>43</v>
      </c>
      <c r="G12" s="357" t="s">
        <v>43</v>
      </c>
      <c r="H12" s="357" t="s">
        <v>43</v>
      </c>
      <c r="I12" s="344"/>
      <c r="J12" s="358"/>
    </row>
    <row r="13" spans="1:10" ht="12.75" customHeight="1">
      <c r="A13" s="342" t="s">
        <v>51</v>
      </c>
      <c r="B13" s="357">
        <v>2143532</v>
      </c>
      <c r="C13" s="344">
        <v>64.6</v>
      </c>
      <c r="D13" s="357">
        <v>130455</v>
      </c>
      <c r="E13" s="357">
        <v>1817663</v>
      </c>
      <c r="F13" s="357">
        <v>6763</v>
      </c>
      <c r="G13" s="357">
        <v>104833</v>
      </c>
      <c r="H13" s="357">
        <v>1706067</v>
      </c>
      <c r="I13" s="344"/>
      <c r="J13" s="358"/>
    </row>
    <row r="14" spans="1:10" ht="12.75" customHeight="1">
      <c r="A14" s="342" t="s">
        <v>52</v>
      </c>
      <c r="B14" s="346" t="s">
        <v>43</v>
      </c>
      <c r="C14" s="346" t="s">
        <v>43</v>
      </c>
      <c r="D14" s="357" t="s">
        <v>43</v>
      </c>
      <c r="E14" s="357" t="s">
        <v>43</v>
      </c>
      <c r="F14" s="357" t="s">
        <v>43</v>
      </c>
      <c r="G14" s="357" t="s">
        <v>43</v>
      </c>
      <c r="H14" s="357" t="s">
        <v>43</v>
      </c>
      <c r="I14" s="344"/>
      <c r="J14" s="358"/>
    </row>
    <row r="15" spans="1:8" ht="12.75" customHeight="1">
      <c r="A15" s="342" t="s">
        <v>53</v>
      </c>
      <c r="B15" s="357">
        <v>1257191</v>
      </c>
      <c r="C15" s="344">
        <v>37.9</v>
      </c>
      <c r="D15" s="357">
        <v>93440</v>
      </c>
      <c r="E15" s="357">
        <v>1044155</v>
      </c>
      <c r="F15" s="357">
        <v>5260</v>
      </c>
      <c r="G15" s="357">
        <v>79000</v>
      </c>
      <c r="H15" s="357">
        <v>959895</v>
      </c>
    </row>
    <row r="16" spans="1:10" ht="12.75" customHeight="1">
      <c r="A16" s="342" t="s">
        <v>54</v>
      </c>
      <c r="B16" s="357">
        <v>60591</v>
      </c>
      <c r="C16" s="344">
        <v>1.8</v>
      </c>
      <c r="D16" s="357">
        <v>3529</v>
      </c>
      <c r="E16" s="357">
        <v>57046</v>
      </c>
      <c r="F16" s="357">
        <v>4336</v>
      </c>
      <c r="G16" s="357">
        <v>5556</v>
      </c>
      <c r="H16" s="357">
        <v>47153</v>
      </c>
      <c r="I16" s="344"/>
      <c r="J16" s="358"/>
    </row>
    <row r="17" spans="1:10" ht="12.75" customHeight="1">
      <c r="A17" s="342" t="s">
        <v>55</v>
      </c>
      <c r="B17" s="357">
        <v>298104</v>
      </c>
      <c r="C17" s="344">
        <v>9</v>
      </c>
      <c r="D17" s="357">
        <v>3996</v>
      </c>
      <c r="E17" s="357">
        <v>294035</v>
      </c>
      <c r="F17" s="357">
        <v>2281</v>
      </c>
      <c r="G17" s="357">
        <v>5509</v>
      </c>
      <c r="H17" s="357">
        <v>286245</v>
      </c>
      <c r="I17" s="344"/>
      <c r="J17" s="358"/>
    </row>
    <row r="18" spans="1:10" ht="12.75" customHeight="1">
      <c r="A18" s="342" t="s">
        <v>56</v>
      </c>
      <c r="B18" s="357">
        <v>481274</v>
      </c>
      <c r="C18" s="344">
        <v>14.5</v>
      </c>
      <c r="D18" s="357">
        <v>4943</v>
      </c>
      <c r="E18" s="357">
        <v>476297</v>
      </c>
      <c r="F18" s="357">
        <v>4014</v>
      </c>
      <c r="G18" s="357">
        <v>18008</v>
      </c>
      <c r="H18" s="357">
        <v>454276</v>
      </c>
      <c r="I18" s="344"/>
      <c r="J18" s="358"/>
    </row>
    <row r="19" spans="1:10" ht="23.25" customHeight="1">
      <c r="A19" s="359" t="s">
        <v>1139</v>
      </c>
      <c r="B19" s="357">
        <v>15757</v>
      </c>
      <c r="C19" s="344">
        <v>0.5</v>
      </c>
      <c r="D19" s="357">
        <v>1468</v>
      </c>
      <c r="E19" s="357">
        <v>14284</v>
      </c>
      <c r="F19" s="357" t="s">
        <v>22</v>
      </c>
      <c r="G19" s="357">
        <v>570</v>
      </c>
      <c r="H19" s="357">
        <v>13714</v>
      </c>
      <c r="I19" s="344"/>
      <c r="J19" s="358"/>
    </row>
    <row r="20" spans="1:10" ht="12.75" customHeight="1">
      <c r="A20" s="342" t="s">
        <v>57</v>
      </c>
      <c r="B20" s="357">
        <v>31</v>
      </c>
      <c r="C20" s="344">
        <v>0</v>
      </c>
      <c r="D20" s="357" t="s">
        <v>22</v>
      </c>
      <c r="E20" s="357">
        <v>31</v>
      </c>
      <c r="F20" s="357" t="s">
        <v>22</v>
      </c>
      <c r="G20" s="357" t="s">
        <v>22</v>
      </c>
      <c r="H20" s="357">
        <v>31</v>
      </c>
      <c r="I20" s="344"/>
      <c r="J20" s="358"/>
    </row>
    <row r="21" spans="1:10" s="362" customFormat="1" ht="12.75" customHeight="1">
      <c r="A21" s="348" t="s">
        <v>58</v>
      </c>
      <c r="B21" s="360">
        <v>3317943</v>
      </c>
      <c r="C21" s="361">
        <v>100</v>
      </c>
      <c r="D21" s="360">
        <v>154677</v>
      </c>
      <c r="E21" s="360">
        <v>2967696</v>
      </c>
      <c r="F21" s="360">
        <v>22933</v>
      </c>
      <c r="G21" s="360">
        <v>141064</v>
      </c>
      <c r="H21" s="360">
        <v>2803699</v>
      </c>
      <c r="I21" s="344"/>
      <c r="J21" s="358"/>
    </row>
    <row r="22" spans="1:8" ht="15.75" customHeight="1">
      <c r="A22" s="346"/>
      <c r="B22" s="339"/>
      <c r="C22" s="339"/>
      <c r="D22" s="339"/>
      <c r="E22" s="339"/>
      <c r="F22" s="339"/>
      <c r="G22" s="339"/>
      <c r="H22" s="339"/>
    </row>
    <row r="23" spans="1:8" ht="11.25">
      <c r="A23" s="511" t="s">
        <v>1174</v>
      </c>
      <c r="B23" s="511"/>
      <c r="C23" s="511"/>
      <c r="D23" s="511"/>
      <c r="E23" s="511"/>
      <c r="F23" s="511"/>
      <c r="G23" s="511"/>
      <c r="H23" s="511"/>
    </row>
    <row r="24" spans="1:8" ht="9" customHeight="1">
      <c r="A24" s="346"/>
      <c r="B24" s="351"/>
      <c r="C24" s="352"/>
      <c r="D24" s="353"/>
      <c r="E24" s="351"/>
      <c r="F24" s="352"/>
      <c r="G24" s="353"/>
      <c r="H24" s="353"/>
    </row>
    <row r="25" spans="1:8" s="354" customFormat="1" ht="12" customHeight="1">
      <c r="A25" s="512" t="s">
        <v>807</v>
      </c>
      <c r="B25" s="522" t="s">
        <v>48</v>
      </c>
      <c r="C25" s="523"/>
      <c r="D25" s="523" t="s">
        <v>806</v>
      </c>
      <c r="E25" s="528" t="s">
        <v>24</v>
      </c>
      <c r="F25" s="528"/>
      <c r="G25" s="528"/>
      <c r="H25" s="528"/>
    </row>
    <row r="26" spans="1:8" s="354" customFormat="1" ht="12" customHeight="1">
      <c r="A26" s="513"/>
      <c r="B26" s="524"/>
      <c r="C26" s="525"/>
      <c r="D26" s="526"/>
      <c r="E26" s="529" t="s">
        <v>25</v>
      </c>
      <c r="F26" s="532" t="s">
        <v>26</v>
      </c>
      <c r="G26" s="532"/>
      <c r="H26" s="532"/>
    </row>
    <row r="27" spans="1:8" s="354" customFormat="1" ht="12" customHeight="1">
      <c r="A27" s="513"/>
      <c r="B27" s="533" t="s">
        <v>13</v>
      </c>
      <c r="C27" s="535" t="s">
        <v>14</v>
      </c>
      <c r="D27" s="526"/>
      <c r="E27" s="530"/>
      <c r="F27" s="529" t="s">
        <v>27</v>
      </c>
      <c r="G27" s="535" t="s">
        <v>28</v>
      </c>
      <c r="H27" s="537" t="s">
        <v>29</v>
      </c>
    </row>
    <row r="28" spans="1:8" s="354" customFormat="1" ht="12" customHeight="1">
      <c r="A28" s="513"/>
      <c r="B28" s="534"/>
      <c r="C28" s="525"/>
      <c r="D28" s="527"/>
      <c r="E28" s="531"/>
      <c r="F28" s="536"/>
      <c r="G28" s="525"/>
      <c r="H28" s="538"/>
    </row>
    <row r="29" spans="1:8" s="354" customFormat="1" ht="12" customHeight="1">
      <c r="A29" s="514"/>
      <c r="B29" s="355" t="s">
        <v>15</v>
      </c>
      <c r="C29" s="356" t="s">
        <v>30</v>
      </c>
      <c r="D29" s="539" t="s">
        <v>15</v>
      </c>
      <c r="E29" s="539"/>
      <c r="F29" s="539"/>
      <c r="G29" s="539"/>
      <c r="H29" s="539"/>
    </row>
    <row r="30" spans="1:8" s="354" customFormat="1" ht="7.5" customHeight="1">
      <c r="A30" s="338"/>
      <c r="B30" s="339"/>
      <c r="C30" s="341"/>
      <c r="D30" s="340"/>
      <c r="E30" s="339"/>
      <c r="F30" s="341"/>
      <c r="G30" s="340"/>
      <c r="H30" s="340"/>
    </row>
    <row r="31" spans="1:10" s="354" customFormat="1" ht="12.75" customHeight="1">
      <c r="A31" s="342" t="s">
        <v>49</v>
      </c>
      <c r="B31" s="357">
        <v>1609059</v>
      </c>
      <c r="C31" s="344">
        <v>78.3</v>
      </c>
      <c r="D31" s="357">
        <v>144722</v>
      </c>
      <c r="E31" s="357">
        <v>1211344</v>
      </c>
      <c r="F31" s="357">
        <v>91932</v>
      </c>
      <c r="G31" s="357">
        <v>87387</v>
      </c>
      <c r="H31" s="357">
        <v>1032024</v>
      </c>
      <c r="I31" s="344"/>
      <c r="J31" s="358"/>
    </row>
    <row r="32" spans="1:10" ht="12.75" customHeight="1">
      <c r="A32" s="342" t="s">
        <v>50</v>
      </c>
      <c r="B32" s="346" t="s">
        <v>43</v>
      </c>
      <c r="C32" s="346" t="s">
        <v>43</v>
      </c>
      <c r="D32" s="346" t="s">
        <v>43</v>
      </c>
      <c r="E32" s="346" t="s">
        <v>43</v>
      </c>
      <c r="F32" s="357" t="s">
        <v>43</v>
      </c>
      <c r="G32" s="357" t="s">
        <v>43</v>
      </c>
      <c r="H32" s="357" t="s">
        <v>43</v>
      </c>
      <c r="I32" s="344"/>
      <c r="J32" s="358"/>
    </row>
    <row r="33" spans="1:10" ht="12.75" customHeight="1">
      <c r="A33" s="342" t="s">
        <v>51</v>
      </c>
      <c r="B33" s="357">
        <v>1418479</v>
      </c>
      <c r="C33" s="344">
        <v>69</v>
      </c>
      <c r="D33" s="357">
        <v>134743</v>
      </c>
      <c r="E33" s="357">
        <v>1034138</v>
      </c>
      <c r="F33" s="357">
        <v>12189</v>
      </c>
      <c r="G33" s="357">
        <v>69978</v>
      </c>
      <c r="H33" s="357">
        <v>951972</v>
      </c>
      <c r="I33" s="344"/>
      <c r="J33" s="358"/>
    </row>
    <row r="34" spans="1:10" ht="12.75" customHeight="1">
      <c r="A34" s="342" t="s">
        <v>52</v>
      </c>
      <c r="B34" s="346" t="s">
        <v>43</v>
      </c>
      <c r="C34" s="346" t="s">
        <v>43</v>
      </c>
      <c r="D34" s="346" t="s">
        <v>43</v>
      </c>
      <c r="E34" s="346" t="s">
        <v>43</v>
      </c>
      <c r="F34" s="357" t="s">
        <v>43</v>
      </c>
      <c r="G34" s="357" t="s">
        <v>43</v>
      </c>
      <c r="H34" s="357" t="s">
        <v>43</v>
      </c>
      <c r="I34" s="344"/>
      <c r="J34" s="358"/>
    </row>
    <row r="35" spans="1:8" ht="12.75" customHeight="1">
      <c r="A35" s="342" t="s">
        <v>53</v>
      </c>
      <c r="B35" s="357">
        <v>880834</v>
      </c>
      <c r="C35" s="344">
        <v>42.8</v>
      </c>
      <c r="D35" s="357">
        <v>115429</v>
      </c>
      <c r="E35" s="357">
        <v>604063</v>
      </c>
      <c r="F35" s="357">
        <v>5583</v>
      </c>
      <c r="G35" s="357">
        <v>39422</v>
      </c>
      <c r="H35" s="357">
        <v>559058</v>
      </c>
    </row>
    <row r="36" spans="1:10" ht="12.75" customHeight="1">
      <c r="A36" s="342" t="s">
        <v>54</v>
      </c>
      <c r="B36" s="357">
        <v>8664</v>
      </c>
      <c r="C36" s="344">
        <v>0.4</v>
      </c>
      <c r="D36" s="357">
        <v>1018</v>
      </c>
      <c r="E36" s="357">
        <v>7353</v>
      </c>
      <c r="F36" s="357">
        <v>108</v>
      </c>
      <c r="G36" s="357">
        <v>1301</v>
      </c>
      <c r="H36" s="357">
        <v>5945</v>
      </c>
      <c r="I36" s="344"/>
      <c r="J36" s="358"/>
    </row>
    <row r="37" spans="1:10" ht="12.75" customHeight="1">
      <c r="A37" s="342" t="s">
        <v>55</v>
      </c>
      <c r="B37" s="357">
        <v>79703</v>
      </c>
      <c r="C37" s="344">
        <v>3.9</v>
      </c>
      <c r="D37" s="357">
        <v>3697</v>
      </c>
      <c r="E37" s="357">
        <v>66708</v>
      </c>
      <c r="F37" s="357">
        <v>591</v>
      </c>
      <c r="G37" s="357">
        <v>1840</v>
      </c>
      <c r="H37" s="357">
        <v>64277</v>
      </c>
      <c r="I37" s="344"/>
      <c r="J37" s="358"/>
    </row>
    <row r="38" spans="1:10" ht="12.75" customHeight="1">
      <c r="A38" s="342" t="s">
        <v>56</v>
      </c>
      <c r="B38" s="357">
        <v>357559</v>
      </c>
      <c r="C38" s="344">
        <v>17.4</v>
      </c>
      <c r="D38" s="357">
        <v>6649</v>
      </c>
      <c r="E38" s="357">
        <v>339773</v>
      </c>
      <c r="F38" s="357">
        <v>5352</v>
      </c>
      <c r="G38" s="357">
        <v>12653</v>
      </c>
      <c r="H38" s="357">
        <v>321767</v>
      </c>
      <c r="I38" s="344"/>
      <c r="J38" s="358"/>
    </row>
    <row r="39" spans="1:10" ht="23.25" customHeight="1">
      <c r="A39" s="359" t="s">
        <v>799</v>
      </c>
      <c r="B39" s="357">
        <v>1207</v>
      </c>
      <c r="C39" s="344">
        <v>0.1</v>
      </c>
      <c r="D39" s="357">
        <v>3</v>
      </c>
      <c r="E39" s="357">
        <v>899</v>
      </c>
      <c r="F39" s="357">
        <v>3</v>
      </c>
      <c r="G39" s="357" t="s">
        <v>22</v>
      </c>
      <c r="H39" s="357">
        <v>897</v>
      </c>
      <c r="I39" s="344"/>
      <c r="J39" s="358"/>
    </row>
    <row r="40" spans="1:10" ht="12.75" customHeight="1">
      <c r="A40" s="342" t="s">
        <v>57</v>
      </c>
      <c r="B40" s="357" t="s">
        <v>22</v>
      </c>
      <c r="C40" s="344" t="s">
        <v>1175</v>
      </c>
      <c r="D40" s="357" t="s">
        <v>22</v>
      </c>
      <c r="E40" s="357" t="s">
        <v>22</v>
      </c>
      <c r="F40" s="357" t="s">
        <v>22</v>
      </c>
      <c r="G40" s="357" t="s">
        <v>22</v>
      </c>
      <c r="H40" s="357" t="s">
        <v>22</v>
      </c>
      <c r="I40" s="344"/>
      <c r="J40" s="358"/>
    </row>
    <row r="41" spans="1:10" ht="12.75" customHeight="1">
      <c r="A41" s="348" t="s">
        <v>58</v>
      </c>
      <c r="B41" s="360">
        <v>2056192</v>
      </c>
      <c r="C41" s="361">
        <v>100</v>
      </c>
      <c r="D41" s="360">
        <v>156089</v>
      </c>
      <c r="E41" s="360">
        <v>1626077</v>
      </c>
      <c r="F41" s="360">
        <v>97986</v>
      </c>
      <c r="G41" s="360">
        <v>103181</v>
      </c>
      <c r="H41" s="360">
        <v>1424910</v>
      </c>
      <c r="I41" s="344"/>
      <c r="J41" s="358"/>
    </row>
    <row r="42" spans="2:8" ht="4.5" customHeight="1">
      <c r="B42" s="358"/>
      <c r="C42" s="358"/>
      <c r="D42" s="358"/>
      <c r="E42" s="358"/>
      <c r="F42" s="358"/>
      <c r="G42" s="358"/>
      <c r="H42" s="358"/>
    </row>
    <row r="43" ht="9" customHeight="1">
      <c r="A43" s="363" t="s">
        <v>21</v>
      </c>
    </row>
    <row r="44" spans="1:8" s="362" customFormat="1" ht="23.25" customHeight="1">
      <c r="A44" s="510" t="s">
        <v>437</v>
      </c>
      <c r="B44" s="510"/>
      <c r="C44" s="510"/>
      <c r="D44" s="510"/>
      <c r="E44" s="510"/>
      <c r="F44" s="510"/>
      <c r="G44" s="510"/>
      <c r="H44" s="510"/>
    </row>
    <row r="45" spans="1:8" ht="11.25">
      <c r="A45" s="346"/>
      <c r="B45" s="339"/>
      <c r="C45" s="340"/>
      <c r="D45" s="341"/>
      <c r="E45" s="339"/>
      <c r="F45" s="341"/>
      <c r="G45" s="341"/>
      <c r="H45" s="341"/>
    </row>
  </sheetData>
  <sheetProtection/>
  <mergeCells count="27">
    <mergeCell ref="A44:H44"/>
    <mergeCell ref="D29:H29"/>
    <mergeCell ref="A25:A29"/>
    <mergeCell ref="B25:C26"/>
    <mergeCell ref="D25:D28"/>
    <mergeCell ref="E25:H25"/>
    <mergeCell ref="E26:E28"/>
    <mergeCell ref="F26:H26"/>
    <mergeCell ref="B27:B28"/>
    <mergeCell ref="C27:C28"/>
    <mergeCell ref="F27:F28"/>
    <mergeCell ref="G27:G28"/>
    <mergeCell ref="G7:G8"/>
    <mergeCell ref="H7:H8"/>
    <mergeCell ref="D9:H9"/>
    <mergeCell ref="A23:H23"/>
    <mergeCell ref="H27:H28"/>
    <mergeCell ref="A3:H3"/>
    <mergeCell ref="A5:A9"/>
    <mergeCell ref="B5:C6"/>
    <mergeCell ref="D5:D8"/>
    <mergeCell ref="E5:H5"/>
    <mergeCell ref="E6:E8"/>
    <mergeCell ref="F6:H6"/>
    <mergeCell ref="B7:B8"/>
    <mergeCell ref="C7:C8"/>
    <mergeCell ref="F7:F8"/>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1" sqref="A1:K1"/>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97" customWidth="1"/>
    <col min="7" max="7" width="2.140625" style="97" customWidth="1"/>
    <col min="8" max="9" width="12.8515625" style="0" customWidth="1"/>
    <col min="10" max="10" width="10.8515625" style="34" customWidth="1"/>
    <col min="11" max="11" width="1.7109375" style="0" customWidth="1"/>
  </cols>
  <sheetData>
    <row r="1" spans="1:11" s="116" customFormat="1" ht="23.25" customHeight="1">
      <c r="A1" s="489" t="s">
        <v>1177</v>
      </c>
      <c r="B1" s="489"/>
      <c r="C1" s="489"/>
      <c r="D1" s="489"/>
      <c r="E1" s="489"/>
      <c r="F1" s="489"/>
      <c r="G1" s="489"/>
      <c r="H1" s="489"/>
      <c r="I1" s="489"/>
      <c r="J1" s="489"/>
      <c r="K1" s="553"/>
    </row>
    <row r="2" spans="2:10" ht="12.75">
      <c r="B2" s="33"/>
      <c r="C2" s="383"/>
      <c r="D2" s="384"/>
      <c r="E2" s="384"/>
      <c r="F2" s="386"/>
      <c r="G2" s="386"/>
      <c r="H2" s="67"/>
      <c r="I2" s="67"/>
      <c r="J2" s="67"/>
    </row>
    <row r="3" spans="1:11" ht="18" customHeight="1">
      <c r="A3" s="541" t="s">
        <v>4</v>
      </c>
      <c r="B3" s="460" t="s">
        <v>1208</v>
      </c>
      <c r="C3" s="540"/>
      <c r="D3" s="554" t="s">
        <v>37</v>
      </c>
      <c r="E3" s="555"/>
      <c r="F3" s="555"/>
      <c r="G3" s="556"/>
      <c r="H3" s="557" t="s">
        <v>38</v>
      </c>
      <c r="I3" s="558"/>
      <c r="J3" s="558"/>
      <c r="K3" s="559"/>
    </row>
    <row r="4" spans="1:11" ht="16.5" customHeight="1">
      <c r="A4" s="542"/>
      <c r="B4" s="461"/>
      <c r="C4" s="448"/>
      <c r="D4" s="9" t="s">
        <v>60</v>
      </c>
      <c r="E4" s="544" t="s">
        <v>61</v>
      </c>
      <c r="F4" s="545"/>
      <c r="G4" s="546"/>
      <c r="H4" s="49" t="s">
        <v>60</v>
      </c>
      <c r="I4" s="544" t="s">
        <v>61</v>
      </c>
      <c r="J4" s="545"/>
      <c r="K4" s="547"/>
    </row>
    <row r="5" spans="1:11" ht="15" customHeight="1">
      <c r="A5" s="542"/>
      <c r="B5" s="461"/>
      <c r="C5" s="448"/>
      <c r="D5" s="461" t="s">
        <v>71</v>
      </c>
      <c r="E5" s="563" t="s">
        <v>36</v>
      </c>
      <c r="F5" s="548" t="s">
        <v>1209</v>
      </c>
      <c r="G5" s="549"/>
      <c r="H5" s="566" t="s">
        <v>71</v>
      </c>
      <c r="I5" s="567" t="s">
        <v>36</v>
      </c>
      <c r="J5" s="548" t="s">
        <v>1209</v>
      </c>
      <c r="K5" s="560"/>
    </row>
    <row r="6" spans="1:11" ht="12.75">
      <c r="A6" s="542"/>
      <c r="B6" s="461"/>
      <c r="C6" s="448"/>
      <c r="D6" s="461"/>
      <c r="E6" s="564"/>
      <c r="F6" s="550"/>
      <c r="G6" s="458"/>
      <c r="H6" s="567"/>
      <c r="I6" s="567"/>
      <c r="J6" s="550"/>
      <c r="K6" s="561"/>
    </row>
    <row r="7" spans="1:11" ht="18.75" customHeight="1">
      <c r="A7" s="542"/>
      <c r="B7" s="461"/>
      <c r="C7" s="448"/>
      <c r="D7" s="461"/>
      <c r="E7" s="564"/>
      <c r="F7" s="550"/>
      <c r="G7" s="458"/>
      <c r="H7" s="567"/>
      <c r="I7" s="567"/>
      <c r="J7" s="550"/>
      <c r="K7" s="561"/>
    </row>
    <row r="8" spans="1:11" ht="20.25" customHeight="1">
      <c r="A8" s="543"/>
      <c r="B8" s="464"/>
      <c r="C8" s="449"/>
      <c r="D8" s="464"/>
      <c r="E8" s="565"/>
      <c r="F8" s="551"/>
      <c r="G8" s="459"/>
      <c r="H8" s="568"/>
      <c r="I8" s="568"/>
      <c r="J8" s="551"/>
      <c r="K8" s="562"/>
    </row>
    <row r="9" spans="1:10" ht="1.5" customHeight="1">
      <c r="A9" s="387"/>
      <c r="B9" s="388"/>
      <c r="C9" s="16"/>
      <c r="D9" s="384"/>
      <c r="E9" s="384"/>
      <c r="F9" s="386"/>
      <c r="G9" s="386"/>
      <c r="H9" s="384"/>
      <c r="I9" s="384"/>
      <c r="J9" s="384"/>
    </row>
    <row r="10" spans="1:10" s="22" customFormat="1" ht="24" customHeight="1">
      <c r="A10" s="91" t="s">
        <v>17</v>
      </c>
      <c r="B10" s="382" t="s">
        <v>72</v>
      </c>
      <c r="C10" s="19"/>
      <c r="D10" s="92">
        <v>127224683</v>
      </c>
      <c r="E10" s="92">
        <v>154676725</v>
      </c>
      <c r="F10" s="93">
        <v>-10.9</v>
      </c>
      <c r="G10" s="93"/>
      <c r="H10" s="92">
        <v>111580345</v>
      </c>
      <c r="I10" s="92">
        <v>156088758</v>
      </c>
      <c r="J10" s="93">
        <v>-13.3</v>
      </c>
    </row>
    <row r="11" spans="1:10" s="22" customFormat="1" ht="24" customHeight="1">
      <c r="A11" s="42">
        <v>1</v>
      </c>
      <c r="B11" s="25" t="s">
        <v>73</v>
      </c>
      <c r="C11" s="19"/>
      <c r="D11" s="92">
        <v>2379899</v>
      </c>
      <c r="E11" s="92">
        <v>6475636</v>
      </c>
      <c r="F11" s="93">
        <v>144.3</v>
      </c>
      <c r="G11" s="93"/>
      <c r="H11" s="92">
        <v>881235</v>
      </c>
      <c r="I11" s="92">
        <v>1647230</v>
      </c>
      <c r="J11" s="93">
        <v>-53.4</v>
      </c>
    </row>
    <row r="12" spans="1:10" ht="24" customHeight="1">
      <c r="A12" s="99">
        <v>101</v>
      </c>
      <c r="B12" s="84"/>
      <c r="C12" s="397" t="s">
        <v>840</v>
      </c>
      <c r="D12" s="94">
        <v>1500</v>
      </c>
      <c r="E12" s="94">
        <v>30250</v>
      </c>
      <c r="F12" s="95">
        <v>282.9</v>
      </c>
      <c r="G12" s="95"/>
      <c r="H12" s="94" t="s">
        <v>74</v>
      </c>
      <c r="I12" s="94" t="s">
        <v>74</v>
      </c>
      <c r="J12" s="95">
        <v>-100</v>
      </c>
    </row>
    <row r="13" spans="1:10" ht="12.75">
      <c r="A13" s="99">
        <v>102</v>
      </c>
      <c r="B13" s="84"/>
      <c r="C13" s="397" t="s">
        <v>841</v>
      </c>
      <c r="D13" s="94">
        <v>142778</v>
      </c>
      <c r="E13" s="94">
        <v>434942</v>
      </c>
      <c r="F13" s="95">
        <v>-19.2</v>
      </c>
      <c r="G13" s="95"/>
      <c r="H13" s="94" t="s">
        <v>74</v>
      </c>
      <c r="I13" s="94" t="s">
        <v>74</v>
      </c>
      <c r="J13" s="95" t="s">
        <v>74</v>
      </c>
    </row>
    <row r="14" spans="1:10" ht="12.75">
      <c r="A14" s="99">
        <v>103</v>
      </c>
      <c r="B14" s="84"/>
      <c r="C14" s="397" t="s">
        <v>842</v>
      </c>
      <c r="D14" s="94">
        <v>1890858</v>
      </c>
      <c r="E14" s="94">
        <v>3978804</v>
      </c>
      <c r="F14" s="95">
        <v>114.1</v>
      </c>
      <c r="G14" s="95"/>
      <c r="H14" s="94">
        <v>807774</v>
      </c>
      <c r="I14" s="94">
        <v>1496640</v>
      </c>
      <c r="J14" s="95">
        <v>-56.7</v>
      </c>
    </row>
    <row r="15" spans="1:10" ht="12.75">
      <c r="A15" s="99">
        <v>105</v>
      </c>
      <c r="B15" s="84"/>
      <c r="C15" s="397" t="s">
        <v>843</v>
      </c>
      <c r="D15" s="94">
        <v>20276</v>
      </c>
      <c r="E15" s="94">
        <v>64660</v>
      </c>
      <c r="F15" s="95">
        <v>-24.3</v>
      </c>
      <c r="G15" s="95"/>
      <c r="H15" s="94">
        <v>73458</v>
      </c>
      <c r="I15" s="94">
        <v>149899</v>
      </c>
      <c r="J15" s="95">
        <v>178.6</v>
      </c>
    </row>
    <row r="16" spans="1:10" ht="12.75">
      <c r="A16" s="99">
        <v>107</v>
      </c>
      <c r="B16" s="84"/>
      <c r="C16" s="397" t="s">
        <v>844</v>
      </c>
      <c r="D16" s="94">
        <v>324464</v>
      </c>
      <c r="E16" s="94">
        <v>1945600</v>
      </c>
      <c r="F16" s="95" t="s">
        <v>75</v>
      </c>
      <c r="G16" s="95"/>
      <c r="H16" s="94" t="s">
        <v>74</v>
      </c>
      <c r="I16" s="94" t="s">
        <v>74</v>
      </c>
      <c r="J16" s="95" t="s">
        <v>74</v>
      </c>
    </row>
    <row r="17" spans="1:10" ht="12.75">
      <c r="A17" s="99">
        <v>109</v>
      </c>
      <c r="B17" s="84"/>
      <c r="C17" s="397" t="s">
        <v>845</v>
      </c>
      <c r="D17" s="94">
        <v>23</v>
      </c>
      <c r="E17" s="94">
        <v>21380</v>
      </c>
      <c r="F17" s="95" t="s">
        <v>75</v>
      </c>
      <c r="G17" s="95"/>
      <c r="H17" s="94">
        <v>3</v>
      </c>
      <c r="I17" s="94">
        <v>691</v>
      </c>
      <c r="J17" s="95">
        <v>-91.9</v>
      </c>
    </row>
    <row r="18" spans="1:10" s="22" customFormat="1" ht="24" customHeight="1">
      <c r="A18" s="42">
        <v>2</v>
      </c>
      <c r="B18" s="25" t="s">
        <v>76</v>
      </c>
      <c r="C18" s="19"/>
      <c r="D18" s="92">
        <v>22729640</v>
      </c>
      <c r="E18" s="92">
        <v>44362689</v>
      </c>
      <c r="F18" s="93">
        <v>-13.8</v>
      </c>
      <c r="G18" s="93"/>
      <c r="H18" s="92">
        <v>13172501</v>
      </c>
      <c r="I18" s="92">
        <v>36006691</v>
      </c>
      <c r="J18" s="93">
        <v>-12.8</v>
      </c>
    </row>
    <row r="19" spans="1:10" ht="24" customHeight="1">
      <c r="A19" s="99">
        <v>201</v>
      </c>
      <c r="B19" s="84"/>
      <c r="C19" s="397" t="s">
        <v>846</v>
      </c>
      <c r="D19" s="94">
        <v>9263386</v>
      </c>
      <c r="E19" s="94">
        <v>6711800</v>
      </c>
      <c r="F19" s="95">
        <v>-42</v>
      </c>
      <c r="G19" s="95"/>
      <c r="H19" s="94">
        <v>4232682</v>
      </c>
      <c r="I19" s="94">
        <v>6898526</v>
      </c>
      <c r="J19" s="95">
        <v>-11.1</v>
      </c>
    </row>
    <row r="20" spans="1:10" ht="12.75">
      <c r="A20" s="99">
        <v>202</v>
      </c>
      <c r="B20" s="84"/>
      <c r="C20" s="397" t="s">
        <v>847</v>
      </c>
      <c r="D20" s="94">
        <v>3709504</v>
      </c>
      <c r="E20" s="94">
        <v>13319603</v>
      </c>
      <c r="F20" s="95">
        <v>20.2</v>
      </c>
      <c r="G20" s="95"/>
      <c r="H20" s="94">
        <v>236950</v>
      </c>
      <c r="I20" s="94">
        <v>924807</v>
      </c>
      <c r="J20" s="95">
        <v>-84.2</v>
      </c>
    </row>
    <row r="21" spans="1:10" ht="12.75">
      <c r="A21" s="99">
        <v>203</v>
      </c>
      <c r="B21" s="84"/>
      <c r="C21" s="397" t="s">
        <v>848</v>
      </c>
      <c r="D21" s="94">
        <v>625104</v>
      </c>
      <c r="E21" s="94">
        <v>1553089</v>
      </c>
      <c r="F21" s="95">
        <v>-41.6</v>
      </c>
      <c r="G21" s="95"/>
      <c r="H21" s="94">
        <v>2728777</v>
      </c>
      <c r="I21" s="94">
        <v>10542229</v>
      </c>
      <c r="J21" s="95">
        <v>-4.5</v>
      </c>
    </row>
    <row r="22" spans="1:10" ht="12.75">
      <c r="A22" s="99">
        <v>204</v>
      </c>
      <c r="B22" s="84"/>
      <c r="C22" s="397" t="s">
        <v>849</v>
      </c>
      <c r="D22" s="94">
        <v>8008983</v>
      </c>
      <c r="E22" s="94">
        <v>21011671</v>
      </c>
      <c r="F22" s="95">
        <v>-17.2</v>
      </c>
      <c r="G22" s="95"/>
      <c r="H22" s="94">
        <v>4663831</v>
      </c>
      <c r="I22" s="94">
        <v>13957497</v>
      </c>
      <c r="J22" s="95">
        <v>18</v>
      </c>
    </row>
    <row r="23" spans="1:10" ht="12.75">
      <c r="A23" s="99">
        <v>206</v>
      </c>
      <c r="B23" s="84"/>
      <c r="C23" s="397" t="s">
        <v>850</v>
      </c>
      <c r="D23" s="94">
        <v>145</v>
      </c>
      <c r="E23" s="94">
        <v>6626</v>
      </c>
      <c r="F23" s="95">
        <v>-36.6</v>
      </c>
      <c r="G23" s="95"/>
      <c r="H23" s="94">
        <v>424882</v>
      </c>
      <c r="I23" s="94">
        <v>2308100</v>
      </c>
      <c r="J23" s="95">
        <v>15</v>
      </c>
    </row>
    <row r="24" spans="1:10" ht="12.75">
      <c r="A24" s="99">
        <v>208</v>
      </c>
      <c r="B24" s="84"/>
      <c r="C24" s="397" t="s">
        <v>851</v>
      </c>
      <c r="D24" s="94">
        <v>13980</v>
      </c>
      <c r="E24" s="94">
        <v>16178</v>
      </c>
      <c r="F24" s="95">
        <v>45.1</v>
      </c>
      <c r="G24" s="95"/>
      <c r="H24" s="94">
        <v>32</v>
      </c>
      <c r="I24" s="94">
        <v>254</v>
      </c>
      <c r="J24" s="95" t="s">
        <v>75</v>
      </c>
    </row>
    <row r="25" spans="1:10" ht="12.75">
      <c r="A25" s="100">
        <v>209</v>
      </c>
      <c r="B25" s="389"/>
      <c r="C25" s="397" t="s">
        <v>852</v>
      </c>
      <c r="D25" s="94">
        <v>693381</v>
      </c>
      <c r="E25" s="94">
        <v>1614509</v>
      </c>
      <c r="F25" s="95">
        <v>111.4</v>
      </c>
      <c r="G25" s="95"/>
      <c r="H25" s="94">
        <v>758281</v>
      </c>
      <c r="I25" s="94">
        <v>1160874</v>
      </c>
      <c r="J25" s="95">
        <v>-52.7</v>
      </c>
    </row>
    <row r="26" spans="1:10" ht="12.75">
      <c r="A26" s="100">
        <v>211</v>
      </c>
      <c r="B26" s="389"/>
      <c r="C26" s="397" t="s">
        <v>853</v>
      </c>
      <c r="D26" s="94" t="s">
        <v>74</v>
      </c>
      <c r="E26" s="94" t="s">
        <v>74</v>
      </c>
      <c r="F26" s="95" t="s">
        <v>74</v>
      </c>
      <c r="G26" s="95"/>
      <c r="H26" s="94" t="s">
        <v>74</v>
      </c>
      <c r="I26" s="94" t="s">
        <v>74</v>
      </c>
      <c r="J26" s="95" t="s">
        <v>74</v>
      </c>
    </row>
    <row r="27" spans="1:10" ht="12.75">
      <c r="A27" s="100">
        <v>219</v>
      </c>
      <c r="B27" s="389"/>
      <c r="C27" s="397" t="s">
        <v>854</v>
      </c>
      <c r="D27" s="94">
        <v>415157</v>
      </c>
      <c r="E27" s="94">
        <v>129213</v>
      </c>
      <c r="F27" s="95" t="s">
        <v>75</v>
      </c>
      <c r="G27" s="95"/>
      <c r="H27" s="94">
        <v>127066</v>
      </c>
      <c r="I27" s="94">
        <v>214404</v>
      </c>
      <c r="J27" s="95">
        <v>-41.1</v>
      </c>
    </row>
    <row r="28" spans="1:10" s="22" customFormat="1" ht="24" customHeight="1">
      <c r="A28" s="43">
        <v>3</v>
      </c>
      <c r="B28" s="390" t="s">
        <v>77</v>
      </c>
      <c r="C28" s="19"/>
      <c r="D28" s="92">
        <v>92415087</v>
      </c>
      <c r="E28" s="92">
        <v>95355281</v>
      </c>
      <c r="F28" s="93">
        <v>-14.2</v>
      </c>
      <c r="G28" s="93"/>
      <c r="H28" s="92">
        <v>84409235</v>
      </c>
      <c r="I28" s="92">
        <v>106405778</v>
      </c>
      <c r="J28" s="93">
        <v>-10.9</v>
      </c>
    </row>
    <row r="29" spans="1:10" ht="24" customHeight="1">
      <c r="A29" s="100">
        <v>301</v>
      </c>
      <c r="B29" s="389"/>
      <c r="C29" s="397" t="s">
        <v>855</v>
      </c>
      <c r="D29" s="94">
        <v>38522644</v>
      </c>
      <c r="E29" s="94">
        <v>9447930</v>
      </c>
      <c r="F29" s="95">
        <v>37.9</v>
      </c>
      <c r="G29" s="95"/>
      <c r="H29" s="94">
        <v>2260550</v>
      </c>
      <c r="I29" s="94">
        <v>463313</v>
      </c>
      <c r="J29" s="95">
        <v>-94.2</v>
      </c>
    </row>
    <row r="30" spans="1:10" ht="12.75">
      <c r="A30" s="100">
        <v>302</v>
      </c>
      <c r="B30" s="389"/>
      <c r="C30" s="397" t="s">
        <v>856</v>
      </c>
      <c r="D30" s="94" t="s">
        <v>74</v>
      </c>
      <c r="E30" s="94" t="s">
        <v>74</v>
      </c>
      <c r="F30" s="95">
        <v>-100</v>
      </c>
      <c r="G30" s="95"/>
      <c r="H30" s="94">
        <v>373230</v>
      </c>
      <c r="I30" s="94">
        <v>66471</v>
      </c>
      <c r="J30" s="95" t="s">
        <v>75</v>
      </c>
    </row>
    <row r="31" spans="1:10" ht="12.75">
      <c r="A31" s="100">
        <v>303</v>
      </c>
      <c r="B31" s="389"/>
      <c r="C31" s="397" t="s">
        <v>857</v>
      </c>
      <c r="D31" s="94">
        <v>3164880</v>
      </c>
      <c r="E31" s="94">
        <v>697979</v>
      </c>
      <c r="F31" s="95">
        <v>-84.2</v>
      </c>
      <c r="G31" s="95"/>
      <c r="H31" s="94">
        <v>4547440</v>
      </c>
      <c r="I31" s="94">
        <v>893668</v>
      </c>
      <c r="J31" s="95">
        <v>567.1</v>
      </c>
    </row>
    <row r="32" spans="1:10" ht="12.75">
      <c r="A32" s="100">
        <v>304</v>
      </c>
      <c r="B32" s="389"/>
      <c r="C32" s="397" t="s">
        <v>858</v>
      </c>
      <c r="D32" s="94" t="s">
        <v>74</v>
      </c>
      <c r="E32" s="94" t="s">
        <v>74</v>
      </c>
      <c r="F32" s="95">
        <v>-100</v>
      </c>
      <c r="G32" s="95"/>
      <c r="H32" s="94" t="s">
        <v>74</v>
      </c>
      <c r="I32" s="94" t="s">
        <v>74</v>
      </c>
      <c r="J32" s="95" t="s">
        <v>74</v>
      </c>
    </row>
    <row r="33" spans="1:10" ht="12.75">
      <c r="A33" s="100">
        <v>305</v>
      </c>
      <c r="B33" s="389"/>
      <c r="C33" s="397" t="s">
        <v>859</v>
      </c>
      <c r="D33" s="94">
        <v>819270</v>
      </c>
      <c r="E33" s="94">
        <v>171289</v>
      </c>
      <c r="F33" s="95">
        <v>-67.5</v>
      </c>
      <c r="G33" s="95"/>
      <c r="H33" s="94">
        <v>3226314</v>
      </c>
      <c r="I33" s="94">
        <v>880264</v>
      </c>
      <c r="J33" s="95">
        <v>295.8</v>
      </c>
    </row>
    <row r="34" spans="1:10" ht="12.75">
      <c r="A34" s="100">
        <v>308</v>
      </c>
      <c r="B34" s="389"/>
      <c r="C34" s="397" t="s">
        <v>860</v>
      </c>
      <c r="D34" s="94">
        <v>2476185</v>
      </c>
      <c r="E34" s="94">
        <v>517383</v>
      </c>
      <c r="F34" s="95">
        <v>50.8</v>
      </c>
      <c r="G34" s="95"/>
      <c r="H34" s="94" t="s">
        <v>74</v>
      </c>
      <c r="I34" s="94" t="s">
        <v>74</v>
      </c>
      <c r="J34" s="95" t="s">
        <v>74</v>
      </c>
    </row>
    <row r="35" spans="1:10" ht="12.75">
      <c r="A35" s="100">
        <v>309</v>
      </c>
      <c r="B35" s="389"/>
      <c r="C35" s="397" t="s">
        <v>861</v>
      </c>
      <c r="D35" s="94" t="s">
        <v>74</v>
      </c>
      <c r="E35" s="94" t="s">
        <v>74</v>
      </c>
      <c r="F35" s="95" t="s">
        <v>74</v>
      </c>
      <c r="G35" s="95"/>
      <c r="H35" s="94">
        <v>80149</v>
      </c>
      <c r="I35" s="94">
        <v>59779</v>
      </c>
      <c r="J35" s="95">
        <v>-26.7</v>
      </c>
    </row>
    <row r="36" spans="1:10" ht="12.75">
      <c r="A36" s="100">
        <v>310</v>
      </c>
      <c r="B36" s="389"/>
      <c r="C36" s="397" t="s">
        <v>862</v>
      </c>
      <c r="D36" s="94">
        <v>60820</v>
      </c>
      <c r="E36" s="94">
        <v>28522</v>
      </c>
      <c r="F36" s="95">
        <v>-91</v>
      </c>
      <c r="G36" s="95"/>
      <c r="H36" s="94">
        <v>2654941</v>
      </c>
      <c r="I36" s="94">
        <v>1251000</v>
      </c>
      <c r="J36" s="95">
        <v>26.3</v>
      </c>
    </row>
    <row r="37" spans="1:10" ht="12.75">
      <c r="A37" s="100">
        <v>315</v>
      </c>
      <c r="B37" s="389"/>
      <c r="C37" s="397" t="s">
        <v>863</v>
      </c>
      <c r="D37" s="94">
        <v>19303145</v>
      </c>
      <c r="E37" s="94">
        <v>49594357</v>
      </c>
      <c r="F37" s="95">
        <v>8.2</v>
      </c>
      <c r="G37" s="95"/>
      <c r="H37" s="94">
        <v>1438826</v>
      </c>
      <c r="I37" s="94">
        <v>2549601</v>
      </c>
      <c r="J37" s="95">
        <v>40.1</v>
      </c>
    </row>
    <row r="38" spans="1:10" ht="12.75">
      <c r="A38" s="100">
        <v>316</v>
      </c>
      <c r="B38" s="389"/>
      <c r="C38" s="397" t="s">
        <v>864</v>
      </c>
      <c r="D38" s="94">
        <v>192000</v>
      </c>
      <c r="E38" s="94">
        <v>88766</v>
      </c>
      <c r="F38" s="95">
        <v>113.1</v>
      </c>
      <c r="G38" s="95"/>
      <c r="H38" s="94">
        <v>191640</v>
      </c>
      <c r="I38" s="94">
        <v>73251</v>
      </c>
      <c r="J38" s="95" t="s">
        <v>75</v>
      </c>
    </row>
    <row r="39" spans="1:10" ht="12.75">
      <c r="A39" s="100">
        <v>320</v>
      </c>
      <c r="B39" s="389"/>
      <c r="C39" s="397" t="s">
        <v>865</v>
      </c>
      <c r="D39" s="94">
        <v>82396</v>
      </c>
      <c r="E39" s="94">
        <v>837701</v>
      </c>
      <c r="F39" s="95">
        <v>-13</v>
      </c>
      <c r="G39" s="95"/>
      <c r="H39" s="94">
        <v>533447</v>
      </c>
      <c r="I39" s="94">
        <v>794818</v>
      </c>
      <c r="J39" s="95">
        <v>-23.3</v>
      </c>
    </row>
    <row r="40" spans="1:10" ht="12.75">
      <c r="A40" s="100">
        <v>325</v>
      </c>
      <c r="B40" s="389"/>
      <c r="C40" s="397" t="s">
        <v>866</v>
      </c>
      <c r="D40" s="94">
        <v>873608</v>
      </c>
      <c r="E40" s="94">
        <v>213272</v>
      </c>
      <c r="F40" s="95">
        <v>-7.4</v>
      </c>
      <c r="G40" s="95"/>
      <c r="H40" s="94">
        <v>2030937</v>
      </c>
      <c r="I40" s="94">
        <v>776846</v>
      </c>
      <c r="J40" s="95">
        <v>90.3</v>
      </c>
    </row>
    <row r="41" spans="1:10" ht="12.75">
      <c r="A41" s="100">
        <v>335</v>
      </c>
      <c r="B41" s="389"/>
      <c r="C41" s="397" t="s">
        <v>867</v>
      </c>
      <c r="D41" s="94">
        <v>127788</v>
      </c>
      <c r="E41" s="94">
        <v>29315</v>
      </c>
      <c r="F41" s="95">
        <v>62.4</v>
      </c>
      <c r="G41" s="95"/>
      <c r="H41" s="94">
        <v>48420</v>
      </c>
      <c r="I41" s="94">
        <v>9232</v>
      </c>
      <c r="J41" s="95">
        <v>-81</v>
      </c>
    </row>
    <row r="42" spans="1:10" ht="12.75">
      <c r="A42" s="100">
        <v>340</v>
      </c>
      <c r="B42" s="389"/>
      <c r="C42" s="397" t="s">
        <v>868</v>
      </c>
      <c r="D42" s="94">
        <v>679338</v>
      </c>
      <c r="E42" s="94">
        <v>366323</v>
      </c>
      <c r="F42" s="95">
        <v>-40.2</v>
      </c>
      <c r="G42" s="95"/>
      <c r="H42" s="94">
        <v>224407</v>
      </c>
      <c r="I42" s="94">
        <v>199370</v>
      </c>
      <c r="J42" s="95">
        <v>59.3</v>
      </c>
    </row>
    <row r="43" spans="1:10" ht="12.75">
      <c r="A43" s="100">
        <v>345</v>
      </c>
      <c r="B43" s="389"/>
      <c r="C43" s="397" t="s">
        <v>869</v>
      </c>
      <c r="D43" s="94">
        <v>4492262</v>
      </c>
      <c r="E43" s="94">
        <v>446366</v>
      </c>
      <c r="F43" s="95">
        <v>-77.4</v>
      </c>
      <c r="G43" s="95"/>
      <c r="H43" s="94">
        <v>21958317</v>
      </c>
      <c r="I43" s="94">
        <v>34138655</v>
      </c>
      <c r="J43" s="95">
        <v>-8.9</v>
      </c>
    </row>
    <row r="44" spans="1:10" ht="12.75">
      <c r="A44" s="100">
        <v>350</v>
      </c>
      <c r="B44" s="389"/>
      <c r="C44" s="397" t="s">
        <v>870</v>
      </c>
      <c r="D44" s="94">
        <v>160614</v>
      </c>
      <c r="E44" s="94">
        <v>80096</v>
      </c>
      <c r="F44" s="95" t="s">
        <v>75</v>
      </c>
      <c r="G44" s="95"/>
      <c r="H44" s="94">
        <v>1075260</v>
      </c>
      <c r="I44" s="94">
        <v>993332</v>
      </c>
      <c r="J44" s="95">
        <v>-39</v>
      </c>
    </row>
    <row r="45" spans="1:10" ht="12.75">
      <c r="A45" s="100">
        <v>355</v>
      </c>
      <c r="B45" s="389"/>
      <c r="C45" s="397" t="s">
        <v>871</v>
      </c>
      <c r="D45" s="94" t="s">
        <v>74</v>
      </c>
      <c r="E45" s="94" t="s">
        <v>74</v>
      </c>
      <c r="F45" s="95" t="s">
        <v>74</v>
      </c>
      <c r="G45" s="95"/>
      <c r="H45" s="94">
        <v>8274645</v>
      </c>
      <c r="I45" s="94">
        <v>7201182</v>
      </c>
      <c r="J45" s="95">
        <v>19.5</v>
      </c>
    </row>
    <row r="46" spans="1:10" ht="12.75">
      <c r="A46" s="100">
        <v>360</v>
      </c>
      <c r="B46" s="389"/>
      <c r="C46" s="397" t="s">
        <v>872</v>
      </c>
      <c r="D46" s="94">
        <v>22220</v>
      </c>
      <c r="E46" s="94">
        <v>119412</v>
      </c>
      <c r="F46" s="95">
        <v>124.9</v>
      </c>
      <c r="G46" s="95"/>
      <c r="H46" s="94">
        <v>1467821</v>
      </c>
      <c r="I46" s="94">
        <v>9044075</v>
      </c>
      <c r="J46" s="95">
        <v>30.5</v>
      </c>
    </row>
    <row r="47" spans="1:10" ht="12.75">
      <c r="A47" s="100">
        <v>370</v>
      </c>
      <c r="B47" s="389"/>
      <c r="C47" s="397" t="s">
        <v>873</v>
      </c>
      <c r="D47" s="94">
        <v>449852</v>
      </c>
      <c r="E47" s="94">
        <v>1381847</v>
      </c>
      <c r="F47" s="95">
        <v>-6.3</v>
      </c>
      <c r="G47" s="95"/>
      <c r="H47" s="94">
        <v>6055189</v>
      </c>
      <c r="I47" s="94">
        <v>7079021</v>
      </c>
      <c r="J47" s="95">
        <v>-26.8</v>
      </c>
    </row>
    <row r="48" spans="1:10" ht="12.75">
      <c r="A48" s="100">
        <v>372</v>
      </c>
      <c r="B48" s="389"/>
      <c r="C48" s="397" t="s">
        <v>874</v>
      </c>
      <c r="D48" s="94">
        <v>89887</v>
      </c>
      <c r="E48" s="94">
        <v>141058</v>
      </c>
      <c r="F48" s="95">
        <v>3.1</v>
      </c>
      <c r="G48" s="95"/>
      <c r="H48" s="94">
        <v>2507199</v>
      </c>
      <c r="I48" s="94">
        <v>3221007</v>
      </c>
      <c r="J48" s="95">
        <v>3</v>
      </c>
    </row>
    <row r="49" spans="1:10" ht="12.75">
      <c r="A49" s="100">
        <v>375</v>
      </c>
      <c r="B49" s="389"/>
      <c r="C49" s="397" t="s">
        <v>875</v>
      </c>
      <c r="D49" s="94">
        <v>4066852</v>
      </c>
      <c r="E49" s="94">
        <v>2398008</v>
      </c>
      <c r="F49" s="95">
        <v>55.7</v>
      </c>
      <c r="G49" s="95"/>
      <c r="H49" s="94">
        <v>4125412</v>
      </c>
      <c r="I49" s="94">
        <v>4431893</v>
      </c>
      <c r="J49" s="95">
        <v>0.7</v>
      </c>
    </row>
    <row r="50" spans="1:10" ht="12.75">
      <c r="A50" s="100">
        <v>377</v>
      </c>
      <c r="B50" s="389"/>
      <c r="C50" s="397" t="s">
        <v>876</v>
      </c>
      <c r="D50" s="94">
        <v>2520177</v>
      </c>
      <c r="E50" s="94">
        <v>14857329</v>
      </c>
      <c r="F50" s="95">
        <v>-48.8</v>
      </c>
      <c r="G50" s="95"/>
      <c r="H50" s="94">
        <v>3975571</v>
      </c>
      <c r="I50" s="94">
        <v>12967062</v>
      </c>
      <c r="J50" s="95">
        <v>-18.8</v>
      </c>
    </row>
    <row r="51" spans="1:10" ht="12.75">
      <c r="A51" s="100">
        <v>379</v>
      </c>
      <c r="B51" s="389"/>
      <c r="C51" s="397" t="s">
        <v>877</v>
      </c>
      <c r="D51" s="94">
        <v>47736</v>
      </c>
      <c r="E51" s="94">
        <v>276170</v>
      </c>
      <c r="F51" s="95">
        <v>24.2</v>
      </c>
      <c r="G51" s="95"/>
      <c r="H51" s="94">
        <v>360716</v>
      </c>
      <c r="I51" s="94">
        <v>1106270</v>
      </c>
      <c r="J51" s="95">
        <v>13.7</v>
      </c>
    </row>
    <row r="52" spans="1:10" ht="12.75">
      <c r="A52" s="100">
        <v>381</v>
      </c>
      <c r="B52" s="389"/>
      <c r="C52" s="397" t="s">
        <v>878</v>
      </c>
      <c r="D52" s="94">
        <v>383165</v>
      </c>
      <c r="E52" s="94">
        <v>855536</v>
      </c>
      <c r="F52" s="95">
        <v>-54.7</v>
      </c>
      <c r="G52" s="95"/>
      <c r="H52" s="94">
        <v>5454456</v>
      </c>
      <c r="I52" s="94">
        <v>4905839</v>
      </c>
      <c r="J52" s="95">
        <v>-1.8</v>
      </c>
    </row>
    <row r="53" spans="1:10" ht="12.75">
      <c r="A53" s="100">
        <v>383</v>
      </c>
      <c r="B53" s="389"/>
      <c r="C53" s="397" t="s">
        <v>879</v>
      </c>
      <c r="D53" s="94">
        <v>62559</v>
      </c>
      <c r="E53" s="94">
        <v>43603</v>
      </c>
      <c r="F53" s="95">
        <v>-11.8</v>
      </c>
      <c r="G53" s="95"/>
      <c r="H53" s="94">
        <v>465689</v>
      </c>
      <c r="I53" s="94">
        <v>257032</v>
      </c>
      <c r="J53" s="95">
        <v>-68.1</v>
      </c>
    </row>
    <row r="54" spans="1:10" ht="12.75">
      <c r="A54" s="100">
        <v>385</v>
      </c>
      <c r="B54" s="389"/>
      <c r="C54" s="397" t="s">
        <v>880</v>
      </c>
      <c r="D54" s="94">
        <v>68592</v>
      </c>
      <c r="E54" s="94">
        <v>67486</v>
      </c>
      <c r="F54" s="95">
        <v>-12.5</v>
      </c>
      <c r="G54" s="95"/>
      <c r="H54" s="94">
        <v>984278</v>
      </c>
      <c r="I54" s="94">
        <v>1490804</v>
      </c>
      <c r="J54" s="95">
        <v>-18.6</v>
      </c>
    </row>
    <row r="55" spans="1:10" ht="12.75">
      <c r="A55" s="100">
        <v>389</v>
      </c>
      <c r="B55" s="389"/>
      <c r="C55" s="397" t="s">
        <v>881</v>
      </c>
      <c r="D55" s="94" t="s">
        <v>74</v>
      </c>
      <c r="E55" s="94" t="s">
        <v>74</v>
      </c>
      <c r="F55" s="95" t="s">
        <v>74</v>
      </c>
      <c r="G55" s="95"/>
      <c r="H55" s="94">
        <v>996881</v>
      </c>
      <c r="I55" s="94">
        <v>268648</v>
      </c>
      <c r="J55" s="95">
        <v>84.8</v>
      </c>
    </row>
    <row r="56" spans="1:10" ht="12.75">
      <c r="A56" s="100">
        <v>393</v>
      </c>
      <c r="B56" s="389"/>
      <c r="C56" s="397" t="s">
        <v>882</v>
      </c>
      <c r="D56" s="94">
        <v>6790636</v>
      </c>
      <c r="E56" s="94">
        <v>2946767</v>
      </c>
      <c r="F56" s="95">
        <v>-9.1</v>
      </c>
      <c r="G56" s="95"/>
      <c r="H56" s="94">
        <v>4595187</v>
      </c>
      <c r="I56" s="94">
        <v>1742925</v>
      </c>
      <c r="J56" s="95">
        <v>-33.3</v>
      </c>
    </row>
    <row r="57" spans="1:10" ht="12.75">
      <c r="A57" s="100">
        <v>395</v>
      </c>
      <c r="B57" s="389"/>
      <c r="C57" s="397" t="s">
        <v>883</v>
      </c>
      <c r="D57" s="94">
        <v>6943235</v>
      </c>
      <c r="E57" s="94">
        <v>9696691</v>
      </c>
      <c r="F57" s="95">
        <v>-12.9</v>
      </c>
      <c r="G57" s="95"/>
      <c r="H57" s="94">
        <v>2448056</v>
      </c>
      <c r="I57" s="94">
        <v>2559097</v>
      </c>
      <c r="J57" s="95">
        <v>61.6</v>
      </c>
    </row>
    <row r="58" spans="1:10" ht="12.75">
      <c r="A58" s="100">
        <v>396</v>
      </c>
      <c r="B58" s="389"/>
      <c r="C58" s="397" t="s">
        <v>884</v>
      </c>
      <c r="D58" s="94">
        <v>15226</v>
      </c>
      <c r="E58" s="94">
        <v>52075</v>
      </c>
      <c r="F58" s="95">
        <v>-29.6</v>
      </c>
      <c r="G58" s="95"/>
      <c r="H58" s="94">
        <v>2054257</v>
      </c>
      <c r="I58" s="94">
        <v>6981323</v>
      </c>
      <c r="J58" s="95">
        <v>-17.5</v>
      </c>
    </row>
    <row r="59" spans="1:10" s="22" customFormat="1" ht="24" customHeight="1">
      <c r="A59" s="43">
        <v>4</v>
      </c>
      <c r="B59" s="390" t="s">
        <v>78</v>
      </c>
      <c r="C59" s="19"/>
      <c r="D59" s="92">
        <v>9700057</v>
      </c>
      <c r="E59" s="92">
        <v>8483119</v>
      </c>
      <c r="F59" s="93">
        <v>3.1</v>
      </c>
      <c r="G59" s="93"/>
      <c r="H59" s="92">
        <v>13117374</v>
      </c>
      <c r="I59" s="92">
        <v>12029059</v>
      </c>
      <c r="J59" s="93">
        <v>-23.2</v>
      </c>
    </row>
    <row r="60" spans="1:10" ht="24" customHeight="1">
      <c r="A60" s="100">
        <v>401</v>
      </c>
      <c r="B60" s="389"/>
      <c r="C60" s="397" t="s">
        <v>885</v>
      </c>
      <c r="D60" s="94" t="s">
        <v>74</v>
      </c>
      <c r="E60" s="94" t="s">
        <v>74</v>
      </c>
      <c r="F60" s="95" t="s">
        <v>74</v>
      </c>
      <c r="G60" s="95"/>
      <c r="H60" s="94" t="s">
        <v>74</v>
      </c>
      <c r="I60" s="94" t="s">
        <v>74</v>
      </c>
      <c r="J60" s="95" t="s">
        <v>74</v>
      </c>
    </row>
    <row r="61" spans="1:10" ht="12.75">
      <c r="A61" s="100">
        <v>402</v>
      </c>
      <c r="B61" s="389"/>
      <c r="C61" s="397" t="s">
        <v>886</v>
      </c>
      <c r="D61" s="94">
        <v>71678</v>
      </c>
      <c r="E61" s="94">
        <v>261751</v>
      </c>
      <c r="F61" s="95">
        <v>49.4</v>
      </c>
      <c r="G61" s="95"/>
      <c r="H61" s="94">
        <v>60512</v>
      </c>
      <c r="I61" s="94">
        <v>226497</v>
      </c>
      <c r="J61" s="95">
        <v>0.2</v>
      </c>
    </row>
    <row r="62" spans="1:10" ht="12.75">
      <c r="A62" s="100">
        <v>403</v>
      </c>
      <c r="B62" s="389"/>
      <c r="C62" s="397" t="s">
        <v>887</v>
      </c>
      <c r="D62" s="94" t="s">
        <v>74</v>
      </c>
      <c r="E62" s="94" t="s">
        <v>74</v>
      </c>
      <c r="F62" s="95" t="s">
        <v>74</v>
      </c>
      <c r="G62" s="95"/>
      <c r="H62" s="94">
        <v>53</v>
      </c>
      <c r="I62" s="94">
        <v>1113</v>
      </c>
      <c r="J62" s="95">
        <v>-96.8</v>
      </c>
    </row>
    <row r="63" spans="1:10" ht="12.75">
      <c r="A63" s="100">
        <v>411</v>
      </c>
      <c r="B63" s="389"/>
      <c r="C63" s="397" t="s">
        <v>888</v>
      </c>
      <c r="D63" s="94">
        <v>141344</v>
      </c>
      <c r="E63" s="94">
        <v>2601538</v>
      </c>
      <c r="F63" s="95">
        <v>-19.5</v>
      </c>
      <c r="G63" s="95"/>
      <c r="H63" s="94">
        <v>115613</v>
      </c>
      <c r="I63" s="94">
        <v>1934959</v>
      </c>
      <c r="J63" s="95">
        <v>-11.6</v>
      </c>
    </row>
    <row r="64" spans="1:10" ht="12.75">
      <c r="A64" s="100">
        <v>421</v>
      </c>
      <c r="B64" s="389"/>
      <c r="C64" s="397" t="s">
        <v>889</v>
      </c>
      <c r="D64" s="94">
        <v>9130488</v>
      </c>
      <c r="E64" s="94">
        <v>5248250</v>
      </c>
      <c r="F64" s="95">
        <v>38.6</v>
      </c>
      <c r="G64" s="95"/>
      <c r="H64" s="94">
        <v>7258110</v>
      </c>
      <c r="I64" s="94">
        <v>3839988</v>
      </c>
      <c r="J64" s="95">
        <v>22.9</v>
      </c>
    </row>
    <row r="65" spans="1:10" ht="12.75">
      <c r="A65" s="100">
        <v>423</v>
      </c>
      <c r="B65" s="389"/>
      <c r="C65" s="397" t="s">
        <v>890</v>
      </c>
      <c r="D65" s="94">
        <v>334623</v>
      </c>
      <c r="E65" s="94">
        <v>357934</v>
      </c>
      <c r="F65" s="95">
        <v>-64.7</v>
      </c>
      <c r="G65" s="95"/>
      <c r="H65" s="94">
        <v>2379359</v>
      </c>
      <c r="I65" s="94">
        <v>3508178</v>
      </c>
      <c r="J65" s="95">
        <v>-37.2</v>
      </c>
    </row>
    <row r="66" spans="1:10" ht="12.75">
      <c r="A66" s="100">
        <v>425</v>
      </c>
      <c r="B66" s="389"/>
      <c r="C66" s="397" t="s">
        <v>891</v>
      </c>
      <c r="D66" s="94">
        <v>21924</v>
      </c>
      <c r="E66" s="94">
        <v>13646</v>
      </c>
      <c r="F66" s="95">
        <v>-37.4</v>
      </c>
      <c r="G66" s="95"/>
      <c r="H66" s="94">
        <v>3303727</v>
      </c>
      <c r="I66" s="94">
        <v>2518324</v>
      </c>
      <c r="J66" s="95">
        <v>-44.1</v>
      </c>
    </row>
    <row r="67" spans="1:11" ht="25.5" customHeight="1">
      <c r="A67" s="552" t="s">
        <v>1178</v>
      </c>
      <c r="B67" s="552"/>
      <c r="C67" s="552"/>
      <c r="D67" s="552"/>
      <c r="E67" s="552"/>
      <c r="F67" s="552"/>
      <c r="G67" s="552"/>
      <c r="H67" s="552"/>
      <c r="I67" s="552"/>
      <c r="J67" s="552"/>
      <c r="K67" s="553"/>
    </row>
    <row r="68" spans="3:10" ht="12.75">
      <c r="C68" s="58"/>
      <c r="D68" s="384"/>
      <c r="E68" s="384"/>
      <c r="F68" s="386"/>
      <c r="G68" s="386"/>
      <c r="H68" s="385"/>
      <c r="I68" s="385"/>
      <c r="J68" s="385"/>
    </row>
    <row r="69" spans="1:11" ht="18" customHeight="1">
      <c r="A69" s="541" t="s">
        <v>4</v>
      </c>
      <c r="B69" s="460" t="s">
        <v>1208</v>
      </c>
      <c r="C69" s="540"/>
      <c r="D69" s="554" t="s">
        <v>37</v>
      </c>
      <c r="E69" s="555"/>
      <c r="F69" s="555"/>
      <c r="G69" s="556"/>
      <c r="H69" s="557" t="s">
        <v>38</v>
      </c>
      <c r="I69" s="558"/>
      <c r="J69" s="558"/>
      <c r="K69" s="559"/>
    </row>
    <row r="70" spans="1:11" ht="16.5" customHeight="1">
      <c r="A70" s="542"/>
      <c r="B70" s="461"/>
      <c r="C70" s="448"/>
      <c r="D70" s="9" t="s">
        <v>60</v>
      </c>
      <c r="E70" s="544" t="s">
        <v>61</v>
      </c>
      <c r="F70" s="545"/>
      <c r="G70" s="546"/>
      <c r="H70" s="49" t="s">
        <v>60</v>
      </c>
      <c r="I70" s="544" t="s">
        <v>61</v>
      </c>
      <c r="J70" s="545"/>
      <c r="K70" s="547"/>
    </row>
    <row r="71" spans="1:11" ht="15" customHeight="1">
      <c r="A71" s="542"/>
      <c r="B71" s="461"/>
      <c r="C71" s="448"/>
      <c r="D71" s="461" t="s">
        <v>71</v>
      </c>
      <c r="E71" s="563" t="s">
        <v>36</v>
      </c>
      <c r="F71" s="548" t="s">
        <v>1209</v>
      </c>
      <c r="G71" s="549"/>
      <c r="H71" s="566" t="s">
        <v>71</v>
      </c>
      <c r="I71" s="567" t="s">
        <v>36</v>
      </c>
      <c r="J71" s="548" t="s">
        <v>1209</v>
      </c>
      <c r="K71" s="560"/>
    </row>
    <row r="72" spans="1:11" ht="12.75">
      <c r="A72" s="542"/>
      <c r="B72" s="461"/>
      <c r="C72" s="448"/>
      <c r="D72" s="461"/>
      <c r="E72" s="564"/>
      <c r="F72" s="550"/>
      <c r="G72" s="458"/>
      <c r="H72" s="567"/>
      <c r="I72" s="567"/>
      <c r="J72" s="550"/>
      <c r="K72" s="561"/>
    </row>
    <row r="73" spans="1:11" ht="18.75" customHeight="1">
      <c r="A73" s="542"/>
      <c r="B73" s="461"/>
      <c r="C73" s="448"/>
      <c r="D73" s="461"/>
      <c r="E73" s="564"/>
      <c r="F73" s="550"/>
      <c r="G73" s="458"/>
      <c r="H73" s="567"/>
      <c r="I73" s="567"/>
      <c r="J73" s="550"/>
      <c r="K73" s="561"/>
    </row>
    <row r="74" spans="1:11" ht="20.25" customHeight="1">
      <c r="A74" s="543"/>
      <c r="B74" s="464"/>
      <c r="C74" s="449"/>
      <c r="D74" s="464"/>
      <c r="E74" s="565"/>
      <c r="F74" s="551"/>
      <c r="G74" s="459"/>
      <c r="H74" s="568"/>
      <c r="I74" s="568"/>
      <c r="J74" s="551"/>
      <c r="K74" s="562"/>
    </row>
    <row r="75" spans="1:10" ht="12.75">
      <c r="A75" s="96"/>
      <c r="B75" s="391"/>
      <c r="C75" s="16"/>
      <c r="D75" s="17"/>
      <c r="E75" s="17"/>
      <c r="F75"/>
      <c r="G75"/>
      <c r="H75" s="17"/>
      <c r="I75" s="17"/>
      <c r="J75" s="18"/>
    </row>
    <row r="76" spans="1:10" s="22" customFormat="1" ht="24.75" customHeight="1">
      <c r="A76" s="91" t="s">
        <v>18</v>
      </c>
      <c r="B76" s="25" t="s">
        <v>817</v>
      </c>
      <c r="C76" s="19"/>
      <c r="D76" s="92">
        <v>1007166367</v>
      </c>
      <c r="E76" s="92">
        <v>2967695837</v>
      </c>
      <c r="F76" s="93">
        <v>4.9</v>
      </c>
      <c r="G76" s="93"/>
      <c r="H76" s="92">
        <v>784596278</v>
      </c>
      <c r="I76" s="92">
        <v>1626077147</v>
      </c>
      <c r="J76" s="93">
        <v>-4.3</v>
      </c>
    </row>
    <row r="77" spans="1:10" s="22" customFormat="1" ht="24.75" customHeight="1">
      <c r="A77" s="42">
        <v>5</v>
      </c>
      <c r="B77" s="25" t="s">
        <v>79</v>
      </c>
      <c r="C77" s="19"/>
      <c r="D77" s="92">
        <v>44017314</v>
      </c>
      <c r="E77" s="92">
        <v>22933149</v>
      </c>
      <c r="F77" s="93">
        <v>-1.4</v>
      </c>
      <c r="G77" s="93"/>
      <c r="H77" s="92">
        <v>284744026</v>
      </c>
      <c r="I77" s="92">
        <v>97986079</v>
      </c>
      <c r="J77" s="93">
        <v>-12.8</v>
      </c>
    </row>
    <row r="78" spans="1:10" ht="24.75" customHeight="1">
      <c r="A78" s="99">
        <v>502</v>
      </c>
      <c r="B78" s="84"/>
      <c r="C78" s="397" t="s">
        <v>892</v>
      </c>
      <c r="D78" s="94">
        <v>114138</v>
      </c>
      <c r="E78" s="94">
        <v>816748</v>
      </c>
      <c r="F78" s="95">
        <v>16.4</v>
      </c>
      <c r="G78" s="95"/>
      <c r="H78" s="94">
        <v>139137</v>
      </c>
      <c r="I78" s="94">
        <v>263213</v>
      </c>
      <c r="J78" s="95">
        <v>-82.6</v>
      </c>
    </row>
    <row r="79" spans="1:10" ht="12.75">
      <c r="A79" s="99">
        <v>503</v>
      </c>
      <c r="B79" s="84"/>
      <c r="C79" s="397" t="s">
        <v>893</v>
      </c>
      <c r="D79" s="94">
        <v>32739</v>
      </c>
      <c r="E79" s="94">
        <v>62193</v>
      </c>
      <c r="F79" s="95">
        <v>-33.3</v>
      </c>
      <c r="G79" s="95"/>
      <c r="H79" s="94">
        <v>9734</v>
      </c>
      <c r="I79" s="94">
        <v>419290</v>
      </c>
      <c r="J79" s="95">
        <v>-40.8</v>
      </c>
    </row>
    <row r="80" spans="1:10" ht="12.75">
      <c r="A80" s="99">
        <v>504</v>
      </c>
      <c r="B80" s="84"/>
      <c r="C80" s="398" t="s">
        <v>894</v>
      </c>
      <c r="D80" s="94">
        <v>32578</v>
      </c>
      <c r="E80" s="94">
        <v>42770</v>
      </c>
      <c r="F80" s="95" t="s">
        <v>75</v>
      </c>
      <c r="G80" s="95"/>
      <c r="H80" s="94">
        <v>286074</v>
      </c>
      <c r="I80" s="94">
        <v>925424</v>
      </c>
      <c r="J80" s="95">
        <v>-10.6</v>
      </c>
    </row>
    <row r="81" spans="1:10" ht="12.75">
      <c r="A81" s="99">
        <v>505</v>
      </c>
      <c r="B81" s="84"/>
      <c r="C81" s="397" t="s">
        <v>895</v>
      </c>
      <c r="D81" s="94" t="s">
        <v>74</v>
      </c>
      <c r="E81" s="94" t="s">
        <v>74</v>
      </c>
      <c r="F81" s="95">
        <v>-100</v>
      </c>
      <c r="G81" s="95"/>
      <c r="H81" s="94">
        <v>384754</v>
      </c>
      <c r="I81" s="94">
        <v>343841</v>
      </c>
      <c r="J81" s="95">
        <v>-32.4</v>
      </c>
    </row>
    <row r="82" spans="1:10" ht="12.75">
      <c r="A82" s="99">
        <v>506</v>
      </c>
      <c r="B82" s="84"/>
      <c r="C82" s="397" t="s">
        <v>896</v>
      </c>
      <c r="D82" s="94">
        <v>9977339</v>
      </c>
      <c r="E82" s="94">
        <v>8560517</v>
      </c>
      <c r="F82" s="95">
        <v>13.2</v>
      </c>
      <c r="G82" s="95"/>
      <c r="H82" s="94">
        <v>73429</v>
      </c>
      <c r="I82" s="94">
        <v>66538</v>
      </c>
      <c r="J82" s="95">
        <v>-76.3</v>
      </c>
    </row>
    <row r="83" spans="1:10" ht="12.75">
      <c r="A83" s="99">
        <v>507</v>
      </c>
      <c r="B83" s="84"/>
      <c r="C83" s="397" t="s">
        <v>897</v>
      </c>
      <c r="D83" s="94" t="s">
        <v>74</v>
      </c>
      <c r="E83" s="94" t="s">
        <v>74</v>
      </c>
      <c r="F83" s="95" t="s">
        <v>74</v>
      </c>
      <c r="G83" s="95"/>
      <c r="H83" s="94" t="s">
        <v>74</v>
      </c>
      <c r="I83" s="94" t="s">
        <v>74</v>
      </c>
      <c r="J83" s="95" t="s">
        <v>74</v>
      </c>
    </row>
    <row r="84" spans="1:10" ht="12.75">
      <c r="A84" s="99">
        <v>508</v>
      </c>
      <c r="B84" s="84"/>
      <c r="C84" s="397" t="s">
        <v>898</v>
      </c>
      <c r="D84" s="392" t="s">
        <v>74</v>
      </c>
      <c r="E84" s="392" t="s">
        <v>74</v>
      </c>
      <c r="F84" s="95" t="s">
        <v>74</v>
      </c>
      <c r="G84" s="95"/>
      <c r="H84" s="94">
        <v>50</v>
      </c>
      <c r="I84" s="94">
        <v>524</v>
      </c>
      <c r="J84" s="95">
        <v>-99.3</v>
      </c>
    </row>
    <row r="85" spans="1:10" ht="12.75">
      <c r="A85" s="99">
        <v>511</v>
      </c>
      <c r="B85" s="84"/>
      <c r="C85" s="397" t="s">
        <v>899</v>
      </c>
      <c r="D85" s="94">
        <v>5222002</v>
      </c>
      <c r="E85" s="94">
        <v>482810</v>
      </c>
      <c r="F85" s="95">
        <v>23.1</v>
      </c>
      <c r="G85" s="95"/>
      <c r="H85" s="94">
        <v>29363386</v>
      </c>
      <c r="I85" s="94">
        <v>3534142</v>
      </c>
      <c r="J85" s="95">
        <v>9.6</v>
      </c>
    </row>
    <row r="86" spans="1:10" ht="12.75">
      <c r="A86" s="99">
        <v>513</v>
      </c>
      <c r="B86" s="84"/>
      <c r="C86" s="397" t="s">
        <v>900</v>
      </c>
      <c r="D86" s="392">
        <v>3614700</v>
      </c>
      <c r="E86" s="392">
        <v>10425722</v>
      </c>
      <c r="F86" s="95">
        <v>1</v>
      </c>
      <c r="G86" s="95"/>
      <c r="H86" s="94">
        <v>4137771</v>
      </c>
      <c r="I86" s="94">
        <v>10293137</v>
      </c>
      <c r="J86" s="95">
        <v>-36.9</v>
      </c>
    </row>
    <row r="87" spans="1:10" ht="12.75">
      <c r="A87" s="99">
        <v>516</v>
      </c>
      <c r="B87" s="84"/>
      <c r="C87" s="397" t="s">
        <v>901</v>
      </c>
      <c r="D87" s="94" t="s">
        <v>74</v>
      </c>
      <c r="E87" s="94" t="s">
        <v>74</v>
      </c>
      <c r="F87" s="95" t="s">
        <v>74</v>
      </c>
      <c r="G87" s="95"/>
      <c r="H87" s="94" t="s">
        <v>74</v>
      </c>
      <c r="I87" s="94" t="s">
        <v>74</v>
      </c>
      <c r="J87" s="95" t="s">
        <v>74</v>
      </c>
    </row>
    <row r="88" spans="1:10" ht="12.75">
      <c r="A88" s="99">
        <v>517</v>
      </c>
      <c r="B88" s="84"/>
      <c r="C88" s="397" t="s">
        <v>902</v>
      </c>
      <c r="D88" s="94" t="s">
        <v>74</v>
      </c>
      <c r="E88" s="94" t="s">
        <v>74</v>
      </c>
      <c r="F88" s="95" t="s">
        <v>74</v>
      </c>
      <c r="G88" s="95"/>
      <c r="H88" s="94" t="s">
        <v>74</v>
      </c>
      <c r="I88" s="94" t="s">
        <v>74</v>
      </c>
      <c r="J88" s="95" t="s">
        <v>74</v>
      </c>
    </row>
    <row r="89" spans="1:10" ht="12.75">
      <c r="A89" s="99">
        <v>518</v>
      </c>
      <c r="B89" s="84"/>
      <c r="C89" s="397" t="s">
        <v>903</v>
      </c>
      <c r="D89" s="94" t="s">
        <v>74</v>
      </c>
      <c r="E89" s="94" t="s">
        <v>74</v>
      </c>
      <c r="F89" s="95" t="s">
        <v>74</v>
      </c>
      <c r="G89" s="95"/>
      <c r="H89" s="94">
        <v>229838457</v>
      </c>
      <c r="I89" s="94">
        <v>77720658</v>
      </c>
      <c r="J89" s="95">
        <v>-7.8</v>
      </c>
    </row>
    <row r="90" spans="1:10" ht="12.75">
      <c r="A90" s="99">
        <v>519</v>
      </c>
      <c r="B90" s="84"/>
      <c r="C90" s="397" t="s">
        <v>904</v>
      </c>
      <c r="D90" s="94" t="s">
        <v>74</v>
      </c>
      <c r="E90" s="94" t="s">
        <v>74</v>
      </c>
      <c r="F90" s="95">
        <v>-100</v>
      </c>
      <c r="G90" s="95"/>
      <c r="H90" s="94" t="s">
        <v>74</v>
      </c>
      <c r="I90" s="94" t="s">
        <v>74</v>
      </c>
      <c r="J90" s="95" t="s">
        <v>74</v>
      </c>
    </row>
    <row r="91" spans="1:10" ht="12.75">
      <c r="A91" s="99">
        <v>520</v>
      </c>
      <c r="B91" s="84"/>
      <c r="C91" s="397" t="s">
        <v>905</v>
      </c>
      <c r="D91" s="94" t="s">
        <v>74</v>
      </c>
      <c r="E91" s="94" t="s">
        <v>74</v>
      </c>
      <c r="F91" s="95" t="s">
        <v>74</v>
      </c>
      <c r="G91" s="95"/>
      <c r="H91" s="94">
        <v>161340</v>
      </c>
      <c r="I91" s="94">
        <v>11302</v>
      </c>
      <c r="J91" s="95">
        <v>-71.7</v>
      </c>
    </row>
    <row r="92" spans="1:10" ht="12.75">
      <c r="A92" s="99">
        <v>522</v>
      </c>
      <c r="B92" s="84"/>
      <c r="C92" s="397" t="s">
        <v>906</v>
      </c>
      <c r="D92" s="94" t="s">
        <v>74</v>
      </c>
      <c r="E92" s="94" t="s">
        <v>74</v>
      </c>
      <c r="F92" s="95" t="s">
        <v>74</v>
      </c>
      <c r="G92" s="95"/>
      <c r="H92" s="94" t="s">
        <v>74</v>
      </c>
      <c r="I92" s="94" t="s">
        <v>74</v>
      </c>
      <c r="J92" s="95">
        <v>-100</v>
      </c>
    </row>
    <row r="93" spans="1:10" ht="12.75">
      <c r="A93" s="99">
        <v>523</v>
      </c>
      <c r="B93" s="84"/>
      <c r="C93" s="397" t="s">
        <v>907</v>
      </c>
      <c r="D93" s="94" t="s">
        <v>74</v>
      </c>
      <c r="E93" s="94" t="s">
        <v>74</v>
      </c>
      <c r="F93" s="95" t="s">
        <v>74</v>
      </c>
      <c r="G93" s="95"/>
      <c r="H93" s="94" t="s">
        <v>74</v>
      </c>
      <c r="I93" s="94" t="s">
        <v>74</v>
      </c>
      <c r="J93" s="95" t="s">
        <v>74</v>
      </c>
    </row>
    <row r="94" spans="1:10" ht="12.75">
      <c r="A94" s="99">
        <v>524</v>
      </c>
      <c r="B94" s="84"/>
      <c r="C94" s="397" t="s">
        <v>908</v>
      </c>
      <c r="D94" s="94" t="s">
        <v>74</v>
      </c>
      <c r="E94" s="94" t="s">
        <v>74</v>
      </c>
      <c r="F94" s="95" t="s">
        <v>74</v>
      </c>
      <c r="G94" s="95"/>
      <c r="H94" s="94" t="s">
        <v>74</v>
      </c>
      <c r="I94" s="94" t="s">
        <v>74</v>
      </c>
      <c r="J94" s="95" t="s">
        <v>74</v>
      </c>
    </row>
    <row r="95" spans="1:10" ht="12.75">
      <c r="A95" s="99">
        <v>526</v>
      </c>
      <c r="B95" s="84"/>
      <c r="C95" s="397" t="s">
        <v>909</v>
      </c>
      <c r="D95" s="94" t="s">
        <v>74</v>
      </c>
      <c r="E95" s="94" t="s">
        <v>74</v>
      </c>
      <c r="F95" s="95" t="s">
        <v>74</v>
      </c>
      <c r="G95" s="95"/>
      <c r="H95" s="94" t="s">
        <v>74</v>
      </c>
      <c r="I95" s="94" t="s">
        <v>74</v>
      </c>
      <c r="J95" s="95" t="s">
        <v>74</v>
      </c>
    </row>
    <row r="96" spans="1:10" ht="12.75">
      <c r="A96" s="99">
        <v>528</v>
      </c>
      <c r="B96" s="84"/>
      <c r="C96" s="397" t="s">
        <v>910</v>
      </c>
      <c r="D96" s="392">
        <v>63100</v>
      </c>
      <c r="E96" s="392">
        <v>78367</v>
      </c>
      <c r="F96" s="95">
        <v>-52.1</v>
      </c>
      <c r="G96" s="95"/>
      <c r="H96" s="94">
        <v>1198868</v>
      </c>
      <c r="I96" s="94">
        <v>449060</v>
      </c>
      <c r="J96" s="95">
        <v>13.5</v>
      </c>
    </row>
    <row r="97" spans="1:10" ht="12.75">
      <c r="A97" s="99">
        <v>529</v>
      </c>
      <c r="B97" s="84"/>
      <c r="C97" s="397" t="s">
        <v>911</v>
      </c>
      <c r="D97" s="94" t="s">
        <v>74</v>
      </c>
      <c r="E97" s="94" t="s">
        <v>74</v>
      </c>
      <c r="F97" s="95" t="s">
        <v>74</v>
      </c>
      <c r="G97" s="95"/>
      <c r="H97" s="94">
        <v>3296760</v>
      </c>
      <c r="I97" s="94">
        <v>421999</v>
      </c>
      <c r="J97" s="95">
        <v>27.3</v>
      </c>
    </row>
    <row r="98" spans="1:10" ht="12.75">
      <c r="A98" s="99">
        <v>530</v>
      </c>
      <c r="B98" s="84"/>
      <c r="C98" s="397" t="s">
        <v>912</v>
      </c>
      <c r="D98" s="392">
        <v>48234</v>
      </c>
      <c r="E98" s="392">
        <v>14266</v>
      </c>
      <c r="F98" s="95">
        <v>-63.7</v>
      </c>
      <c r="G98" s="95"/>
      <c r="H98" s="94">
        <v>639024</v>
      </c>
      <c r="I98" s="94">
        <v>100826</v>
      </c>
      <c r="J98" s="95">
        <v>-69.9</v>
      </c>
    </row>
    <row r="99" spans="1:10" ht="12.75">
      <c r="A99" s="99">
        <v>532</v>
      </c>
      <c r="B99" s="84"/>
      <c r="C99" s="397" t="s">
        <v>913</v>
      </c>
      <c r="D99" s="94">
        <v>20042788</v>
      </c>
      <c r="E99" s="94">
        <v>1202376</v>
      </c>
      <c r="F99" s="95">
        <v>-32.4</v>
      </c>
      <c r="G99" s="95"/>
      <c r="H99" s="94">
        <v>7832190</v>
      </c>
      <c r="I99" s="94">
        <v>1775031</v>
      </c>
      <c r="J99" s="95">
        <v>47.2</v>
      </c>
    </row>
    <row r="100" spans="1:10" ht="12.75">
      <c r="A100" s="99">
        <v>534</v>
      </c>
      <c r="B100" s="84"/>
      <c r="C100" s="397" t="s">
        <v>914</v>
      </c>
      <c r="D100" s="94">
        <v>1226934</v>
      </c>
      <c r="E100" s="94">
        <v>437359</v>
      </c>
      <c r="F100" s="95">
        <v>132.7</v>
      </c>
      <c r="G100" s="95"/>
      <c r="H100" s="94">
        <v>261079</v>
      </c>
      <c r="I100" s="94">
        <v>290195</v>
      </c>
      <c r="J100" s="95">
        <v>4.1</v>
      </c>
    </row>
    <row r="101" spans="1:10" ht="12.75">
      <c r="A101" s="99">
        <v>537</v>
      </c>
      <c r="B101" s="84"/>
      <c r="C101" s="397" t="s">
        <v>915</v>
      </c>
      <c r="D101" s="94">
        <v>940</v>
      </c>
      <c r="E101" s="94">
        <v>88500</v>
      </c>
      <c r="F101" s="95" t="s">
        <v>75</v>
      </c>
      <c r="G101" s="95"/>
      <c r="H101" s="94">
        <v>8596</v>
      </c>
      <c r="I101" s="94">
        <v>681372</v>
      </c>
      <c r="J101" s="95">
        <v>99.5</v>
      </c>
    </row>
    <row r="102" spans="1:10" ht="12.75">
      <c r="A102" s="99">
        <v>590</v>
      </c>
      <c r="B102" s="84"/>
      <c r="C102" s="397" t="s">
        <v>916</v>
      </c>
      <c r="D102" s="94">
        <v>3641822</v>
      </c>
      <c r="E102" s="94">
        <v>721521</v>
      </c>
      <c r="F102" s="95">
        <v>-64.1</v>
      </c>
      <c r="G102" s="95"/>
      <c r="H102" s="94">
        <v>7113377</v>
      </c>
      <c r="I102" s="94">
        <v>689527</v>
      </c>
      <c r="J102" s="95">
        <v>-54.7</v>
      </c>
    </row>
    <row r="103" spans="1:10" s="22" customFormat="1" ht="24.75" customHeight="1">
      <c r="A103" s="42">
        <v>6</v>
      </c>
      <c r="B103" s="25" t="s">
        <v>80</v>
      </c>
      <c r="C103" s="19"/>
      <c r="D103" s="92">
        <v>275763997</v>
      </c>
      <c r="E103" s="92">
        <v>141064090</v>
      </c>
      <c r="F103" s="93">
        <v>-6.1</v>
      </c>
      <c r="G103" s="93"/>
      <c r="H103" s="92">
        <v>105348196</v>
      </c>
      <c r="I103" s="92">
        <v>103181082</v>
      </c>
      <c r="J103" s="93">
        <v>-7</v>
      </c>
    </row>
    <row r="104" spans="1:10" ht="24.75" customHeight="1">
      <c r="A104" s="99">
        <v>602</v>
      </c>
      <c r="B104" s="84"/>
      <c r="C104" s="397" t="s">
        <v>917</v>
      </c>
      <c r="D104" s="94">
        <v>713141</v>
      </c>
      <c r="E104" s="94">
        <v>2764602</v>
      </c>
      <c r="F104" s="95">
        <v>43.5</v>
      </c>
      <c r="G104" s="95"/>
      <c r="H104" s="94">
        <v>551737</v>
      </c>
      <c r="I104" s="94">
        <v>2550129</v>
      </c>
      <c r="J104" s="95">
        <v>-38.9</v>
      </c>
    </row>
    <row r="105" spans="1:10" ht="12.75">
      <c r="A105" s="99">
        <v>603</v>
      </c>
      <c r="B105" s="84"/>
      <c r="C105" s="397" t="s">
        <v>918</v>
      </c>
      <c r="D105" s="94">
        <v>142062</v>
      </c>
      <c r="E105" s="94">
        <v>1557996</v>
      </c>
      <c r="F105" s="95">
        <v>-33.4</v>
      </c>
      <c r="G105" s="95"/>
      <c r="H105" s="94">
        <v>12158</v>
      </c>
      <c r="I105" s="94">
        <v>31158</v>
      </c>
      <c r="J105" s="95">
        <v>-40.8</v>
      </c>
    </row>
    <row r="106" spans="1:10" ht="12.75">
      <c r="A106" s="99">
        <v>604</v>
      </c>
      <c r="B106" s="84"/>
      <c r="C106" s="397" t="s">
        <v>919</v>
      </c>
      <c r="D106" s="94">
        <v>181680</v>
      </c>
      <c r="E106" s="94">
        <v>2986497</v>
      </c>
      <c r="F106" s="95">
        <v>-29.3</v>
      </c>
      <c r="G106" s="95"/>
      <c r="H106" s="94">
        <v>490</v>
      </c>
      <c r="I106" s="94">
        <v>11996</v>
      </c>
      <c r="J106" s="95" t="s">
        <v>75</v>
      </c>
    </row>
    <row r="107" spans="1:10" ht="12.75">
      <c r="A107" s="99">
        <v>605</v>
      </c>
      <c r="B107" s="84"/>
      <c r="C107" s="397" t="s">
        <v>920</v>
      </c>
      <c r="D107" s="94">
        <v>82032</v>
      </c>
      <c r="E107" s="94">
        <v>1302970</v>
      </c>
      <c r="F107" s="95">
        <v>-34.7</v>
      </c>
      <c r="G107" s="95"/>
      <c r="H107" s="94">
        <v>332288</v>
      </c>
      <c r="I107" s="94">
        <v>2231455</v>
      </c>
      <c r="J107" s="95">
        <v>-4.2</v>
      </c>
    </row>
    <row r="108" spans="1:10" ht="12.75">
      <c r="A108" s="99">
        <v>606</v>
      </c>
      <c r="B108" s="84"/>
      <c r="C108" s="397" t="s">
        <v>921</v>
      </c>
      <c r="D108" s="94" t="s">
        <v>74</v>
      </c>
      <c r="E108" s="94" t="s">
        <v>74</v>
      </c>
      <c r="F108" s="95" t="s">
        <v>74</v>
      </c>
      <c r="G108" s="95"/>
      <c r="H108" s="94" t="s">
        <v>74</v>
      </c>
      <c r="I108" s="94" t="s">
        <v>74</v>
      </c>
      <c r="J108" s="95">
        <v>-100</v>
      </c>
    </row>
    <row r="109" spans="1:10" ht="12.75">
      <c r="A109" s="99">
        <v>607</v>
      </c>
      <c r="B109" s="84"/>
      <c r="C109" s="397" t="s">
        <v>922</v>
      </c>
      <c r="D109" s="94">
        <v>95847354</v>
      </c>
      <c r="E109" s="94">
        <v>34781642</v>
      </c>
      <c r="F109" s="95">
        <v>-9.2</v>
      </c>
      <c r="G109" s="95"/>
      <c r="H109" s="94">
        <v>16222064</v>
      </c>
      <c r="I109" s="94">
        <v>10111344</v>
      </c>
      <c r="J109" s="95">
        <v>6.3</v>
      </c>
    </row>
    <row r="110" spans="1:10" ht="12.75">
      <c r="A110" s="99">
        <v>608</v>
      </c>
      <c r="B110" s="84"/>
      <c r="C110" s="397" t="s">
        <v>81</v>
      </c>
      <c r="D110" s="94">
        <v>47960434</v>
      </c>
      <c r="E110" s="94">
        <v>25221994</v>
      </c>
      <c r="F110" s="95">
        <v>-15.1</v>
      </c>
      <c r="G110" s="95"/>
      <c r="H110" s="94">
        <v>1130296</v>
      </c>
      <c r="I110" s="94">
        <v>814555</v>
      </c>
      <c r="J110" s="95">
        <v>-74.4</v>
      </c>
    </row>
    <row r="111" spans="1:10" ht="12.75">
      <c r="A111" s="99">
        <v>609</v>
      </c>
      <c r="B111" s="84"/>
      <c r="C111" s="397" t="s">
        <v>923</v>
      </c>
      <c r="D111" s="94">
        <v>4130569</v>
      </c>
      <c r="E111" s="94">
        <v>17790114</v>
      </c>
      <c r="F111" s="95">
        <v>14.1</v>
      </c>
      <c r="G111" s="95"/>
      <c r="H111" s="94">
        <v>476621</v>
      </c>
      <c r="I111" s="94">
        <v>2021330</v>
      </c>
      <c r="J111" s="95">
        <v>22.5</v>
      </c>
    </row>
    <row r="112" spans="1:10" ht="12.75">
      <c r="A112" s="99">
        <v>611</v>
      </c>
      <c r="B112" s="84"/>
      <c r="C112" s="397" t="s">
        <v>924</v>
      </c>
      <c r="D112" s="94">
        <v>22828139</v>
      </c>
      <c r="E112" s="94">
        <v>1819671</v>
      </c>
      <c r="F112" s="95">
        <v>-27</v>
      </c>
      <c r="G112" s="95"/>
      <c r="H112" s="94">
        <v>96844</v>
      </c>
      <c r="I112" s="94">
        <v>18719</v>
      </c>
      <c r="J112" s="95">
        <v>97.7</v>
      </c>
    </row>
    <row r="113" spans="1:10" ht="12.75">
      <c r="A113" s="99">
        <v>612</v>
      </c>
      <c r="B113" s="84"/>
      <c r="C113" s="397" t="s">
        <v>925</v>
      </c>
      <c r="D113" s="94">
        <v>22298400</v>
      </c>
      <c r="E113" s="94">
        <v>9192283</v>
      </c>
      <c r="F113" s="95">
        <v>-4.7</v>
      </c>
      <c r="G113" s="95"/>
      <c r="H113" s="94">
        <v>6461531</v>
      </c>
      <c r="I113" s="94">
        <v>5161416</v>
      </c>
      <c r="J113" s="95">
        <v>27.7</v>
      </c>
    </row>
    <row r="114" spans="1:10" ht="12.75">
      <c r="A114" s="99">
        <v>641</v>
      </c>
      <c r="B114" s="84"/>
      <c r="C114" s="397" t="s">
        <v>926</v>
      </c>
      <c r="D114" s="94" t="s">
        <v>74</v>
      </c>
      <c r="E114" s="94" t="s">
        <v>74</v>
      </c>
      <c r="F114" s="95" t="s">
        <v>74</v>
      </c>
      <c r="G114" s="95"/>
      <c r="H114" s="94" t="s">
        <v>74</v>
      </c>
      <c r="I114" s="94" t="s">
        <v>74</v>
      </c>
      <c r="J114" s="95">
        <v>-100</v>
      </c>
    </row>
    <row r="115" spans="1:10" ht="12.75">
      <c r="A115" s="99">
        <v>642</v>
      </c>
      <c r="B115" s="84"/>
      <c r="C115" s="397" t="s">
        <v>927</v>
      </c>
      <c r="D115" s="94">
        <v>23831414</v>
      </c>
      <c r="E115" s="94">
        <v>10022860</v>
      </c>
      <c r="F115" s="95">
        <v>13.1</v>
      </c>
      <c r="G115" s="95"/>
      <c r="H115" s="94">
        <v>17247762</v>
      </c>
      <c r="I115" s="94">
        <v>5415908</v>
      </c>
      <c r="J115" s="95">
        <v>-60</v>
      </c>
    </row>
    <row r="116" spans="1:10" ht="12.75">
      <c r="A116" s="99">
        <v>643</v>
      </c>
      <c r="B116" s="84"/>
      <c r="C116" s="397" t="s">
        <v>928</v>
      </c>
      <c r="D116" s="94" t="s">
        <v>74</v>
      </c>
      <c r="E116" s="94" t="s">
        <v>74</v>
      </c>
      <c r="F116" s="95" t="s">
        <v>74</v>
      </c>
      <c r="G116" s="95"/>
      <c r="H116" s="94">
        <v>1597713</v>
      </c>
      <c r="I116" s="94">
        <v>2375872</v>
      </c>
      <c r="J116" s="95">
        <v>15.5</v>
      </c>
    </row>
    <row r="117" spans="1:10" ht="12.75">
      <c r="A117" s="99">
        <v>644</v>
      </c>
      <c r="B117" s="84"/>
      <c r="C117" s="397" t="s">
        <v>929</v>
      </c>
      <c r="D117" s="94">
        <v>28192</v>
      </c>
      <c r="E117" s="94">
        <v>25028</v>
      </c>
      <c r="F117" s="95">
        <v>-92.6</v>
      </c>
      <c r="G117" s="95"/>
      <c r="H117" s="94">
        <v>160243</v>
      </c>
      <c r="I117" s="94">
        <v>125339</v>
      </c>
      <c r="J117" s="95">
        <v>164.9</v>
      </c>
    </row>
    <row r="118" spans="1:10" ht="12.75">
      <c r="A118" s="99">
        <v>645</v>
      </c>
      <c r="B118" s="84"/>
      <c r="C118" s="397" t="s">
        <v>930</v>
      </c>
      <c r="D118" s="94">
        <v>2126162</v>
      </c>
      <c r="E118" s="94">
        <v>3132565</v>
      </c>
      <c r="F118" s="95">
        <v>-3.6</v>
      </c>
      <c r="G118" s="95"/>
      <c r="H118" s="94">
        <v>14092937</v>
      </c>
      <c r="I118" s="94">
        <v>26499739</v>
      </c>
      <c r="J118" s="95">
        <v>0.7</v>
      </c>
    </row>
    <row r="119" spans="1:10" ht="12.75">
      <c r="A119" s="99">
        <v>646</v>
      </c>
      <c r="B119" s="84"/>
      <c r="C119" s="397" t="s">
        <v>931</v>
      </c>
      <c r="D119" s="94">
        <v>1333775</v>
      </c>
      <c r="E119" s="94">
        <v>4835454</v>
      </c>
      <c r="F119" s="95">
        <v>-16.2</v>
      </c>
      <c r="G119" s="95"/>
      <c r="H119" s="94">
        <v>2829608</v>
      </c>
      <c r="I119" s="94">
        <v>14534758</v>
      </c>
      <c r="J119" s="95">
        <v>-5</v>
      </c>
    </row>
    <row r="120" spans="1:10" ht="12.75">
      <c r="A120" s="99">
        <v>647</v>
      </c>
      <c r="B120" s="84"/>
      <c r="C120" s="397" t="s">
        <v>932</v>
      </c>
      <c r="D120" s="94" t="s">
        <v>74</v>
      </c>
      <c r="E120" s="94" t="s">
        <v>74</v>
      </c>
      <c r="F120" s="95" t="s">
        <v>74</v>
      </c>
      <c r="G120" s="95"/>
      <c r="H120" s="94">
        <v>6900</v>
      </c>
      <c r="I120" s="94">
        <v>102450</v>
      </c>
      <c r="J120" s="95">
        <v>-30.1</v>
      </c>
    </row>
    <row r="121" spans="1:10" ht="12.75">
      <c r="A121" s="99">
        <v>648</v>
      </c>
      <c r="B121" s="84"/>
      <c r="C121" s="397" t="s">
        <v>933</v>
      </c>
      <c r="D121" s="94" t="s">
        <v>74</v>
      </c>
      <c r="E121" s="94" t="s">
        <v>74</v>
      </c>
      <c r="F121" s="95" t="s">
        <v>74</v>
      </c>
      <c r="G121" s="95"/>
      <c r="H121" s="94">
        <v>144813</v>
      </c>
      <c r="I121" s="94">
        <v>246088</v>
      </c>
      <c r="J121" s="95">
        <v>387</v>
      </c>
    </row>
    <row r="122" spans="1:10" ht="12.75">
      <c r="A122" s="99">
        <v>649</v>
      </c>
      <c r="B122" s="84"/>
      <c r="C122" s="397" t="s">
        <v>934</v>
      </c>
      <c r="D122" s="94">
        <v>2334</v>
      </c>
      <c r="E122" s="94">
        <v>11818</v>
      </c>
      <c r="F122" s="95" t="s">
        <v>75</v>
      </c>
      <c r="G122" s="95"/>
      <c r="H122" s="94">
        <v>19001</v>
      </c>
      <c r="I122" s="94">
        <v>412267</v>
      </c>
      <c r="J122" s="95">
        <v>-56</v>
      </c>
    </row>
    <row r="123" spans="1:10" ht="12.75">
      <c r="A123" s="99">
        <v>650</v>
      </c>
      <c r="B123" s="84"/>
      <c r="C123" s="397" t="s">
        <v>935</v>
      </c>
      <c r="D123" s="94">
        <v>24902</v>
      </c>
      <c r="E123" s="94">
        <v>44991</v>
      </c>
      <c r="F123" s="95">
        <v>-49.8</v>
      </c>
      <c r="G123" s="95"/>
      <c r="H123" s="94">
        <v>596812</v>
      </c>
      <c r="I123" s="94">
        <v>1049240</v>
      </c>
      <c r="J123" s="95">
        <v>32.2</v>
      </c>
    </row>
    <row r="124" spans="1:10" ht="12.75">
      <c r="A124" s="99">
        <v>656</v>
      </c>
      <c r="B124" s="84"/>
      <c r="C124" s="397" t="s">
        <v>936</v>
      </c>
      <c r="D124" s="94" t="s">
        <v>74</v>
      </c>
      <c r="E124" s="94" t="s">
        <v>74</v>
      </c>
      <c r="F124" s="95" t="s">
        <v>74</v>
      </c>
      <c r="G124" s="95"/>
      <c r="H124" s="94" t="s">
        <v>74</v>
      </c>
      <c r="I124" s="94">
        <v>127958</v>
      </c>
      <c r="J124" s="95">
        <v>57.9</v>
      </c>
    </row>
    <row r="125" spans="1:10" ht="12.75">
      <c r="A125" s="99">
        <v>659</v>
      </c>
      <c r="B125" s="84"/>
      <c r="C125" s="397" t="s">
        <v>937</v>
      </c>
      <c r="D125" s="94">
        <v>59694</v>
      </c>
      <c r="E125" s="94">
        <v>1617394</v>
      </c>
      <c r="F125" s="95">
        <v>-44</v>
      </c>
      <c r="G125" s="95"/>
      <c r="H125" s="94">
        <v>91054</v>
      </c>
      <c r="I125" s="94">
        <v>4765546</v>
      </c>
      <c r="J125" s="95">
        <v>15.5</v>
      </c>
    </row>
    <row r="126" spans="1:10" ht="12.75">
      <c r="A126" s="99">
        <v>661</v>
      </c>
      <c r="B126" s="84"/>
      <c r="C126" s="397" t="s">
        <v>938</v>
      </c>
      <c r="D126" s="94">
        <v>1138</v>
      </c>
      <c r="E126" s="94">
        <v>7582</v>
      </c>
      <c r="F126" s="95">
        <v>59.6</v>
      </c>
      <c r="G126" s="95"/>
      <c r="H126" s="94">
        <v>1298583</v>
      </c>
      <c r="I126" s="94">
        <v>1351258</v>
      </c>
      <c r="J126" s="95">
        <v>36.7</v>
      </c>
    </row>
    <row r="127" spans="1:10" ht="12.75">
      <c r="A127" s="99">
        <v>665</v>
      </c>
      <c r="B127" s="84"/>
      <c r="C127" s="397" t="s">
        <v>939</v>
      </c>
      <c r="D127" s="94" t="s">
        <v>74</v>
      </c>
      <c r="E127" s="94" t="s">
        <v>74</v>
      </c>
      <c r="F127" s="95" t="s">
        <v>74</v>
      </c>
      <c r="G127" s="95"/>
      <c r="H127" s="94">
        <v>8169238</v>
      </c>
      <c r="I127" s="94">
        <v>3600155</v>
      </c>
      <c r="J127" s="95">
        <v>21.4</v>
      </c>
    </row>
    <row r="128" spans="1:10" ht="12.75">
      <c r="A128" s="99">
        <v>667</v>
      </c>
      <c r="B128" s="84"/>
      <c r="C128" s="397" t="s">
        <v>940</v>
      </c>
      <c r="D128" s="94">
        <v>10800</v>
      </c>
      <c r="E128" s="94">
        <v>6400</v>
      </c>
      <c r="F128" s="95" t="s">
        <v>75</v>
      </c>
      <c r="G128" s="95"/>
      <c r="H128" s="94">
        <v>409055</v>
      </c>
      <c r="I128" s="94">
        <v>193440</v>
      </c>
      <c r="J128" s="95">
        <v>-20.7</v>
      </c>
    </row>
    <row r="129" spans="1:10" ht="12.75">
      <c r="A129" s="99">
        <v>669</v>
      </c>
      <c r="B129" s="84"/>
      <c r="C129" s="397" t="s">
        <v>941</v>
      </c>
      <c r="D129" s="392">
        <v>2785937</v>
      </c>
      <c r="E129" s="392">
        <v>3075532</v>
      </c>
      <c r="F129" s="95">
        <v>61.3</v>
      </c>
      <c r="G129" s="95"/>
      <c r="H129" s="94">
        <v>5545367</v>
      </c>
      <c r="I129" s="94">
        <v>5241667</v>
      </c>
      <c r="J129" s="95">
        <v>114.9</v>
      </c>
    </row>
    <row r="130" spans="1:10" ht="12.75">
      <c r="A130" s="99">
        <v>671</v>
      </c>
      <c r="B130" s="84"/>
      <c r="C130" s="397" t="s">
        <v>942</v>
      </c>
      <c r="D130" s="94" t="s">
        <v>74</v>
      </c>
      <c r="E130" s="94" t="s">
        <v>74</v>
      </c>
      <c r="F130" s="95" t="s">
        <v>74</v>
      </c>
      <c r="G130" s="95"/>
      <c r="H130" s="94">
        <v>544</v>
      </c>
      <c r="I130" s="94">
        <v>775</v>
      </c>
      <c r="J130" s="365" t="s">
        <v>75</v>
      </c>
    </row>
    <row r="131" spans="1:10" ht="12.75">
      <c r="A131" s="99">
        <v>673</v>
      </c>
      <c r="B131" s="84"/>
      <c r="C131" s="397" t="s">
        <v>943</v>
      </c>
      <c r="D131" s="94">
        <v>32436981</v>
      </c>
      <c r="E131" s="94">
        <v>12632989</v>
      </c>
      <c r="F131" s="95">
        <v>-7.5</v>
      </c>
      <c r="G131" s="95"/>
      <c r="H131" s="94">
        <v>15574247</v>
      </c>
      <c r="I131" s="94">
        <v>4566313</v>
      </c>
      <c r="J131" s="95">
        <v>7.6</v>
      </c>
    </row>
    <row r="132" spans="1:10" ht="12.75">
      <c r="A132" s="99">
        <v>679</v>
      </c>
      <c r="B132" s="84"/>
      <c r="C132" s="397" t="s">
        <v>944</v>
      </c>
      <c r="D132" s="94">
        <v>18771885</v>
      </c>
      <c r="E132" s="94">
        <v>7449651</v>
      </c>
      <c r="F132" s="95">
        <v>15.2</v>
      </c>
      <c r="G132" s="95"/>
      <c r="H132" s="94">
        <v>11967307</v>
      </c>
      <c r="I132" s="94">
        <v>8705404</v>
      </c>
      <c r="J132" s="95">
        <v>-14.7</v>
      </c>
    </row>
    <row r="133" spans="1:10" ht="12.75">
      <c r="A133" s="99">
        <v>683</v>
      </c>
      <c r="B133" s="84"/>
      <c r="C133" s="397" t="s">
        <v>945</v>
      </c>
      <c r="D133" s="94" t="s">
        <v>74</v>
      </c>
      <c r="E133" s="94" t="s">
        <v>74</v>
      </c>
      <c r="F133" s="95" t="s">
        <v>74</v>
      </c>
      <c r="G133" s="95"/>
      <c r="H133" s="94">
        <v>1</v>
      </c>
      <c r="I133" s="94">
        <v>21000</v>
      </c>
      <c r="J133" s="95">
        <v>-78.8</v>
      </c>
    </row>
    <row r="134" spans="1:10" ht="12.75">
      <c r="A134" s="99">
        <v>690</v>
      </c>
      <c r="B134" s="84"/>
      <c r="C134" s="397" t="s">
        <v>946</v>
      </c>
      <c r="D134" s="94">
        <v>166972</v>
      </c>
      <c r="E134" s="94">
        <v>784057</v>
      </c>
      <c r="F134" s="95">
        <v>-8.3</v>
      </c>
      <c r="G134" s="95"/>
      <c r="H134" s="94">
        <v>312982</v>
      </c>
      <c r="I134" s="94">
        <v>893803</v>
      </c>
      <c r="J134" s="95">
        <v>-31.3</v>
      </c>
    </row>
    <row r="135" spans="1:10" ht="12.75">
      <c r="A135" s="98"/>
      <c r="B135" s="98"/>
      <c r="C135" s="58"/>
      <c r="D135" s="94"/>
      <c r="E135" s="94"/>
      <c r="F135"/>
      <c r="G135"/>
      <c r="H135" s="17"/>
      <c r="I135" s="17"/>
      <c r="J135" s="18"/>
    </row>
    <row r="136" spans="1:10" ht="9.75" customHeight="1">
      <c r="A136" s="98"/>
      <c r="B136" s="98"/>
      <c r="C136" s="58"/>
      <c r="D136" s="94"/>
      <c r="E136" s="94"/>
      <c r="F136"/>
      <c r="G136"/>
      <c r="H136" s="17"/>
      <c r="I136" s="17"/>
      <c r="J136" s="18"/>
    </row>
    <row r="137" spans="1:11" ht="25.5" customHeight="1">
      <c r="A137" s="552" t="s">
        <v>1224</v>
      </c>
      <c r="B137" s="552"/>
      <c r="C137" s="552"/>
      <c r="D137" s="552"/>
      <c r="E137" s="552"/>
      <c r="F137" s="552"/>
      <c r="G137" s="552"/>
      <c r="H137" s="552"/>
      <c r="I137" s="552"/>
      <c r="J137" s="552"/>
      <c r="K137" s="553"/>
    </row>
    <row r="138" spans="3:10" ht="12.75">
      <c r="C138" s="58"/>
      <c r="D138" s="384"/>
      <c r="E138" s="384"/>
      <c r="F138" s="386"/>
      <c r="G138" s="386"/>
      <c r="H138" s="385"/>
      <c r="I138" s="385"/>
      <c r="J138" s="385"/>
    </row>
    <row r="139" spans="1:11" ht="18" customHeight="1">
      <c r="A139" s="541" t="s">
        <v>4</v>
      </c>
      <c r="B139" s="460" t="s">
        <v>1208</v>
      </c>
      <c r="C139" s="540"/>
      <c r="D139" s="554" t="s">
        <v>37</v>
      </c>
      <c r="E139" s="555"/>
      <c r="F139" s="555"/>
      <c r="G139" s="556"/>
      <c r="H139" s="557" t="s">
        <v>38</v>
      </c>
      <c r="I139" s="558"/>
      <c r="J139" s="558"/>
      <c r="K139" s="559"/>
    </row>
    <row r="140" spans="1:11" ht="16.5" customHeight="1">
      <c r="A140" s="542"/>
      <c r="B140" s="461"/>
      <c r="C140" s="448"/>
      <c r="D140" s="9" t="s">
        <v>60</v>
      </c>
      <c r="E140" s="544" t="s">
        <v>61</v>
      </c>
      <c r="F140" s="545"/>
      <c r="G140" s="546"/>
      <c r="H140" s="49" t="s">
        <v>60</v>
      </c>
      <c r="I140" s="544" t="s">
        <v>61</v>
      </c>
      <c r="J140" s="545"/>
      <c r="K140" s="547"/>
    </row>
    <row r="141" spans="1:11" ht="15" customHeight="1">
      <c r="A141" s="542"/>
      <c r="B141" s="461"/>
      <c r="C141" s="448"/>
      <c r="D141" s="461" t="s">
        <v>71</v>
      </c>
      <c r="E141" s="563" t="s">
        <v>36</v>
      </c>
      <c r="F141" s="548" t="s">
        <v>1209</v>
      </c>
      <c r="G141" s="549"/>
      <c r="H141" s="566" t="s">
        <v>71</v>
      </c>
      <c r="I141" s="567" t="s">
        <v>36</v>
      </c>
      <c r="J141" s="548" t="s">
        <v>1209</v>
      </c>
      <c r="K141" s="560"/>
    </row>
    <row r="142" spans="1:11" ht="12.75">
      <c r="A142" s="542"/>
      <c r="B142" s="461"/>
      <c r="C142" s="448"/>
      <c r="D142" s="461"/>
      <c r="E142" s="564"/>
      <c r="F142" s="550"/>
      <c r="G142" s="458"/>
      <c r="H142" s="567"/>
      <c r="I142" s="567"/>
      <c r="J142" s="550"/>
      <c r="K142" s="561"/>
    </row>
    <row r="143" spans="1:11" ht="18.75" customHeight="1">
      <c r="A143" s="542"/>
      <c r="B143" s="461"/>
      <c r="C143" s="448"/>
      <c r="D143" s="461"/>
      <c r="E143" s="564"/>
      <c r="F143" s="550"/>
      <c r="G143" s="458"/>
      <c r="H143" s="567"/>
      <c r="I143" s="567"/>
      <c r="J143" s="550"/>
      <c r="K143" s="561"/>
    </row>
    <row r="144" spans="1:11" ht="20.25" customHeight="1">
      <c r="A144" s="543"/>
      <c r="B144" s="464"/>
      <c r="C144" s="449"/>
      <c r="D144" s="464"/>
      <c r="E144" s="565"/>
      <c r="F144" s="551"/>
      <c r="G144" s="459"/>
      <c r="H144" s="568"/>
      <c r="I144" s="568"/>
      <c r="J144" s="551"/>
      <c r="K144" s="562"/>
    </row>
    <row r="145" spans="1:10" ht="12.75">
      <c r="A145" s="96"/>
      <c r="B145" s="391"/>
      <c r="C145" s="16"/>
      <c r="D145" s="17"/>
      <c r="E145" s="17"/>
      <c r="F145"/>
      <c r="G145"/>
      <c r="H145" s="379"/>
      <c r="I145" s="379"/>
      <c r="J145" s="379"/>
    </row>
    <row r="146" spans="1:10" s="22" customFormat="1" ht="24.75" customHeight="1">
      <c r="A146" s="91" t="s">
        <v>19</v>
      </c>
      <c r="B146" s="25" t="s">
        <v>82</v>
      </c>
      <c r="C146" s="19"/>
      <c r="D146" s="92">
        <v>687385056</v>
      </c>
      <c r="E146" s="92">
        <v>2803698598</v>
      </c>
      <c r="F146" s="93">
        <v>5.6</v>
      </c>
      <c r="G146" s="93"/>
      <c r="H146" s="92">
        <v>394504056</v>
      </c>
      <c r="I146" s="92">
        <v>1424909986</v>
      </c>
      <c r="J146" s="93">
        <v>-3.4</v>
      </c>
    </row>
    <row r="147" spans="1:10" s="22" customFormat="1" ht="24.75" customHeight="1">
      <c r="A147" s="42">
        <v>7</v>
      </c>
      <c r="B147" s="25" t="s">
        <v>83</v>
      </c>
      <c r="C147" s="19"/>
      <c r="D147" s="92">
        <v>327488934</v>
      </c>
      <c r="E147" s="92">
        <v>270982792</v>
      </c>
      <c r="F147" s="93">
        <v>7</v>
      </c>
      <c r="G147" s="93"/>
      <c r="H147" s="92">
        <v>204528706</v>
      </c>
      <c r="I147" s="92">
        <v>284031368</v>
      </c>
      <c r="J147" s="93">
        <v>-20</v>
      </c>
    </row>
    <row r="148" spans="1:10" ht="24.75" customHeight="1">
      <c r="A148" s="99">
        <v>701</v>
      </c>
      <c r="B148" s="84"/>
      <c r="C148" s="397" t="s">
        <v>947</v>
      </c>
      <c r="D148" s="94">
        <v>31818</v>
      </c>
      <c r="E148" s="94">
        <v>230668</v>
      </c>
      <c r="F148" s="95">
        <v>-43.9</v>
      </c>
      <c r="G148" s="95"/>
      <c r="H148" s="94">
        <v>987624</v>
      </c>
      <c r="I148" s="94">
        <v>5046591</v>
      </c>
      <c r="J148" s="95">
        <v>-17.3</v>
      </c>
    </row>
    <row r="149" spans="1:10" ht="12.75">
      <c r="A149" s="99">
        <v>702</v>
      </c>
      <c r="B149" s="84"/>
      <c r="C149" s="397" t="s">
        <v>948</v>
      </c>
      <c r="D149" s="94">
        <v>98868</v>
      </c>
      <c r="E149" s="94">
        <v>872423</v>
      </c>
      <c r="F149" s="95">
        <v>-26.5</v>
      </c>
      <c r="G149" s="95"/>
      <c r="H149" s="94">
        <v>261716</v>
      </c>
      <c r="I149" s="94">
        <v>1398189</v>
      </c>
      <c r="J149" s="95">
        <v>-12.6</v>
      </c>
    </row>
    <row r="150" spans="1:10" ht="12.75">
      <c r="A150" s="99">
        <v>703</v>
      </c>
      <c r="B150" s="84"/>
      <c r="C150" s="397" t="s">
        <v>949</v>
      </c>
      <c r="D150" s="94">
        <v>27</v>
      </c>
      <c r="E150" s="94">
        <v>1492</v>
      </c>
      <c r="F150" s="95">
        <v>-12.7</v>
      </c>
      <c r="G150" s="95"/>
      <c r="H150" s="94">
        <v>771</v>
      </c>
      <c r="I150" s="94">
        <v>32110</v>
      </c>
      <c r="J150" s="95">
        <v>-37.1</v>
      </c>
    </row>
    <row r="151" spans="1:10" ht="12.75">
      <c r="A151" s="99">
        <v>704</v>
      </c>
      <c r="B151" s="84"/>
      <c r="C151" s="397" t="s">
        <v>950</v>
      </c>
      <c r="D151" s="94">
        <v>222233</v>
      </c>
      <c r="E151" s="94">
        <v>3093821</v>
      </c>
      <c r="F151" s="95">
        <v>-2.3</v>
      </c>
      <c r="G151" s="95"/>
      <c r="H151" s="94">
        <v>26181</v>
      </c>
      <c r="I151" s="94">
        <v>235659</v>
      </c>
      <c r="J151" s="95">
        <v>-35</v>
      </c>
    </row>
    <row r="152" spans="1:10" ht="12.75">
      <c r="A152" s="99">
        <v>705</v>
      </c>
      <c r="B152" s="84"/>
      <c r="C152" s="397" t="s">
        <v>951</v>
      </c>
      <c r="D152" s="94">
        <v>2656</v>
      </c>
      <c r="E152" s="94">
        <v>39644</v>
      </c>
      <c r="F152" s="95">
        <v>-70.7</v>
      </c>
      <c r="G152" s="95"/>
      <c r="H152" s="94">
        <v>13838</v>
      </c>
      <c r="I152" s="94">
        <v>423266</v>
      </c>
      <c r="J152" s="95">
        <v>-41.7</v>
      </c>
    </row>
    <row r="153" spans="1:10" ht="12.75">
      <c r="A153" s="99">
        <v>706</v>
      </c>
      <c r="B153" s="84"/>
      <c r="C153" s="397" t="s">
        <v>952</v>
      </c>
      <c r="D153" s="94">
        <v>653</v>
      </c>
      <c r="E153" s="94">
        <v>26949</v>
      </c>
      <c r="F153" s="95">
        <v>-96.8</v>
      </c>
      <c r="G153" s="95"/>
      <c r="H153" s="94">
        <v>40528</v>
      </c>
      <c r="I153" s="94">
        <v>1330794</v>
      </c>
      <c r="J153" s="95">
        <v>-36.8</v>
      </c>
    </row>
    <row r="154" spans="1:10" ht="12.75">
      <c r="A154" s="99">
        <v>707</v>
      </c>
      <c r="B154" s="84"/>
      <c r="C154" s="397" t="s">
        <v>953</v>
      </c>
      <c r="D154" s="94">
        <v>2607</v>
      </c>
      <c r="E154" s="94">
        <v>363496</v>
      </c>
      <c r="F154" s="95">
        <v>74.7</v>
      </c>
      <c r="G154" s="95"/>
      <c r="H154" s="94">
        <v>42527</v>
      </c>
      <c r="I154" s="94">
        <v>934057</v>
      </c>
      <c r="J154" s="95">
        <v>46.6</v>
      </c>
    </row>
    <row r="155" spans="1:10" ht="12.75">
      <c r="A155" s="99">
        <v>708</v>
      </c>
      <c r="B155" s="84"/>
      <c r="C155" s="397" t="s">
        <v>954</v>
      </c>
      <c r="D155" s="94">
        <v>76978500</v>
      </c>
      <c r="E155" s="94">
        <v>31450403</v>
      </c>
      <c r="F155" s="95">
        <v>-17</v>
      </c>
      <c r="G155" s="95"/>
      <c r="H155" s="94">
        <v>43220011</v>
      </c>
      <c r="I155" s="94">
        <v>44582311</v>
      </c>
      <c r="J155" s="95">
        <v>-16.1</v>
      </c>
    </row>
    <row r="156" spans="1:10" ht="12.75">
      <c r="A156" s="99">
        <v>709</v>
      </c>
      <c r="B156" s="84"/>
      <c r="C156" s="397" t="s">
        <v>955</v>
      </c>
      <c r="D156" s="392">
        <v>7972454</v>
      </c>
      <c r="E156" s="392">
        <v>4733653</v>
      </c>
      <c r="F156" s="95">
        <v>7.4</v>
      </c>
      <c r="G156" s="95"/>
      <c r="H156" s="94">
        <v>12674448</v>
      </c>
      <c r="I156" s="94">
        <v>5341518</v>
      </c>
      <c r="J156" s="95">
        <v>73.9</v>
      </c>
    </row>
    <row r="157" spans="1:10" ht="12.75">
      <c r="A157" s="99">
        <v>711</v>
      </c>
      <c r="B157" s="84"/>
      <c r="C157" s="397" t="s">
        <v>956</v>
      </c>
      <c r="D157" s="94">
        <v>3705105</v>
      </c>
      <c r="E157" s="94">
        <v>14306680</v>
      </c>
      <c r="F157" s="95">
        <v>-26.3</v>
      </c>
      <c r="G157" s="95"/>
      <c r="H157" s="94">
        <v>12884883</v>
      </c>
      <c r="I157" s="94">
        <v>7458677</v>
      </c>
      <c r="J157" s="95">
        <v>-0.6</v>
      </c>
    </row>
    <row r="158" spans="1:10" ht="12.75">
      <c r="A158" s="99">
        <v>732</v>
      </c>
      <c r="B158" s="84"/>
      <c r="C158" s="397" t="s">
        <v>957</v>
      </c>
      <c r="D158" s="94">
        <v>10353595</v>
      </c>
      <c r="E158" s="94">
        <v>11345878</v>
      </c>
      <c r="F158" s="95">
        <v>-29.1</v>
      </c>
      <c r="G158" s="95"/>
      <c r="H158" s="94">
        <v>36393755</v>
      </c>
      <c r="I158" s="94">
        <v>55864124</v>
      </c>
      <c r="J158" s="95">
        <v>-16.3</v>
      </c>
    </row>
    <row r="159" spans="1:10" ht="12.75">
      <c r="A159" s="99">
        <v>734</v>
      </c>
      <c r="B159" s="84"/>
      <c r="C159" s="397" t="s">
        <v>958</v>
      </c>
      <c r="D159" s="94">
        <v>9551977</v>
      </c>
      <c r="E159" s="94">
        <v>7614631</v>
      </c>
      <c r="F159" s="95">
        <v>-22.9</v>
      </c>
      <c r="G159" s="95"/>
      <c r="H159" s="94">
        <v>1795210</v>
      </c>
      <c r="I159" s="94">
        <v>7704217</v>
      </c>
      <c r="J159" s="95">
        <v>-57.7</v>
      </c>
    </row>
    <row r="160" spans="1:10" ht="12.75">
      <c r="A160" s="99">
        <v>736</v>
      </c>
      <c r="B160" s="84"/>
      <c r="C160" s="397" t="s">
        <v>959</v>
      </c>
      <c r="D160" s="94">
        <v>769877</v>
      </c>
      <c r="E160" s="94">
        <v>1326569</v>
      </c>
      <c r="F160" s="95">
        <v>24.8</v>
      </c>
      <c r="G160" s="95"/>
      <c r="H160" s="94">
        <v>2052412</v>
      </c>
      <c r="I160" s="94">
        <v>3935669</v>
      </c>
      <c r="J160" s="95">
        <v>3.1</v>
      </c>
    </row>
    <row r="161" spans="1:10" ht="12.75">
      <c r="A161" s="99">
        <v>738</v>
      </c>
      <c r="B161" s="84"/>
      <c r="C161" s="397" t="s">
        <v>960</v>
      </c>
      <c r="D161" s="94">
        <v>5319554</v>
      </c>
      <c r="E161" s="94">
        <v>6319604</v>
      </c>
      <c r="F161" s="95">
        <v>49.7</v>
      </c>
      <c r="G161" s="95"/>
      <c r="H161" s="94">
        <v>143920</v>
      </c>
      <c r="I161" s="94">
        <v>319694</v>
      </c>
      <c r="J161" s="95">
        <v>-59</v>
      </c>
    </row>
    <row r="162" spans="1:10" ht="12.75">
      <c r="A162" s="99">
        <v>740</v>
      </c>
      <c r="B162" s="84"/>
      <c r="C162" s="397" t="s">
        <v>961</v>
      </c>
      <c r="D162" s="94">
        <v>3759</v>
      </c>
      <c r="E162" s="94">
        <v>232443</v>
      </c>
      <c r="F162" s="95">
        <v>-43.7</v>
      </c>
      <c r="G162" s="95"/>
      <c r="H162" s="94">
        <v>182749</v>
      </c>
      <c r="I162" s="94">
        <v>2754450</v>
      </c>
      <c r="J162" s="95">
        <v>-4</v>
      </c>
    </row>
    <row r="163" spans="1:10" ht="12.75">
      <c r="A163" s="99">
        <v>749</v>
      </c>
      <c r="B163" s="84"/>
      <c r="C163" s="397" t="s">
        <v>962</v>
      </c>
      <c r="D163" s="94">
        <v>11291304</v>
      </c>
      <c r="E163" s="94">
        <v>30891145</v>
      </c>
      <c r="F163" s="95">
        <v>-48.7</v>
      </c>
      <c r="G163" s="95"/>
      <c r="H163" s="94">
        <v>13391006</v>
      </c>
      <c r="I163" s="94">
        <v>52248592</v>
      </c>
      <c r="J163" s="95">
        <v>-40.2</v>
      </c>
    </row>
    <row r="164" spans="1:10" ht="12.75">
      <c r="A164" s="99">
        <v>751</v>
      </c>
      <c r="B164" s="84"/>
      <c r="C164" s="397" t="s">
        <v>963</v>
      </c>
      <c r="D164" s="94">
        <v>2475104</v>
      </c>
      <c r="E164" s="94">
        <v>7084870</v>
      </c>
      <c r="F164" s="95">
        <v>-27.6</v>
      </c>
      <c r="G164" s="95"/>
      <c r="H164" s="94">
        <v>5481728</v>
      </c>
      <c r="I164" s="94">
        <v>12717819</v>
      </c>
      <c r="J164" s="95">
        <v>32</v>
      </c>
    </row>
    <row r="165" spans="1:10" ht="12.75">
      <c r="A165" s="99">
        <v>753</v>
      </c>
      <c r="B165" s="84"/>
      <c r="C165" s="397" t="s">
        <v>964</v>
      </c>
      <c r="D165" s="94">
        <v>180559448</v>
      </c>
      <c r="E165" s="94">
        <v>116707278</v>
      </c>
      <c r="F165" s="95">
        <v>120.3</v>
      </c>
      <c r="G165" s="95"/>
      <c r="H165" s="94">
        <v>7451210</v>
      </c>
      <c r="I165" s="94">
        <v>6864778</v>
      </c>
      <c r="J165" s="95">
        <v>7</v>
      </c>
    </row>
    <row r="166" spans="1:10" ht="12.75">
      <c r="A166" s="99">
        <v>755</v>
      </c>
      <c r="B166" s="84"/>
      <c r="C166" s="397" t="s">
        <v>965</v>
      </c>
      <c r="D166" s="392">
        <v>16146014</v>
      </c>
      <c r="E166" s="392">
        <v>15521492</v>
      </c>
      <c r="F166" s="95">
        <v>-1.8</v>
      </c>
      <c r="G166" s="95"/>
      <c r="H166" s="94">
        <v>53969117</v>
      </c>
      <c r="I166" s="94">
        <v>44020665</v>
      </c>
      <c r="J166" s="95">
        <v>-15.7</v>
      </c>
    </row>
    <row r="167" spans="1:10" ht="12.75">
      <c r="A167" s="99">
        <v>757</v>
      </c>
      <c r="B167" s="84"/>
      <c r="C167" s="397" t="s">
        <v>966</v>
      </c>
      <c r="D167" s="94">
        <v>483936</v>
      </c>
      <c r="E167" s="94">
        <v>2154330</v>
      </c>
      <c r="F167" s="95">
        <v>45.2</v>
      </c>
      <c r="G167" s="95"/>
      <c r="H167" s="94">
        <v>7023305</v>
      </c>
      <c r="I167" s="94">
        <v>8368759</v>
      </c>
      <c r="J167" s="95">
        <v>-27</v>
      </c>
    </row>
    <row r="168" spans="1:10" ht="12.75">
      <c r="A168" s="99">
        <v>759</v>
      </c>
      <c r="B168" s="84"/>
      <c r="C168" s="397" t="s">
        <v>967</v>
      </c>
      <c r="D168" s="392">
        <v>176790</v>
      </c>
      <c r="E168" s="392">
        <v>943717</v>
      </c>
      <c r="F168" s="95">
        <v>22.8</v>
      </c>
      <c r="G168" s="95"/>
      <c r="H168" s="94">
        <v>188057</v>
      </c>
      <c r="I168" s="94">
        <v>313997</v>
      </c>
      <c r="J168" s="95">
        <v>150.3</v>
      </c>
    </row>
    <row r="169" spans="1:10" ht="12.75">
      <c r="A169" s="99">
        <v>771</v>
      </c>
      <c r="B169" s="84"/>
      <c r="C169" s="397" t="s">
        <v>968</v>
      </c>
      <c r="D169" s="94">
        <v>406263</v>
      </c>
      <c r="E169" s="94">
        <v>7529070</v>
      </c>
      <c r="F169" s="95">
        <v>5.2</v>
      </c>
      <c r="G169" s="95"/>
      <c r="H169" s="94">
        <v>268245</v>
      </c>
      <c r="I169" s="94">
        <v>2309299</v>
      </c>
      <c r="J169" s="95">
        <v>-40.2</v>
      </c>
    </row>
    <row r="170" spans="1:10" ht="12.75">
      <c r="A170" s="99">
        <v>772</v>
      </c>
      <c r="B170" s="84"/>
      <c r="C170" s="397" t="s">
        <v>969</v>
      </c>
      <c r="D170" s="94">
        <v>879308</v>
      </c>
      <c r="E170" s="94">
        <v>3703399</v>
      </c>
      <c r="F170" s="95">
        <v>33</v>
      </c>
      <c r="G170" s="95"/>
      <c r="H170" s="94">
        <v>5866676</v>
      </c>
      <c r="I170" s="94">
        <v>17975544</v>
      </c>
      <c r="J170" s="95">
        <v>32.1</v>
      </c>
    </row>
    <row r="171" spans="1:10" ht="12.75">
      <c r="A171" s="99">
        <v>779</v>
      </c>
      <c r="B171" s="84"/>
      <c r="C171" s="397" t="s">
        <v>970</v>
      </c>
      <c r="D171" s="94">
        <v>40909</v>
      </c>
      <c r="E171" s="94">
        <v>1796846</v>
      </c>
      <c r="F171" s="95">
        <v>45.2</v>
      </c>
      <c r="G171" s="95"/>
      <c r="H171" s="94">
        <v>99082</v>
      </c>
      <c r="I171" s="94">
        <v>1393420</v>
      </c>
      <c r="J171" s="95">
        <v>-47.9</v>
      </c>
    </row>
    <row r="172" spans="1:10" ht="12.75">
      <c r="A172" s="99">
        <v>781</v>
      </c>
      <c r="B172" s="84"/>
      <c r="C172" s="397" t="s">
        <v>971</v>
      </c>
      <c r="D172" s="94">
        <v>14679</v>
      </c>
      <c r="E172" s="94">
        <v>2601999</v>
      </c>
      <c r="F172" s="95">
        <v>58.7</v>
      </c>
      <c r="G172" s="95"/>
      <c r="H172" s="94">
        <v>27</v>
      </c>
      <c r="I172" s="94">
        <v>31561</v>
      </c>
      <c r="J172" s="95">
        <v>-79.3</v>
      </c>
    </row>
    <row r="173" spans="1:10" ht="12.75">
      <c r="A173" s="99">
        <v>790</v>
      </c>
      <c r="B173" s="84"/>
      <c r="C173" s="397" t="s">
        <v>972</v>
      </c>
      <c r="D173" s="94">
        <v>1496</v>
      </c>
      <c r="E173" s="94">
        <v>90292</v>
      </c>
      <c r="F173" s="95">
        <v>-7.7</v>
      </c>
      <c r="G173" s="95"/>
      <c r="H173" s="94">
        <v>69680</v>
      </c>
      <c r="I173" s="94">
        <v>425608</v>
      </c>
      <c r="J173" s="95" t="s">
        <v>75</v>
      </c>
    </row>
    <row r="174" spans="1:10" s="22" customFormat="1" ht="24.75" customHeight="1">
      <c r="A174" s="42">
        <v>8</v>
      </c>
      <c r="B174" s="25" t="s">
        <v>84</v>
      </c>
      <c r="C174" s="19"/>
      <c r="D174" s="92">
        <v>359896122</v>
      </c>
      <c r="E174" s="92">
        <v>2532715806</v>
      </c>
      <c r="F174" s="93">
        <v>5.5</v>
      </c>
      <c r="G174" s="93"/>
      <c r="H174" s="92">
        <v>189975350</v>
      </c>
      <c r="I174" s="92">
        <v>1140878618</v>
      </c>
      <c r="J174" s="93">
        <v>1.8</v>
      </c>
    </row>
    <row r="175" spans="1:10" ht="24.75" customHeight="1">
      <c r="A175" s="99">
        <v>801</v>
      </c>
      <c r="B175" s="84"/>
      <c r="C175" s="397" t="s">
        <v>973</v>
      </c>
      <c r="D175" s="94">
        <v>28736</v>
      </c>
      <c r="E175" s="94">
        <v>2437947</v>
      </c>
      <c r="F175" s="95">
        <v>17.4</v>
      </c>
      <c r="G175" s="95"/>
      <c r="H175" s="94">
        <v>102817</v>
      </c>
      <c r="I175" s="94">
        <v>1848020</v>
      </c>
      <c r="J175" s="95">
        <v>-9.3</v>
      </c>
    </row>
    <row r="176" spans="1:10" ht="12.75">
      <c r="A176" s="99">
        <v>802</v>
      </c>
      <c r="B176" s="84"/>
      <c r="C176" s="397" t="s">
        <v>974</v>
      </c>
      <c r="D176" s="94">
        <v>388</v>
      </c>
      <c r="E176" s="94">
        <v>40496</v>
      </c>
      <c r="F176" s="95">
        <v>-2.7</v>
      </c>
      <c r="G176" s="95"/>
      <c r="H176" s="94">
        <v>3225</v>
      </c>
      <c r="I176" s="94">
        <v>97746</v>
      </c>
      <c r="J176" s="95">
        <v>-7.9</v>
      </c>
    </row>
    <row r="177" spans="1:10" ht="12.75">
      <c r="A177" s="99">
        <v>803</v>
      </c>
      <c r="B177" s="84"/>
      <c r="C177" s="397" t="s">
        <v>975</v>
      </c>
      <c r="D177" s="94">
        <v>4438</v>
      </c>
      <c r="E177" s="94">
        <v>450994</v>
      </c>
      <c r="F177" s="95">
        <v>18.7</v>
      </c>
      <c r="G177" s="95"/>
      <c r="H177" s="94">
        <v>240621</v>
      </c>
      <c r="I177" s="94">
        <v>3975465</v>
      </c>
      <c r="J177" s="95">
        <v>-23.3</v>
      </c>
    </row>
    <row r="178" spans="1:10" ht="12.75">
      <c r="A178" s="99">
        <v>804</v>
      </c>
      <c r="B178" s="84"/>
      <c r="C178" s="397" t="s">
        <v>988</v>
      </c>
      <c r="D178" s="94">
        <v>9844</v>
      </c>
      <c r="E178" s="94">
        <v>454904</v>
      </c>
      <c r="F178" s="95">
        <v>-3.8</v>
      </c>
      <c r="G178" s="95"/>
      <c r="H178" s="94">
        <v>156475</v>
      </c>
      <c r="I178" s="94">
        <v>4564477</v>
      </c>
      <c r="J178" s="95">
        <v>-1.3</v>
      </c>
    </row>
    <row r="179" spans="1:10" ht="12.75">
      <c r="A179" s="99">
        <v>805</v>
      </c>
      <c r="B179" s="84"/>
      <c r="C179" s="397" t="s">
        <v>989</v>
      </c>
      <c r="D179" s="94" t="s">
        <v>74</v>
      </c>
      <c r="E179" s="94" t="s">
        <v>74</v>
      </c>
      <c r="F179" s="95" t="s">
        <v>74</v>
      </c>
      <c r="G179" s="95"/>
      <c r="H179" s="94">
        <v>8476</v>
      </c>
      <c r="I179" s="94">
        <v>397982</v>
      </c>
      <c r="J179" s="95" t="s">
        <v>75</v>
      </c>
    </row>
    <row r="180" spans="1:10" ht="12.75">
      <c r="A180" s="99">
        <v>806</v>
      </c>
      <c r="B180" s="84"/>
      <c r="C180" s="397" t="s">
        <v>990</v>
      </c>
      <c r="D180" s="94">
        <v>188</v>
      </c>
      <c r="E180" s="94">
        <v>11742</v>
      </c>
      <c r="F180" s="95">
        <v>-93.6</v>
      </c>
      <c r="G180" s="95"/>
      <c r="H180" s="94">
        <v>205317</v>
      </c>
      <c r="I180" s="94">
        <v>5029722</v>
      </c>
      <c r="J180" s="95">
        <v>-7.8</v>
      </c>
    </row>
    <row r="181" spans="1:10" ht="12.75">
      <c r="A181" s="99">
        <v>807</v>
      </c>
      <c r="B181" s="84"/>
      <c r="C181" s="397" t="s">
        <v>991</v>
      </c>
      <c r="D181" s="94">
        <v>1167</v>
      </c>
      <c r="E181" s="94">
        <v>28500</v>
      </c>
      <c r="F181" s="95">
        <v>9.5</v>
      </c>
      <c r="G181" s="95"/>
      <c r="H181" s="94">
        <v>43031</v>
      </c>
      <c r="I181" s="94">
        <v>1446787</v>
      </c>
      <c r="J181" s="95">
        <v>108.8</v>
      </c>
    </row>
    <row r="182" spans="1:10" ht="12.75">
      <c r="A182" s="99">
        <v>808</v>
      </c>
      <c r="B182" s="84"/>
      <c r="C182" s="397" t="s">
        <v>992</v>
      </c>
      <c r="D182" s="94">
        <v>906</v>
      </c>
      <c r="E182" s="94">
        <v>33951</v>
      </c>
      <c r="F182" s="95">
        <v>39.4</v>
      </c>
      <c r="G182" s="95"/>
      <c r="H182" s="94">
        <v>5015</v>
      </c>
      <c r="I182" s="94">
        <v>100271</v>
      </c>
      <c r="J182" s="95">
        <v>15.7</v>
      </c>
    </row>
    <row r="183" spans="1:10" ht="12.75">
      <c r="A183" s="99">
        <v>809</v>
      </c>
      <c r="B183" s="84"/>
      <c r="C183" s="397" t="s">
        <v>993</v>
      </c>
      <c r="D183" s="94">
        <v>1402870</v>
      </c>
      <c r="E183" s="94">
        <v>10992724</v>
      </c>
      <c r="F183" s="95">
        <v>-4.7</v>
      </c>
      <c r="G183" s="95"/>
      <c r="H183" s="94">
        <v>6807476</v>
      </c>
      <c r="I183" s="94">
        <v>29708688</v>
      </c>
      <c r="J183" s="95">
        <v>11.8</v>
      </c>
    </row>
    <row r="184" spans="1:10" ht="12.75">
      <c r="A184" s="99">
        <v>810</v>
      </c>
      <c r="B184" s="84"/>
      <c r="C184" s="397" t="s">
        <v>994</v>
      </c>
      <c r="D184" s="94">
        <v>280</v>
      </c>
      <c r="E184" s="94">
        <v>1186</v>
      </c>
      <c r="F184" s="95">
        <v>42.9</v>
      </c>
      <c r="G184" s="95"/>
      <c r="H184" s="94">
        <v>364</v>
      </c>
      <c r="I184" s="94">
        <v>23635</v>
      </c>
      <c r="J184" s="95">
        <v>-80.5</v>
      </c>
    </row>
    <row r="185" spans="1:10" ht="12.75">
      <c r="A185" s="99">
        <v>811</v>
      </c>
      <c r="B185" s="84"/>
      <c r="C185" s="397" t="s">
        <v>995</v>
      </c>
      <c r="D185" s="94">
        <v>11665</v>
      </c>
      <c r="E185" s="94">
        <v>381226</v>
      </c>
      <c r="F185" s="95">
        <v>3.9</v>
      </c>
      <c r="G185" s="95"/>
      <c r="H185" s="94">
        <v>320088</v>
      </c>
      <c r="I185" s="94">
        <v>4006032</v>
      </c>
      <c r="J185" s="95">
        <v>16.3</v>
      </c>
    </row>
    <row r="186" spans="1:10" ht="12.75">
      <c r="A186" s="99">
        <v>812</v>
      </c>
      <c r="B186" s="84"/>
      <c r="C186" s="397" t="s">
        <v>996</v>
      </c>
      <c r="D186" s="94">
        <v>155765</v>
      </c>
      <c r="E186" s="94">
        <v>923084</v>
      </c>
      <c r="F186" s="95">
        <v>-11.1</v>
      </c>
      <c r="G186" s="95"/>
      <c r="H186" s="94">
        <v>30515</v>
      </c>
      <c r="I186" s="94">
        <v>678623</v>
      </c>
      <c r="J186" s="95">
        <v>6.3</v>
      </c>
    </row>
    <row r="187" spans="1:10" ht="12.75">
      <c r="A187" s="99">
        <v>813</v>
      </c>
      <c r="B187" s="84"/>
      <c r="C187" s="397" t="s">
        <v>997</v>
      </c>
      <c r="D187" s="94">
        <v>16962864</v>
      </c>
      <c r="E187" s="94">
        <v>22502149</v>
      </c>
      <c r="F187" s="95">
        <v>-26.9</v>
      </c>
      <c r="G187" s="95"/>
      <c r="H187" s="94">
        <v>6838563</v>
      </c>
      <c r="I187" s="94">
        <v>9574813</v>
      </c>
      <c r="J187" s="95">
        <v>-50.9</v>
      </c>
    </row>
    <row r="188" spans="1:10" ht="12.75">
      <c r="A188" s="99">
        <v>814</v>
      </c>
      <c r="B188" s="84"/>
      <c r="C188" s="397" t="s">
        <v>998</v>
      </c>
      <c r="D188" s="94">
        <v>8214001</v>
      </c>
      <c r="E188" s="94">
        <v>21781972</v>
      </c>
      <c r="F188" s="95">
        <v>-13.9</v>
      </c>
      <c r="G188" s="95"/>
      <c r="H188" s="94">
        <v>387417</v>
      </c>
      <c r="I188" s="94">
        <v>1524823</v>
      </c>
      <c r="J188" s="95">
        <v>60.8</v>
      </c>
    </row>
    <row r="189" spans="1:10" ht="12.75">
      <c r="A189" s="99">
        <v>815</v>
      </c>
      <c r="B189" s="84"/>
      <c r="C189" s="397" t="s">
        <v>999</v>
      </c>
      <c r="D189" s="94">
        <v>6370846</v>
      </c>
      <c r="E189" s="94">
        <v>6045330</v>
      </c>
      <c r="F189" s="95">
        <v>-5.3</v>
      </c>
      <c r="G189" s="95"/>
      <c r="H189" s="94">
        <v>10734729</v>
      </c>
      <c r="I189" s="94">
        <v>9406089</v>
      </c>
      <c r="J189" s="95">
        <v>-2.5</v>
      </c>
    </row>
    <row r="190" spans="1:10" ht="12.75">
      <c r="A190" s="99">
        <v>816</v>
      </c>
      <c r="B190" s="84"/>
      <c r="C190" s="397" t="s">
        <v>1000</v>
      </c>
      <c r="D190" s="94">
        <v>8456834</v>
      </c>
      <c r="E190" s="94">
        <v>53139770</v>
      </c>
      <c r="F190" s="95">
        <v>31.6</v>
      </c>
      <c r="G190" s="95"/>
      <c r="H190" s="94">
        <v>5425754</v>
      </c>
      <c r="I190" s="94">
        <v>29778827</v>
      </c>
      <c r="J190" s="95">
        <v>2.3</v>
      </c>
    </row>
    <row r="191" spans="1:10" ht="12.75">
      <c r="A191" s="99">
        <v>817</v>
      </c>
      <c r="B191" s="84"/>
      <c r="C191" s="397" t="s">
        <v>1001</v>
      </c>
      <c r="D191" s="94">
        <v>49385</v>
      </c>
      <c r="E191" s="94">
        <v>234423</v>
      </c>
      <c r="F191" s="95">
        <v>-51.8</v>
      </c>
      <c r="G191" s="95"/>
      <c r="H191" s="94">
        <v>761786</v>
      </c>
      <c r="I191" s="94">
        <v>1196437</v>
      </c>
      <c r="J191" s="95">
        <v>-21</v>
      </c>
    </row>
    <row r="192" spans="1:10" ht="12.75">
      <c r="A192" s="99">
        <v>818</v>
      </c>
      <c r="B192" s="84"/>
      <c r="C192" s="397" t="s">
        <v>85</v>
      </c>
      <c r="D192" s="94">
        <v>1866319</v>
      </c>
      <c r="E192" s="94">
        <v>10775446</v>
      </c>
      <c r="F192" s="95">
        <v>3.7</v>
      </c>
      <c r="G192" s="95"/>
      <c r="H192" s="94">
        <v>2769377</v>
      </c>
      <c r="I192" s="94">
        <v>4048001</v>
      </c>
      <c r="J192" s="95">
        <v>-16.6</v>
      </c>
    </row>
    <row r="193" spans="1:10" ht="12.75">
      <c r="A193" s="99">
        <v>819</v>
      </c>
      <c r="B193" s="84"/>
      <c r="C193" s="397" t="s">
        <v>1002</v>
      </c>
      <c r="D193" s="94">
        <v>44990581</v>
      </c>
      <c r="E193" s="94">
        <v>50893660</v>
      </c>
      <c r="F193" s="95">
        <v>2.8</v>
      </c>
      <c r="G193" s="95"/>
      <c r="H193" s="94">
        <v>21270820</v>
      </c>
      <c r="I193" s="94">
        <v>27107717</v>
      </c>
      <c r="J193" s="95">
        <v>-6.6</v>
      </c>
    </row>
    <row r="194" spans="1:10" ht="12.75">
      <c r="A194" s="99">
        <v>820</v>
      </c>
      <c r="B194" s="84"/>
      <c r="C194" s="397" t="s">
        <v>1003</v>
      </c>
      <c r="D194" s="94">
        <v>1092019</v>
      </c>
      <c r="E194" s="94">
        <v>26152242</v>
      </c>
      <c r="F194" s="95">
        <v>-7.6</v>
      </c>
      <c r="G194" s="95"/>
      <c r="H194" s="94">
        <v>795187</v>
      </c>
      <c r="I194" s="94">
        <v>11323585</v>
      </c>
      <c r="J194" s="95">
        <v>19.3</v>
      </c>
    </row>
    <row r="195" spans="1:10" ht="12.75">
      <c r="A195" s="99">
        <v>823</v>
      </c>
      <c r="B195" s="84"/>
      <c r="C195" s="397" t="s">
        <v>1004</v>
      </c>
      <c r="D195" s="94">
        <v>93513</v>
      </c>
      <c r="E195" s="94">
        <v>1853642</v>
      </c>
      <c r="F195" s="95">
        <v>29</v>
      </c>
      <c r="G195" s="95"/>
      <c r="H195" s="94">
        <v>58555</v>
      </c>
      <c r="I195" s="94">
        <v>923225</v>
      </c>
      <c r="J195" s="95">
        <v>-29</v>
      </c>
    </row>
    <row r="196" spans="1:10" ht="12.75">
      <c r="A196" s="99">
        <v>829</v>
      </c>
      <c r="B196" s="84"/>
      <c r="C196" s="397" t="s">
        <v>1005</v>
      </c>
      <c r="D196" s="94">
        <v>29510062</v>
      </c>
      <c r="E196" s="94">
        <v>106244536</v>
      </c>
      <c r="F196" s="95">
        <v>-17.9</v>
      </c>
      <c r="G196" s="95"/>
      <c r="H196" s="94">
        <v>13688652</v>
      </c>
      <c r="I196" s="94">
        <v>48787765</v>
      </c>
      <c r="J196" s="95">
        <v>-6.3</v>
      </c>
    </row>
    <row r="197" spans="1:10" ht="12.75">
      <c r="A197" s="99">
        <v>831</v>
      </c>
      <c r="B197" s="84"/>
      <c r="C197" s="397" t="s">
        <v>1006</v>
      </c>
      <c r="D197" s="392">
        <v>265678</v>
      </c>
      <c r="E197" s="392">
        <v>320041</v>
      </c>
      <c r="F197" s="95">
        <v>-31.8</v>
      </c>
      <c r="G197" s="95"/>
      <c r="H197" s="94">
        <v>643568</v>
      </c>
      <c r="I197" s="94">
        <v>1608240</v>
      </c>
      <c r="J197" s="95">
        <v>-58</v>
      </c>
    </row>
    <row r="198" spans="1:10" ht="12.75">
      <c r="A198" s="99">
        <v>832</v>
      </c>
      <c r="B198" s="84"/>
      <c r="C198" s="397" t="s">
        <v>1007</v>
      </c>
      <c r="D198" s="94">
        <v>52559714</v>
      </c>
      <c r="E198" s="94">
        <v>160399276</v>
      </c>
      <c r="F198" s="95">
        <v>-5.1</v>
      </c>
      <c r="G198" s="95"/>
      <c r="H198" s="94">
        <v>17861846</v>
      </c>
      <c r="I198" s="94">
        <v>59964636</v>
      </c>
      <c r="J198" s="95">
        <v>-1.4</v>
      </c>
    </row>
    <row r="199" spans="1:10" ht="12.75">
      <c r="A199" s="99">
        <v>833</v>
      </c>
      <c r="B199" s="84"/>
      <c r="C199" s="397" t="s">
        <v>1008</v>
      </c>
      <c r="D199" s="392">
        <v>55266</v>
      </c>
      <c r="E199" s="392">
        <v>154857</v>
      </c>
      <c r="F199" s="95">
        <v>33.6</v>
      </c>
      <c r="G199" s="95"/>
      <c r="H199" s="94">
        <v>80943</v>
      </c>
      <c r="I199" s="94">
        <v>1213116</v>
      </c>
      <c r="J199" s="95">
        <v>-38.9</v>
      </c>
    </row>
    <row r="200" spans="1:10" ht="12.75">
      <c r="A200" s="99">
        <v>834</v>
      </c>
      <c r="B200" s="84"/>
      <c r="C200" s="397" t="s">
        <v>1009</v>
      </c>
      <c r="D200" s="94">
        <v>1317545</v>
      </c>
      <c r="E200" s="94">
        <v>180874598</v>
      </c>
      <c r="F200" s="95">
        <v>-2.2</v>
      </c>
      <c r="G200" s="95"/>
      <c r="H200" s="94">
        <v>41155</v>
      </c>
      <c r="I200" s="94">
        <v>5942639</v>
      </c>
      <c r="J200" s="95">
        <v>84.6</v>
      </c>
    </row>
    <row r="201" spans="1:10" ht="12.75">
      <c r="A201" s="99">
        <v>835</v>
      </c>
      <c r="B201" s="84"/>
      <c r="C201" s="397" t="s">
        <v>1010</v>
      </c>
      <c r="D201" s="94">
        <v>432575</v>
      </c>
      <c r="E201" s="94">
        <v>2012857</v>
      </c>
      <c r="F201" s="95">
        <v>-4.2</v>
      </c>
      <c r="G201" s="95"/>
      <c r="H201" s="94">
        <v>281862</v>
      </c>
      <c r="I201" s="94">
        <v>1121977</v>
      </c>
      <c r="J201" s="95">
        <v>-13.6</v>
      </c>
    </row>
    <row r="202" spans="1:10" ht="12.75">
      <c r="A202" s="99">
        <v>839</v>
      </c>
      <c r="B202" s="84"/>
      <c r="C202" s="397" t="s">
        <v>1011</v>
      </c>
      <c r="D202" s="94">
        <v>5846195</v>
      </c>
      <c r="E202" s="94">
        <v>21459516</v>
      </c>
      <c r="F202" s="95">
        <v>24.5</v>
      </c>
      <c r="G202" s="95"/>
      <c r="H202" s="94">
        <v>4374034</v>
      </c>
      <c r="I202" s="94">
        <v>16924584</v>
      </c>
      <c r="J202" s="95">
        <v>23.1</v>
      </c>
    </row>
    <row r="203" spans="1:10" ht="12.75">
      <c r="A203" s="99">
        <v>841</v>
      </c>
      <c r="B203" s="84"/>
      <c r="C203" s="397" t="s">
        <v>1012</v>
      </c>
      <c r="D203" s="94">
        <v>1169803</v>
      </c>
      <c r="E203" s="94">
        <v>4958659</v>
      </c>
      <c r="F203" s="95">
        <v>34.4</v>
      </c>
      <c r="G203" s="95"/>
      <c r="H203" s="94">
        <v>180973</v>
      </c>
      <c r="I203" s="94">
        <v>1870906</v>
      </c>
      <c r="J203" s="95">
        <v>9.7</v>
      </c>
    </row>
    <row r="204" spans="1:10" ht="12.75">
      <c r="A204" s="99">
        <v>842</v>
      </c>
      <c r="B204" s="84"/>
      <c r="C204" s="397" t="s">
        <v>1013</v>
      </c>
      <c r="D204" s="94">
        <v>3760033</v>
      </c>
      <c r="E204" s="94">
        <v>82520200</v>
      </c>
      <c r="F204" s="95">
        <v>103.7</v>
      </c>
      <c r="G204" s="95"/>
      <c r="H204" s="94">
        <v>1076937</v>
      </c>
      <c r="I204" s="94">
        <v>19399622</v>
      </c>
      <c r="J204" s="95">
        <v>21.2</v>
      </c>
    </row>
    <row r="205" spans="1:10" ht="12.75">
      <c r="A205" s="99">
        <v>843</v>
      </c>
      <c r="B205" s="84"/>
      <c r="C205" s="397" t="s">
        <v>1014</v>
      </c>
      <c r="D205" s="94">
        <v>576920</v>
      </c>
      <c r="E205" s="94">
        <v>10191644</v>
      </c>
      <c r="F205" s="95">
        <v>-0.6</v>
      </c>
      <c r="G205" s="95"/>
      <c r="H205" s="94">
        <v>522459</v>
      </c>
      <c r="I205" s="94">
        <v>4059968</v>
      </c>
      <c r="J205" s="95">
        <v>-1.4</v>
      </c>
    </row>
    <row r="206" spans="1:10" ht="12.75">
      <c r="A206" s="99">
        <v>844</v>
      </c>
      <c r="B206" s="84"/>
      <c r="C206" s="397" t="s">
        <v>1015</v>
      </c>
      <c r="D206" s="94">
        <v>4254097</v>
      </c>
      <c r="E206" s="94">
        <v>39636039</v>
      </c>
      <c r="F206" s="95">
        <v>9.7</v>
      </c>
      <c r="G206" s="95"/>
      <c r="H206" s="94">
        <v>2302694</v>
      </c>
      <c r="I206" s="94">
        <v>11282467</v>
      </c>
      <c r="J206" s="95">
        <v>-15.2</v>
      </c>
    </row>
    <row r="207" spans="1:11" ht="25.5" customHeight="1">
      <c r="A207" s="552" t="s">
        <v>1178</v>
      </c>
      <c r="B207" s="552"/>
      <c r="C207" s="552"/>
      <c r="D207" s="552"/>
      <c r="E207" s="552"/>
      <c r="F207" s="552"/>
      <c r="G207" s="552"/>
      <c r="H207" s="552"/>
      <c r="I207" s="552"/>
      <c r="J207" s="552"/>
      <c r="K207" s="553"/>
    </row>
    <row r="208" spans="3:10" ht="12.75">
      <c r="C208" s="58"/>
      <c r="D208" s="384"/>
      <c r="E208" s="384"/>
      <c r="F208" s="386"/>
      <c r="G208" s="386"/>
      <c r="H208" s="385"/>
      <c r="I208" s="385"/>
      <c r="J208" s="393"/>
    </row>
    <row r="209" spans="1:11" ht="12.75">
      <c r="A209" s="541" t="s">
        <v>4</v>
      </c>
      <c r="B209" s="460" t="s">
        <v>1208</v>
      </c>
      <c r="C209" s="540"/>
      <c r="D209" s="554" t="s">
        <v>37</v>
      </c>
      <c r="E209" s="555"/>
      <c r="F209" s="555"/>
      <c r="G209" s="556"/>
      <c r="H209" s="557" t="s">
        <v>38</v>
      </c>
      <c r="I209" s="558"/>
      <c r="J209" s="558"/>
      <c r="K209" s="559"/>
    </row>
    <row r="210" spans="1:11" ht="12.75">
      <c r="A210" s="542"/>
      <c r="B210" s="461"/>
      <c r="C210" s="448"/>
      <c r="D210" s="9" t="s">
        <v>60</v>
      </c>
      <c r="E210" s="544" t="s">
        <v>61</v>
      </c>
      <c r="F210" s="545"/>
      <c r="G210" s="546"/>
      <c r="H210" s="49" t="s">
        <v>60</v>
      </c>
      <c r="I210" s="544" t="s">
        <v>61</v>
      </c>
      <c r="J210" s="545"/>
      <c r="K210" s="547"/>
    </row>
    <row r="211" spans="1:11" ht="12.75">
      <c r="A211" s="542"/>
      <c r="B211" s="461"/>
      <c r="C211" s="448"/>
      <c r="D211" s="461" t="s">
        <v>71</v>
      </c>
      <c r="E211" s="563" t="s">
        <v>36</v>
      </c>
      <c r="F211" s="548" t="s">
        <v>1209</v>
      </c>
      <c r="G211" s="549"/>
      <c r="H211" s="566" t="s">
        <v>71</v>
      </c>
      <c r="I211" s="567" t="s">
        <v>36</v>
      </c>
      <c r="J211" s="548" t="s">
        <v>1209</v>
      </c>
      <c r="K211" s="560"/>
    </row>
    <row r="212" spans="1:11" ht="12.75">
      <c r="A212" s="542"/>
      <c r="B212" s="461"/>
      <c r="C212" s="448"/>
      <c r="D212" s="461"/>
      <c r="E212" s="564"/>
      <c r="F212" s="550"/>
      <c r="G212" s="458"/>
      <c r="H212" s="567"/>
      <c r="I212" s="567"/>
      <c r="J212" s="550"/>
      <c r="K212" s="561"/>
    </row>
    <row r="213" spans="1:11" ht="12.75">
      <c r="A213" s="542"/>
      <c r="B213" s="461"/>
      <c r="C213" s="448"/>
      <c r="D213" s="461"/>
      <c r="E213" s="564"/>
      <c r="F213" s="550"/>
      <c r="G213" s="458"/>
      <c r="H213" s="567"/>
      <c r="I213" s="567"/>
      <c r="J213" s="550"/>
      <c r="K213" s="561"/>
    </row>
    <row r="214" spans="1:11" ht="12.75">
      <c r="A214" s="543"/>
      <c r="B214" s="464"/>
      <c r="C214" s="449"/>
      <c r="D214" s="464"/>
      <c r="E214" s="565"/>
      <c r="F214" s="551"/>
      <c r="G214" s="459"/>
      <c r="H214" s="568"/>
      <c r="I214" s="568"/>
      <c r="J214" s="551"/>
      <c r="K214" s="562"/>
    </row>
    <row r="215" spans="1:10" ht="12.75">
      <c r="A215" s="396"/>
      <c r="B215" s="378"/>
      <c r="C215" s="16"/>
      <c r="D215" s="17"/>
      <c r="E215" s="17"/>
      <c r="F215"/>
      <c r="G215"/>
      <c r="H215" s="17"/>
      <c r="I215" s="17"/>
      <c r="J215" s="18"/>
    </row>
    <row r="216" spans="1:10" ht="12.75">
      <c r="A216" s="99"/>
      <c r="B216" s="15" t="s">
        <v>826</v>
      </c>
      <c r="C216" s="24"/>
      <c r="D216" s="17"/>
      <c r="E216" s="17"/>
      <c r="F216"/>
      <c r="G216"/>
      <c r="H216" s="17"/>
      <c r="I216" s="17"/>
      <c r="J216" s="18"/>
    </row>
    <row r="217" spans="1:10" ht="12.75">
      <c r="A217" s="99"/>
      <c r="B217" s="100"/>
      <c r="C217" s="23"/>
      <c r="D217" s="17"/>
      <c r="E217" s="17"/>
      <c r="F217"/>
      <c r="G217"/>
      <c r="H217" s="17"/>
      <c r="I217" s="17"/>
      <c r="J217" s="18"/>
    </row>
    <row r="218" spans="1:10" ht="12.75">
      <c r="A218" s="99">
        <v>845</v>
      </c>
      <c r="B218" s="100"/>
      <c r="C218" s="397" t="s">
        <v>1016</v>
      </c>
      <c r="D218" s="94">
        <v>3164528</v>
      </c>
      <c r="E218" s="94">
        <v>17149977</v>
      </c>
      <c r="F218" s="95">
        <v>5.4</v>
      </c>
      <c r="G218" s="95"/>
      <c r="H218" s="94">
        <v>827875</v>
      </c>
      <c r="I218" s="94">
        <v>3900420</v>
      </c>
      <c r="J218" s="95">
        <v>-22.2</v>
      </c>
    </row>
    <row r="219" spans="1:10" ht="12.75">
      <c r="A219" s="99">
        <v>846</v>
      </c>
      <c r="B219" s="100"/>
      <c r="C219" s="397" t="s">
        <v>86</v>
      </c>
      <c r="D219" s="392">
        <v>1221094</v>
      </c>
      <c r="E219" s="392">
        <v>16078721</v>
      </c>
      <c r="F219" s="95">
        <v>5.5</v>
      </c>
      <c r="G219" s="95"/>
      <c r="H219" s="94">
        <v>958458</v>
      </c>
      <c r="I219" s="94">
        <v>5470508</v>
      </c>
      <c r="J219" s="95">
        <v>70.4</v>
      </c>
    </row>
    <row r="220" spans="1:10" ht="12.75">
      <c r="A220" s="99">
        <v>847</v>
      </c>
      <c r="B220" s="100"/>
      <c r="C220" s="397" t="s">
        <v>1017</v>
      </c>
      <c r="D220" s="94">
        <v>222137</v>
      </c>
      <c r="E220" s="94">
        <v>2133744</v>
      </c>
      <c r="F220" s="95">
        <v>65.2</v>
      </c>
      <c r="G220" s="95"/>
      <c r="H220" s="94">
        <v>79631</v>
      </c>
      <c r="I220" s="94">
        <v>1063098</v>
      </c>
      <c r="J220" s="95">
        <v>74</v>
      </c>
    </row>
    <row r="221" spans="1:10" ht="12.75">
      <c r="A221" s="99">
        <v>848</v>
      </c>
      <c r="B221" s="100"/>
      <c r="C221" s="397" t="s">
        <v>1018</v>
      </c>
      <c r="D221" s="392">
        <v>306472</v>
      </c>
      <c r="E221" s="392">
        <v>6454107</v>
      </c>
      <c r="F221" s="95">
        <v>-14.4</v>
      </c>
      <c r="G221" s="95"/>
      <c r="H221" s="94">
        <v>54598</v>
      </c>
      <c r="I221" s="94">
        <v>1196247</v>
      </c>
      <c r="J221" s="95">
        <v>-43</v>
      </c>
    </row>
    <row r="222" spans="1:10" ht="12.75">
      <c r="A222" s="99">
        <v>849</v>
      </c>
      <c r="B222" s="100"/>
      <c r="C222" s="397" t="s">
        <v>1019</v>
      </c>
      <c r="D222" s="94">
        <v>3608265</v>
      </c>
      <c r="E222" s="94">
        <v>16606189</v>
      </c>
      <c r="F222" s="95">
        <v>7.8</v>
      </c>
      <c r="G222" s="95"/>
      <c r="H222" s="94">
        <v>1248809</v>
      </c>
      <c r="I222" s="94">
        <v>5746018</v>
      </c>
      <c r="J222" s="95">
        <v>-13.7</v>
      </c>
    </row>
    <row r="223" spans="1:10" ht="12.75">
      <c r="A223" s="99">
        <v>850</v>
      </c>
      <c r="B223" s="100"/>
      <c r="C223" s="397" t="s">
        <v>1020</v>
      </c>
      <c r="D223" s="94">
        <v>996</v>
      </c>
      <c r="E223" s="94">
        <v>11400</v>
      </c>
      <c r="F223" s="95">
        <v>112.1</v>
      </c>
      <c r="G223" s="95"/>
      <c r="H223" s="94">
        <v>7011</v>
      </c>
      <c r="I223" s="94">
        <v>180425</v>
      </c>
      <c r="J223" s="95">
        <v>5.3</v>
      </c>
    </row>
    <row r="224" spans="1:10" ht="12.75">
      <c r="A224" s="99">
        <v>851</v>
      </c>
      <c r="B224" s="100"/>
      <c r="C224" s="397" t="s">
        <v>1021</v>
      </c>
      <c r="D224" s="94">
        <v>781351</v>
      </c>
      <c r="E224" s="94">
        <v>8764608</v>
      </c>
      <c r="F224" s="95">
        <v>-12</v>
      </c>
      <c r="G224" s="95"/>
      <c r="H224" s="94">
        <v>116626</v>
      </c>
      <c r="I224" s="94">
        <v>1635438</v>
      </c>
      <c r="J224" s="95">
        <v>-59.9</v>
      </c>
    </row>
    <row r="225" spans="1:10" ht="12.75">
      <c r="A225" s="99">
        <v>852</v>
      </c>
      <c r="B225" s="100"/>
      <c r="C225" s="397" t="s">
        <v>1022</v>
      </c>
      <c r="D225" s="94">
        <v>15331052</v>
      </c>
      <c r="E225" s="94">
        <v>113812404</v>
      </c>
      <c r="F225" s="95">
        <v>91.9</v>
      </c>
      <c r="G225" s="95"/>
      <c r="H225" s="94">
        <v>1315358</v>
      </c>
      <c r="I225" s="94">
        <v>11984607</v>
      </c>
      <c r="J225" s="95">
        <v>10.1</v>
      </c>
    </row>
    <row r="226" spans="1:10" ht="12.75">
      <c r="A226" s="99">
        <v>853</v>
      </c>
      <c r="B226" s="100"/>
      <c r="C226" s="397" t="s">
        <v>820</v>
      </c>
      <c r="D226" s="94">
        <v>126770</v>
      </c>
      <c r="E226" s="94">
        <v>12419127</v>
      </c>
      <c r="F226" s="95">
        <v>-25.9</v>
      </c>
      <c r="G226" s="95"/>
      <c r="H226" s="94">
        <v>508770</v>
      </c>
      <c r="I226" s="94">
        <v>28754043</v>
      </c>
      <c r="J226" s="95">
        <v>8</v>
      </c>
    </row>
    <row r="227" spans="1:10" ht="12.75">
      <c r="A227" s="99">
        <v>854</v>
      </c>
      <c r="B227" s="100"/>
      <c r="C227" s="397" t="s">
        <v>1023</v>
      </c>
      <c r="D227" s="94">
        <v>310109</v>
      </c>
      <c r="E227" s="94">
        <v>2452107</v>
      </c>
      <c r="F227" s="95">
        <v>39.9</v>
      </c>
      <c r="G227" s="95"/>
      <c r="H227" s="94">
        <v>91365</v>
      </c>
      <c r="I227" s="94">
        <v>1494928</v>
      </c>
      <c r="J227" s="95">
        <v>-61</v>
      </c>
    </row>
    <row r="228" spans="1:10" ht="12.75">
      <c r="A228" s="99">
        <v>859</v>
      </c>
      <c r="B228" s="100"/>
      <c r="C228" s="397" t="s">
        <v>1024</v>
      </c>
      <c r="D228" s="392">
        <v>5832217</v>
      </c>
      <c r="E228" s="392">
        <v>113120901</v>
      </c>
      <c r="F228" s="95">
        <v>40.6</v>
      </c>
      <c r="G228" s="95"/>
      <c r="H228" s="94">
        <v>1967211</v>
      </c>
      <c r="I228" s="94">
        <v>25416516</v>
      </c>
      <c r="J228" s="95">
        <v>-34</v>
      </c>
    </row>
    <row r="229" spans="1:10" ht="12.75">
      <c r="A229" s="99">
        <v>860</v>
      </c>
      <c r="B229" s="100"/>
      <c r="C229" s="397" t="s">
        <v>1025</v>
      </c>
      <c r="D229" s="94">
        <v>1813556</v>
      </c>
      <c r="E229" s="94">
        <v>4345076</v>
      </c>
      <c r="F229" s="95">
        <v>11.7</v>
      </c>
      <c r="G229" s="95"/>
      <c r="H229" s="94">
        <v>112083</v>
      </c>
      <c r="I229" s="94">
        <v>893672</v>
      </c>
      <c r="J229" s="95">
        <v>-25.5</v>
      </c>
    </row>
    <row r="230" spans="1:10" ht="12.75">
      <c r="A230" s="99">
        <v>861</v>
      </c>
      <c r="B230" s="100"/>
      <c r="C230" s="397" t="s">
        <v>1026</v>
      </c>
      <c r="D230" s="392">
        <v>8825352</v>
      </c>
      <c r="E230" s="392">
        <v>137252034</v>
      </c>
      <c r="F230" s="95">
        <v>17.3</v>
      </c>
      <c r="G230" s="95"/>
      <c r="H230" s="94">
        <v>4486437</v>
      </c>
      <c r="I230" s="94">
        <v>67599950</v>
      </c>
      <c r="J230" s="95">
        <v>13.1</v>
      </c>
    </row>
    <row r="231" spans="1:10" ht="12.75">
      <c r="A231" s="99">
        <v>862</v>
      </c>
      <c r="B231" s="100"/>
      <c r="C231" s="397" t="s">
        <v>1027</v>
      </c>
      <c r="D231" s="94">
        <v>207421</v>
      </c>
      <c r="E231" s="94">
        <v>5101779</v>
      </c>
      <c r="F231" s="95">
        <v>-24.7</v>
      </c>
      <c r="G231" s="95"/>
      <c r="H231" s="94">
        <v>2254010</v>
      </c>
      <c r="I231" s="94">
        <v>13638869</v>
      </c>
      <c r="J231" s="95">
        <v>6.6</v>
      </c>
    </row>
    <row r="232" spans="1:10" ht="12.75">
      <c r="A232" s="99">
        <v>863</v>
      </c>
      <c r="B232" s="100"/>
      <c r="C232" s="397" t="s">
        <v>1028</v>
      </c>
      <c r="D232" s="94">
        <v>40208</v>
      </c>
      <c r="E232" s="94">
        <v>25910187</v>
      </c>
      <c r="F232" s="95">
        <v>-12</v>
      </c>
      <c r="G232" s="95"/>
      <c r="H232" s="94">
        <v>415606</v>
      </c>
      <c r="I232" s="94">
        <v>45005565</v>
      </c>
      <c r="J232" s="95">
        <v>86.9</v>
      </c>
    </row>
    <row r="233" spans="1:10" ht="12.75">
      <c r="A233" s="99">
        <v>864</v>
      </c>
      <c r="B233" s="100"/>
      <c r="C233" s="397" t="s">
        <v>1029</v>
      </c>
      <c r="D233" s="94">
        <v>142542</v>
      </c>
      <c r="E233" s="94">
        <v>15224675</v>
      </c>
      <c r="F233" s="95">
        <v>31.5</v>
      </c>
      <c r="G233" s="95"/>
      <c r="H233" s="94">
        <v>789396</v>
      </c>
      <c r="I233" s="94">
        <v>22666722</v>
      </c>
      <c r="J233" s="95">
        <v>105.5</v>
      </c>
    </row>
    <row r="234" spans="1:10" ht="12.75">
      <c r="A234" s="99">
        <v>865</v>
      </c>
      <c r="B234" s="100"/>
      <c r="C234" s="397" t="s">
        <v>1030</v>
      </c>
      <c r="D234" s="94">
        <v>2852649</v>
      </c>
      <c r="E234" s="94">
        <v>84022905</v>
      </c>
      <c r="F234" s="95">
        <v>-27.5</v>
      </c>
      <c r="G234" s="95"/>
      <c r="H234" s="94">
        <v>1177209</v>
      </c>
      <c r="I234" s="94">
        <v>46159775</v>
      </c>
      <c r="J234" s="95">
        <v>-23.3</v>
      </c>
    </row>
    <row r="235" spans="1:10" ht="12.75">
      <c r="A235" s="99">
        <v>869</v>
      </c>
      <c r="B235" s="100"/>
      <c r="C235" s="397" t="s">
        <v>1031</v>
      </c>
      <c r="D235" s="94">
        <v>2315976</v>
      </c>
      <c r="E235" s="94">
        <v>69858867</v>
      </c>
      <c r="F235" s="95">
        <v>11.5</v>
      </c>
      <c r="G235" s="95"/>
      <c r="H235" s="94">
        <v>2935121</v>
      </c>
      <c r="I235" s="94">
        <v>44076951</v>
      </c>
      <c r="J235" s="95">
        <v>30.7</v>
      </c>
    </row>
    <row r="236" spans="1:10" ht="12.75">
      <c r="A236" s="99">
        <v>871</v>
      </c>
      <c r="B236" s="100"/>
      <c r="C236" s="397" t="s">
        <v>1032</v>
      </c>
      <c r="D236" s="94">
        <v>807049</v>
      </c>
      <c r="E236" s="94">
        <v>67080847</v>
      </c>
      <c r="F236" s="95">
        <v>-5.1</v>
      </c>
      <c r="G236" s="95"/>
      <c r="H236" s="94">
        <v>527947</v>
      </c>
      <c r="I236" s="94">
        <v>26743050</v>
      </c>
      <c r="J236" s="95">
        <v>-6.4</v>
      </c>
    </row>
    <row r="237" spans="1:10" ht="12.75">
      <c r="A237" s="99">
        <v>872</v>
      </c>
      <c r="B237" s="100"/>
      <c r="C237" s="397" t="s">
        <v>1033</v>
      </c>
      <c r="D237" s="94">
        <v>1351823</v>
      </c>
      <c r="E237" s="94">
        <v>146240220</v>
      </c>
      <c r="F237" s="95">
        <v>4.9</v>
      </c>
      <c r="G237" s="95"/>
      <c r="H237" s="94">
        <v>405490</v>
      </c>
      <c r="I237" s="94">
        <v>19588285</v>
      </c>
      <c r="J237" s="95">
        <v>15.3</v>
      </c>
    </row>
    <row r="238" spans="1:10" ht="12.75">
      <c r="A238" s="99">
        <v>873</v>
      </c>
      <c r="B238" s="100"/>
      <c r="C238" s="397" t="s">
        <v>1034</v>
      </c>
      <c r="D238" s="94">
        <v>552052</v>
      </c>
      <c r="E238" s="94">
        <v>69527066</v>
      </c>
      <c r="F238" s="95">
        <v>-2.9</v>
      </c>
      <c r="G238" s="95"/>
      <c r="H238" s="94">
        <v>166557</v>
      </c>
      <c r="I238" s="94">
        <v>19876747</v>
      </c>
      <c r="J238" s="95">
        <v>-5.2</v>
      </c>
    </row>
    <row r="239" spans="1:10" ht="12.75">
      <c r="A239" s="99">
        <v>874</v>
      </c>
      <c r="B239" s="100"/>
      <c r="C239" s="397" t="s">
        <v>1035</v>
      </c>
      <c r="D239" s="94">
        <v>632</v>
      </c>
      <c r="E239" s="94">
        <v>130891</v>
      </c>
      <c r="F239" s="95">
        <v>90</v>
      </c>
      <c r="G239" s="95"/>
      <c r="H239" s="94">
        <v>51439</v>
      </c>
      <c r="I239" s="94">
        <v>690307</v>
      </c>
      <c r="J239" s="95">
        <v>6.8</v>
      </c>
    </row>
    <row r="240" spans="1:10" ht="12.75">
      <c r="A240" s="99">
        <v>875</v>
      </c>
      <c r="B240" s="100"/>
      <c r="C240" s="397" t="s">
        <v>1036</v>
      </c>
      <c r="D240" s="392">
        <v>9409554</v>
      </c>
      <c r="E240" s="392">
        <v>19972476</v>
      </c>
      <c r="F240" s="95">
        <v>45.3</v>
      </c>
      <c r="G240" s="95"/>
      <c r="H240" s="94">
        <v>43913303</v>
      </c>
      <c r="I240" s="94">
        <v>83634038</v>
      </c>
      <c r="J240" s="95">
        <v>0.4</v>
      </c>
    </row>
    <row r="241" spans="1:10" ht="12.75">
      <c r="A241" s="99">
        <v>876</v>
      </c>
      <c r="B241" s="100"/>
      <c r="C241" s="397" t="s">
        <v>1037</v>
      </c>
      <c r="D241" s="94">
        <v>38639</v>
      </c>
      <c r="E241" s="94">
        <v>1618419</v>
      </c>
      <c r="F241" s="95">
        <v>133.2</v>
      </c>
      <c r="G241" s="95"/>
      <c r="H241" s="94">
        <v>63266</v>
      </c>
      <c r="I241" s="94">
        <v>422598</v>
      </c>
      <c r="J241" s="95">
        <v>154.5</v>
      </c>
    </row>
    <row r="242" spans="1:10" s="22" customFormat="1" ht="12.75">
      <c r="A242" s="99">
        <v>877</v>
      </c>
      <c r="B242" s="100"/>
      <c r="C242" s="397" t="s">
        <v>1038</v>
      </c>
      <c r="D242" s="392">
        <v>323052</v>
      </c>
      <c r="E242" s="392">
        <v>2702206</v>
      </c>
      <c r="F242" s="95">
        <v>-28.5</v>
      </c>
      <c r="G242" s="95"/>
      <c r="H242" s="94">
        <v>739554</v>
      </c>
      <c r="I242" s="94">
        <v>7968361</v>
      </c>
      <c r="J242" s="95">
        <v>95.5</v>
      </c>
    </row>
    <row r="243" spans="1:10" ht="12.75">
      <c r="A243" s="99">
        <v>878</v>
      </c>
      <c r="B243" s="100"/>
      <c r="C243" s="397" t="s">
        <v>87</v>
      </c>
      <c r="D243" s="94">
        <v>153</v>
      </c>
      <c r="E243" s="94">
        <v>99053</v>
      </c>
      <c r="F243" s="95">
        <v>118.7</v>
      </c>
      <c r="G243" s="95"/>
      <c r="H243" s="94">
        <v>10526</v>
      </c>
      <c r="I243" s="94">
        <v>225641</v>
      </c>
      <c r="J243" s="95">
        <v>39.3</v>
      </c>
    </row>
    <row r="244" spans="1:10" ht="12.75">
      <c r="A244" s="99">
        <v>881</v>
      </c>
      <c r="B244" s="100"/>
      <c r="C244" s="397" t="s">
        <v>1039</v>
      </c>
      <c r="D244" s="94">
        <v>3682970</v>
      </c>
      <c r="E244" s="94">
        <v>5044202</v>
      </c>
      <c r="F244" s="95">
        <v>-23.9</v>
      </c>
      <c r="G244" s="95"/>
      <c r="H244" s="94">
        <v>128698</v>
      </c>
      <c r="I244" s="94">
        <v>422496</v>
      </c>
      <c r="J244" s="95">
        <v>-63.9</v>
      </c>
    </row>
    <row r="245" spans="1:10" ht="12.75">
      <c r="A245" s="99">
        <v>882</v>
      </c>
      <c r="B245" s="100"/>
      <c r="C245" s="397" t="s">
        <v>1040</v>
      </c>
      <c r="D245" s="94" t="s">
        <v>74</v>
      </c>
      <c r="E245" s="94" t="s">
        <v>74</v>
      </c>
      <c r="F245" s="95">
        <v>-100</v>
      </c>
      <c r="G245" s="95"/>
      <c r="H245" s="94">
        <v>2174</v>
      </c>
      <c r="I245" s="94">
        <v>17365</v>
      </c>
      <c r="J245" s="95">
        <v>61.5</v>
      </c>
    </row>
    <row r="246" spans="1:10" ht="12.75">
      <c r="A246" s="99">
        <v>883</v>
      </c>
      <c r="B246" s="100"/>
      <c r="C246" s="397" t="s">
        <v>1041</v>
      </c>
      <c r="D246" s="94">
        <v>7197</v>
      </c>
      <c r="E246" s="94">
        <v>1351710</v>
      </c>
      <c r="F246" s="95">
        <v>86.5</v>
      </c>
      <c r="G246" s="95"/>
      <c r="H246" s="94">
        <v>13856</v>
      </c>
      <c r="I246" s="94">
        <v>85861974</v>
      </c>
      <c r="J246" s="95">
        <v>33.1</v>
      </c>
    </row>
    <row r="247" spans="1:10" ht="12.75">
      <c r="A247" s="99">
        <v>884</v>
      </c>
      <c r="B247" s="100"/>
      <c r="C247" s="397" t="s">
        <v>1042</v>
      </c>
      <c r="D247" s="94">
        <v>62642666</v>
      </c>
      <c r="E247" s="94">
        <v>417044470</v>
      </c>
      <c r="F247" s="95">
        <v>3.2</v>
      </c>
      <c r="G247" s="95"/>
      <c r="H247" s="94">
        <v>21023499</v>
      </c>
      <c r="I247" s="94">
        <v>214478848</v>
      </c>
      <c r="J247" s="95">
        <v>-7.5</v>
      </c>
    </row>
    <row r="248" spans="1:10" ht="12.75">
      <c r="A248" s="99">
        <v>885</v>
      </c>
      <c r="B248" s="100"/>
      <c r="C248" s="397" t="s">
        <v>1043</v>
      </c>
      <c r="D248" s="94">
        <v>32284789</v>
      </c>
      <c r="E248" s="94">
        <v>250667162</v>
      </c>
      <c r="F248" s="95">
        <v>3.5</v>
      </c>
      <c r="G248" s="95"/>
      <c r="H248" s="94">
        <v>1183661</v>
      </c>
      <c r="I248" s="94">
        <v>9191524</v>
      </c>
      <c r="J248" s="95">
        <v>-43.9</v>
      </c>
    </row>
    <row r="249" spans="1:10" ht="12.75">
      <c r="A249" s="99">
        <v>886</v>
      </c>
      <c r="B249" s="100"/>
      <c r="C249" s="397" t="s">
        <v>1044</v>
      </c>
      <c r="D249" s="94">
        <v>64040</v>
      </c>
      <c r="E249" s="94">
        <v>224763</v>
      </c>
      <c r="F249" s="95">
        <v>-87.5</v>
      </c>
      <c r="G249" s="95"/>
      <c r="H249" s="94" t="s">
        <v>74</v>
      </c>
      <c r="I249" s="94" t="s">
        <v>74</v>
      </c>
      <c r="J249" s="95">
        <v>-100</v>
      </c>
    </row>
    <row r="250" spans="1:10" ht="12.75">
      <c r="A250" s="99">
        <v>887</v>
      </c>
      <c r="B250" s="100"/>
      <c r="C250" s="397" t="s">
        <v>1045</v>
      </c>
      <c r="D250" s="94">
        <v>3099555</v>
      </c>
      <c r="E250" s="94">
        <v>28298250</v>
      </c>
      <c r="F250" s="95">
        <v>129</v>
      </c>
      <c r="G250" s="95"/>
      <c r="H250" s="94">
        <v>418692</v>
      </c>
      <c r="I250" s="94">
        <v>2559175</v>
      </c>
      <c r="J250" s="95">
        <v>14.3</v>
      </c>
    </row>
    <row r="251" spans="1:10" ht="12.75">
      <c r="A251" s="99">
        <v>888</v>
      </c>
      <c r="B251" s="100"/>
      <c r="C251" s="397" t="s">
        <v>0</v>
      </c>
      <c r="D251" s="94">
        <v>8533</v>
      </c>
      <c r="E251" s="94">
        <v>250569</v>
      </c>
      <c r="F251" s="95">
        <v>-14.4</v>
      </c>
      <c r="G251" s="95"/>
      <c r="H251" s="94">
        <v>343388</v>
      </c>
      <c r="I251" s="94">
        <v>3840447</v>
      </c>
      <c r="J251" s="95">
        <v>90.2</v>
      </c>
    </row>
    <row r="252" spans="1:10" ht="12.75">
      <c r="A252" s="99">
        <v>889</v>
      </c>
      <c r="B252" s="100"/>
      <c r="C252" s="397" t="s">
        <v>1</v>
      </c>
      <c r="D252" s="94">
        <v>6460578</v>
      </c>
      <c r="E252" s="94">
        <v>28409334</v>
      </c>
      <c r="F252" s="95">
        <v>3.8</v>
      </c>
      <c r="G252" s="95"/>
      <c r="H252" s="94">
        <v>2480923</v>
      </c>
      <c r="I252" s="94">
        <v>9566731</v>
      </c>
      <c r="J252" s="95">
        <v>19.6</v>
      </c>
    </row>
    <row r="253" spans="1:10" ht="12.75">
      <c r="A253" s="99">
        <v>891</v>
      </c>
      <c r="B253" s="100"/>
      <c r="C253" s="397" t="s">
        <v>2</v>
      </c>
      <c r="D253" s="94">
        <v>1848882</v>
      </c>
      <c r="E253" s="94">
        <v>8508847</v>
      </c>
      <c r="F253" s="95">
        <v>75.9</v>
      </c>
      <c r="G253" s="95"/>
      <c r="H253" s="94" t="s">
        <v>74</v>
      </c>
      <c r="I253" s="94" t="s">
        <v>74</v>
      </c>
      <c r="J253" s="95" t="s">
        <v>74</v>
      </c>
    </row>
    <row r="254" spans="1:10" ht="12.75">
      <c r="A254" s="99">
        <v>896</v>
      </c>
      <c r="B254" s="100"/>
      <c r="C254" s="397" t="s">
        <v>3</v>
      </c>
      <c r="D254" s="94">
        <v>750766</v>
      </c>
      <c r="E254" s="94">
        <v>16918902</v>
      </c>
      <c r="F254" s="95">
        <v>-36.8</v>
      </c>
      <c r="G254" s="95"/>
      <c r="H254" s="94">
        <v>1136072</v>
      </c>
      <c r="I254" s="94">
        <v>9970394</v>
      </c>
      <c r="J254" s="95">
        <v>24.4</v>
      </c>
    </row>
    <row r="255" spans="1:10" ht="27" customHeight="1">
      <c r="A255" s="38"/>
      <c r="B255" s="25" t="s">
        <v>88</v>
      </c>
      <c r="C255" s="19"/>
      <c r="D255" s="92">
        <v>1218838028</v>
      </c>
      <c r="E255" s="92">
        <v>3317943081</v>
      </c>
      <c r="F255" s="93">
        <v>8.7</v>
      </c>
      <c r="G255" s="93"/>
      <c r="H255" s="92">
        <v>1064102846</v>
      </c>
      <c r="I255" s="92">
        <v>2056192334</v>
      </c>
      <c r="J255" s="93">
        <v>3.9</v>
      </c>
    </row>
    <row r="256" spans="1:10" ht="12.75">
      <c r="A256" s="44"/>
      <c r="D256" s="94"/>
      <c r="E256" s="94"/>
      <c r="F256"/>
      <c r="G256"/>
      <c r="H256" s="17"/>
      <c r="I256" s="17"/>
      <c r="J256" s="18"/>
    </row>
    <row r="257" spans="1:10" ht="12.75">
      <c r="A257" s="84"/>
      <c r="D257" s="94"/>
      <c r="E257" s="94"/>
      <c r="F257"/>
      <c r="G257"/>
      <c r="H257" s="17"/>
      <c r="I257" s="17"/>
      <c r="J257" s="18"/>
    </row>
    <row r="258" spans="1:10" ht="12.75">
      <c r="A258" s="83"/>
      <c r="D258" s="94"/>
      <c r="E258" s="94"/>
      <c r="F258"/>
      <c r="G258"/>
      <c r="H258" s="53"/>
      <c r="I258" s="17"/>
      <c r="J258" s="18"/>
    </row>
    <row r="259" spans="4:10" ht="12.75">
      <c r="D259" s="94"/>
      <c r="E259" s="94"/>
      <c r="F259"/>
      <c r="G259"/>
      <c r="H259" s="17"/>
      <c r="I259" s="17"/>
      <c r="J259" s="18"/>
    </row>
    <row r="260" spans="4:10" ht="12.75">
      <c r="D260" s="94"/>
      <c r="E260" s="94"/>
      <c r="F260"/>
      <c r="G260"/>
      <c r="H260" s="17"/>
      <c r="I260" s="17"/>
      <c r="J260" s="18"/>
    </row>
    <row r="261" spans="4:10" ht="12.75">
      <c r="D261" s="94"/>
      <c r="E261" s="94"/>
      <c r="F261"/>
      <c r="G261"/>
      <c r="H261" s="17"/>
      <c r="I261" s="17"/>
      <c r="J261" s="18"/>
    </row>
    <row r="262" spans="4:10" ht="12.75">
      <c r="D262" s="94"/>
      <c r="E262" s="94"/>
      <c r="F262"/>
      <c r="G262"/>
      <c r="H262" s="17"/>
      <c r="I262" s="17"/>
      <c r="J262" s="18"/>
    </row>
    <row r="263" spans="4:10" ht="12.75">
      <c r="D263" s="94"/>
      <c r="E263" s="94"/>
      <c r="F263"/>
      <c r="G263"/>
      <c r="H263" s="17"/>
      <c r="I263" s="17"/>
      <c r="J263" s="18"/>
    </row>
    <row r="264" spans="4:10" ht="12.75">
      <c r="D264" s="94"/>
      <c r="E264" s="94"/>
      <c r="F264"/>
      <c r="G264"/>
      <c r="H264" s="17"/>
      <c r="I264" s="17"/>
      <c r="J264" s="18"/>
    </row>
    <row r="265" spans="4:10" ht="12.75">
      <c r="D265" s="94"/>
      <c r="E265" s="94"/>
      <c r="F265"/>
      <c r="G265"/>
      <c r="H265" s="17"/>
      <c r="I265" s="17"/>
      <c r="J265" s="18"/>
    </row>
    <row r="266" spans="4:10" ht="12.75">
      <c r="D266" s="94"/>
      <c r="E266" s="94"/>
      <c r="F266"/>
      <c r="G266"/>
      <c r="H266" s="17"/>
      <c r="I266" s="17"/>
      <c r="J266" s="18"/>
    </row>
    <row r="267" spans="4:10" ht="12.75">
      <c r="D267" s="94"/>
      <c r="E267" s="94"/>
      <c r="F267"/>
      <c r="G267"/>
      <c r="H267" s="17"/>
      <c r="I267" s="17"/>
      <c r="J267" s="18"/>
    </row>
    <row r="268" spans="4:10" ht="12.75">
      <c r="D268" s="94"/>
      <c r="E268" s="94"/>
      <c r="F268"/>
      <c r="G268"/>
      <c r="H268" s="17"/>
      <c r="I268" s="17"/>
      <c r="J268" s="18"/>
    </row>
    <row r="269" spans="4:10" ht="12.75">
      <c r="D269" s="94"/>
      <c r="E269" s="94"/>
      <c r="F269"/>
      <c r="G269"/>
      <c r="H269" s="17"/>
      <c r="I269" s="17"/>
      <c r="J269" s="18"/>
    </row>
    <row r="270" spans="4:10" ht="12.75">
      <c r="D270" s="94"/>
      <c r="E270" s="94"/>
      <c r="F270"/>
      <c r="G270"/>
      <c r="H270" s="17"/>
      <c r="I270" s="54"/>
      <c r="J270" s="18"/>
    </row>
    <row r="271" spans="4:10" ht="12.75">
      <c r="D271" s="94"/>
      <c r="E271" s="94"/>
      <c r="F271"/>
      <c r="G271"/>
      <c r="H271" s="394"/>
      <c r="I271" s="394"/>
      <c r="J271" s="395"/>
    </row>
    <row r="272" spans="4:10" ht="12.75">
      <c r="D272" s="392"/>
      <c r="E272" s="392"/>
      <c r="F272"/>
      <c r="G272"/>
      <c r="J272"/>
    </row>
    <row r="273" spans="4:5" ht="12.75">
      <c r="D273" s="94"/>
      <c r="E273" s="94"/>
    </row>
    <row r="274" spans="4:5" ht="12.75">
      <c r="D274" s="392"/>
      <c r="E274" s="392"/>
    </row>
    <row r="275" spans="4:5" ht="12.75">
      <c r="D275" s="94"/>
      <c r="E275" s="94"/>
    </row>
    <row r="276" spans="3:5" ht="12.75">
      <c r="C276" s="84"/>
      <c r="D276" s="94"/>
      <c r="E276" s="94"/>
    </row>
    <row r="277" spans="1:10" ht="12.75">
      <c r="A277" s="99"/>
      <c r="B277" s="100"/>
      <c r="C277" s="176"/>
      <c r="D277" s="94"/>
      <c r="E277" s="94"/>
      <c r="F277" s="95"/>
      <c r="G277" s="95"/>
      <c r="H277" s="94"/>
      <c r="I277" s="94"/>
      <c r="J277" s="95"/>
    </row>
    <row r="278" spans="3:5" ht="12.75">
      <c r="C278" s="84"/>
      <c r="D278" s="94"/>
      <c r="E278" s="94"/>
    </row>
    <row r="279" spans="3:5" ht="12.75">
      <c r="C279" s="84"/>
      <c r="D279" s="94"/>
      <c r="E279" s="94"/>
    </row>
    <row r="280" spans="4:5" ht="12.75">
      <c r="D280" s="94"/>
      <c r="E280" s="94"/>
    </row>
    <row r="281" spans="4:5" ht="12.75">
      <c r="D281" s="94"/>
      <c r="E281" s="94"/>
    </row>
  </sheetData>
  <sheetProtection/>
  <mergeCells count="52">
    <mergeCell ref="A1:K1"/>
    <mergeCell ref="D3:G3"/>
    <mergeCell ref="H3:K3"/>
    <mergeCell ref="E4:G4"/>
    <mergeCell ref="I4:K4"/>
    <mergeCell ref="A3:A8"/>
    <mergeCell ref="B3:C8"/>
    <mergeCell ref="D5:D8"/>
    <mergeCell ref="E5:E8"/>
    <mergeCell ref="J5:K8"/>
    <mergeCell ref="I70:K70"/>
    <mergeCell ref="H5:H8"/>
    <mergeCell ref="I5:I8"/>
    <mergeCell ref="F5:G8"/>
    <mergeCell ref="I141:I144"/>
    <mergeCell ref="H71:H74"/>
    <mergeCell ref="H141:H144"/>
    <mergeCell ref="A207:K207"/>
    <mergeCell ref="D69:G69"/>
    <mergeCell ref="E70:G70"/>
    <mergeCell ref="D71:D74"/>
    <mergeCell ref="I71:I74"/>
    <mergeCell ref="A139:A144"/>
    <mergeCell ref="E71:E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139:C144"/>
    <mergeCell ref="D141:D144"/>
    <mergeCell ref="A69:A74"/>
    <mergeCell ref="B69:C74"/>
    <mergeCell ref="E140:G140"/>
    <mergeCell ref="I140:K140"/>
    <mergeCell ref="F141:G144"/>
    <mergeCell ref="H69:K69"/>
    <mergeCell ref="J141:K144"/>
    <mergeCell ref="E141:E144"/>
  </mergeCells>
  <printOptions/>
  <pageMargins left="0.7086614173228347" right="0.1968503937007874" top="0.984251968503937" bottom="0.5905511811023623" header="0.4330708661417323" footer="0.3149606299212598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58"/>
  <sheetViews>
    <sheetView zoomScalePageLayoutView="0" workbookViewId="0" topLeftCell="A1">
      <selection activeCell="A1" sqref="A1:K1"/>
    </sheetView>
  </sheetViews>
  <sheetFormatPr defaultColWidth="11.421875" defaultRowHeight="12.75"/>
  <cols>
    <col min="1" max="1" width="4.00390625" style="0" customWidth="1"/>
    <col min="2" max="2" width="3.8515625" style="44" customWidth="1"/>
    <col min="3" max="3" width="1.28515625" style="0" customWidth="1"/>
    <col min="4" max="4" width="34.421875" style="0" customWidth="1"/>
    <col min="5" max="5" width="13.28125" style="0" customWidth="1"/>
    <col min="6" max="6" width="13.8515625" style="0" customWidth="1"/>
    <col min="7" max="7" width="11.00390625" style="34" customWidth="1"/>
    <col min="8" max="8" width="2.00390625" style="34" customWidth="1"/>
    <col min="9" max="9" width="13.28125" style="0" customWidth="1"/>
    <col min="10" max="10" width="13.421875" style="0" customWidth="1"/>
    <col min="11" max="11" width="10.8515625" style="34" customWidth="1"/>
    <col min="12" max="12" width="2.140625" style="0" customWidth="1"/>
    <col min="13" max="13" width="12.7109375" style="0" bestFit="1" customWidth="1"/>
  </cols>
  <sheetData>
    <row r="1" spans="1:11" s="116" customFormat="1" ht="21" customHeight="1">
      <c r="A1" s="570" t="s">
        <v>1154</v>
      </c>
      <c r="B1" s="570"/>
      <c r="C1" s="570"/>
      <c r="D1" s="570"/>
      <c r="E1" s="570"/>
      <c r="F1" s="570"/>
      <c r="G1" s="570"/>
      <c r="H1" s="570"/>
      <c r="I1" s="570"/>
      <c r="J1" s="570"/>
      <c r="K1" s="571"/>
    </row>
    <row r="2" spans="4:11" ht="12.75">
      <c r="D2" s="58"/>
      <c r="E2" s="17"/>
      <c r="F2" s="54"/>
      <c r="I2" s="114"/>
      <c r="J2" s="115"/>
      <c r="K2" s="41"/>
    </row>
    <row r="3" spans="1:12" ht="17.25" customHeight="1">
      <c r="A3" s="460" t="s">
        <v>89</v>
      </c>
      <c r="B3" s="541"/>
      <c r="C3" s="569" t="s">
        <v>808</v>
      </c>
      <c r="D3" s="447"/>
      <c r="E3" s="554" t="s">
        <v>37</v>
      </c>
      <c r="F3" s="575"/>
      <c r="G3" s="575"/>
      <c r="H3" s="556"/>
      <c r="I3" s="557" t="s">
        <v>38</v>
      </c>
      <c r="J3" s="558"/>
      <c r="K3" s="558"/>
      <c r="L3" s="559"/>
    </row>
    <row r="4" spans="1:12" ht="16.5" customHeight="1">
      <c r="A4" s="461"/>
      <c r="B4" s="542"/>
      <c r="C4" s="564"/>
      <c r="D4" s="463"/>
      <c r="E4" s="101" t="s">
        <v>60</v>
      </c>
      <c r="F4" s="544" t="s">
        <v>61</v>
      </c>
      <c r="G4" s="545"/>
      <c r="H4" s="546"/>
      <c r="I4" s="49" t="s">
        <v>60</v>
      </c>
      <c r="J4" s="544" t="s">
        <v>61</v>
      </c>
      <c r="K4" s="545"/>
      <c r="L4" s="547"/>
    </row>
    <row r="5" spans="1:12" ht="12.75" customHeight="1">
      <c r="A5" s="461"/>
      <c r="B5" s="542"/>
      <c r="C5" s="564"/>
      <c r="D5" s="463"/>
      <c r="E5" s="572" t="s">
        <v>71</v>
      </c>
      <c r="F5" s="566" t="s">
        <v>36</v>
      </c>
      <c r="G5" s="563" t="s">
        <v>1176</v>
      </c>
      <c r="H5" s="549"/>
      <c r="I5" s="566" t="s">
        <v>71</v>
      </c>
      <c r="J5" s="567" t="s">
        <v>36</v>
      </c>
      <c r="K5" s="563" t="s">
        <v>1176</v>
      </c>
      <c r="L5" s="560"/>
    </row>
    <row r="6" spans="1:12" ht="12.75" customHeight="1">
      <c r="A6" s="461"/>
      <c r="B6" s="542"/>
      <c r="C6" s="564"/>
      <c r="D6" s="463"/>
      <c r="E6" s="573"/>
      <c r="F6" s="567"/>
      <c r="G6" s="564"/>
      <c r="H6" s="458"/>
      <c r="I6" s="567"/>
      <c r="J6" s="567"/>
      <c r="K6" s="564"/>
      <c r="L6" s="561"/>
    </row>
    <row r="7" spans="1:12" ht="12.75" customHeight="1">
      <c r="A7" s="461"/>
      <c r="B7" s="542"/>
      <c r="C7" s="564"/>
      <c r="D7" s="463"/>
      <c r="E7" s="573"/>
      <c r="F7" s="567"/>
      <c r="G7" s="564"/>
      <c r="H7" s="458"/>
      <c r="I7" s="567"/>
      <c r="J7" s="567"/>
      <c r="K7" s="564"/>
      <c r="L7" s="561"/>
    </row>
    <row r="8" spans="1:12" ht="27" customHeight="1">
      <c r="A8" s="464"/>
      <c r="B8" s="543"/>
      <c r="C8" s="565"/>
      <c r="D8" s="465"/>
      <c r="E8" s="574"/>
      <c r="F8" s="568"/>
      <c r="G8" s="565"/>
      <c r="H8" s="459"/>
      <c r="I8" s="568"/>
      <c r="J8" s="568"/>
      <c r="K8" s="565"/>
      <c r="L8" s="562"/>
    </row>
    <row r="9" spans="1:10" ht="9" customHeight="1">
      <c r="A9" s="58"/>
      <c r="B9" s="96"/>
      <c r="C9" s="15"/>
      <c r="D9" s="23"/>
      <c r="E9" s="17"/>
      <c r="F9" s="54"/>
      <c r="I9" s="17"/>
      <c r="J9" s="17"/>
    </row>
    <row r="10" spans="2:11" s="22" customFormat="1" ht="12.75">
      <c r="B10" s="42"/>
      <c r="C10" s="25" t="s">
        <v>93</v>
      </c>
      <c r="D10" s="19"/>
      <c r="E10" s="92">
        <v>1061114412</v>
      </c>
      <c r="F10" s="92">
        <v>2462185321</v>
      </c>
      <c r="G10" s="93">
        <v>7.7</v>
      </c>
      <c r="H10" s="93"/>
      <c r="I10" s="92">
        <v>984877623</v>
      </c>
      <c r="J10" s="92">
        <v>1609059139</v>
      </c>
      <c r="K10" s="93">
        <v>3.3</v>
      </c>
    </row>
    <row r="11" spans="1:11" ht="21" customHeight="1">
      <c r="A11" s="58" t="s">
        <v>94</v>
      </c>
      <c r="B11" s="118">
        <v>1</v>
      </c>
      <c r="C11" s="15"/>
      <c r="D11" s="23" t="s">
        <v>522</v>
      </c>
      <c r="E11" s="94">
        <v>138408185</v>
      </c>
      <c r="F11" s="94">
        <v>279589308</v>
      </c>
      <c r="G11" s="95">
        <v>2.2</v>
      </c>
      <c r="H11" s="95"/>
      <c r="I11" s="94">
        <v>45767344</v>
      </c>
      <c r="J11" s="94">
        <v>104538024</v>
      </c>
      <c r="K11" s="95">
        <v>1.8</v>
      </c>
    </row>
    <row r="12" spans="1:11" ht="12.75">
      <c r="A12" s="58" t="s">
        <v>95</v>
      </c>
      <c r="B12" s="118">
        <v>3</v>
      </c>
      <c r="C12" s="15"/>
      <c r="D12" s="23" t="s">
        <v>525</v>
      </c>
      <c r="E12" s="94">
        <v>105411678</v>
      </c>
      <c r="F12" s="94">
        <v>156716157</v>
      </c>
      <c r="G12" s="95">
        <v>5.4</v>
      </c>
      <c r="H12" s="95"/>
      <c r="I12" s="94">
        <v>70187218</v>
      </c>
      <c r="J12" s="94">
        <v>126638581</v>
      </c>
      <c r="K12" s="95">
        <v>2.6</v>
      </c>
    </row>
    <row r="13" spans="1:11" ht="12.75">
      <c r="A13" s="58" t="s">
        <v>96</v>
      </c>
      <c r="B13" s="118">
        <v>5</v>
      </c>
      <c r="C13" s="15"/>
      <c r="D13" s="23" t="s">
        <v>532</v>
      </c>
      <c r="E13" s="94">
        <v>155553843</v>
      </c>
      <c r="F13" s="94">
        <v>199437387</v>
      </c>
      <c r="G13" s="95">
        <v>-4.7</v>
      </c>
      <c r="H13" s="95"/>
      <c r="I13" s="94">
        <v>76740752</v>
      </c>
      <c r="J13" s="94">
        <v>162733334</v>
      </c>
      <c r="K13" s="95">
        <v>-2.1</v>
      </c>
    </row>
    <row r="14" spans="1:11" ht="12.75">
      <c r="A14" s="58" t="s">
        <v>97</v>
      </c>
      <c r="B14" s="118">
        <v>6</v>
      </c>
      <c r="C14" s="15"/>
      <c r="D14" s="23" t="s">
        <v>401</v>
      </c>
      <c r="E14" s="94">
        <v>67717822</v>
      </c>
      <c r="F14" s="94">
        <v>273019542</v>
      </c>
      <c r="G14" s="95">
        <v>19.3</v>
      </c>
      <c r="H14" s="95"/>
      <c r="I14" s="94">
        <v>22629903</v>
      </c>
      <c r="J14" s="94">
        <v>147569816</v>
      </c>
      <c r="K14" s="95">
        <v>11.1</v>
      </c>
    </row>
    <row r="15" spans="1:11" ht="12.75">
      <c r="A15" s="58" t="s">
        <v>98</v>
      </c>
      <c r="B15" s="118">
        <v>7</v>
      </c>
      <c r="C15" s="15"/>
      <c r="D15" s="23" t="s">
        <v>538</v>
      </c>
      <c r="E15" s="94">
        <v>2143432</v>
      </c>
      <c r="F15" s="94">
        <v>11489587</v>
      </c>
      <c r="G15" s="95">
        <v>-19.9</v>
      </c>
      <c r="H15" s="95"/>
      <c r="I15" s="94">
        <v>2684550</v>
      </c>
      <c r="J15" s="94">
        <v>16773067</v>
      </c>
      <c r="K15" s="95">
        <v>56.4</v>
      </c>
    </row>
    <row r="16" spans="1:11" ht="12.75">
      <c r="A16" s="58" t="s">
        <v>99</v>
      </c>
      <c r="B16" s="118">
        <v>8</v>
      </c>
      <c r="C16" s="15"/>
      <c r="D16" s="23" t="s">
        <v>979</v>
      </c>
      <c r="E16" s="94">
        <v>40773980</v>
      </c>
      <c r="F16" s="94">
        <v>36351421</v>
      </c>
      <c r="G16" s="95">
        <v>31.7</v>
      </c>
      <c r="H16" s="95"/>
      <c r="I16" s="94">
        <v>16807571</v>
      </c>
      <c r="J16" s="94">
        <v>31643768</v>
      </c>
      <c r="K16" s="95">
        <v>7.6</v>
      </c>
    </row>
    <row r="17" spans="1:11" ht="12.75">
      <c r="A17" s="58" t="s">
        <v>100</v>
      </c>
      <c r="B17" s="118">
        <v>9</v>
      </c>
      <c r="C17" s="15"/>
      <c r="D17" s="23" t="s">
        <v>544</v>
      </c>
      <c r="E17" s="94">
        <v>2422033</v>
      </c>
      <c r="F17" s="94">
        <v>8735515</v>
      </c>
      <c r="G17" s="95">
        <v>-37.2</v>
      </c>
      <c r="H17" s="95"/>
      <c r="I17" s="94">
        <v>3285735</v>
      </c>
      <c r="J17" s="94">
        <v>4235741</v>
      </c>
      <c r="K17" s="95">
        <v>-21.1</v>
      </c>
    </row>
    <row r="18" spans="1:11" ht="12.75">
      <c r="A18" s="58" t="s">
        <v>101</v>
      </c>
      <c r="B18" s="118">
        <v>10</v>
      </c>
      <c r="C18" s="15"/>
      <c r="D18" s="23" t="s">
        <v>547</v>
      </c>
      <c r="E18" s="94">
        <v>4366482</v>
      </c>
      <c r="F18" s="94">
        <v>30791335</v>
      </c>
      <c r="G18" s="95">
        <v>4.9</v>
      </c>
      <c r="H18" s="95"/>
      <c r="I18" s="94">
        <v>2678630</v>
      </c>
      <c r="J18" s="94">
        <v>20382156</v>
      </c>
      <c r="K18" s="95">
        <v>-10.2</v>
      </c>
    </row>
    <row r="19" spans="1:11" ht="12.75">
      <c r="A19" s="58" t="s">
        <v>102</v>
      </c>
      <c r="B19" s="118">
        <v>11</v>
      </c>
      <c r="C19" s="15"/>
      <c r="D19" s="23" t="s">
        <v>550</v>
      </c>
      <c r="E19" s="94">
        <v>23890978</v>
      </c>
      <c r="F19" s="94">
        <v>147317123</v>
      </c>
      <c r="G19" s="95">
        <v>-9.7</v>
      </c>
      <c r="H19" s="95"/>
      <c r="I19" s="94">
        <v>39736796</v>
      </c>
      <c r="J19" s="94">
        <v>119198993</v>
      </c>
      <c r="K19" s="95">
        <v>-1.8</v>
      </c>
    </row>
    <row r="20" spans="1:11" ht="12.75">
      <c r="A20" s="58" t="s">
        <v>103</v>
      </c>
      <c r="B20" s="118">
        <v>13</v>
      </c>
      <c r="C20" s="15"/>
      <c r="D20" s="23" t="s">
        <v>553</v>
      </c>
      <c r="E20" s="94">
        <v>37631460</v>
      </c>
      <c r="F20" s="94">
        <v>55248831</v>
      </c>
      <c r="G20" s="95">
        <v>22.8</v>
      </c>
      <c r="H20" s="95"/>
      <c r="I20" s="94">
        <v>25442503</v>
      </c>
      <c r="J20" s="94">
        <v>26337433</v>
      </c>
      <c r="K20" s="95">
        <v>-14.1</v>
      </c>
    </row>
    <row r="21" spans="1:11" ht="12.75">
      <c r="A21" s="58" t="s">
        <v>104</v>
      </c>
      <c r="B21" s="118">
        <v>14</v>
      </c>
      <c r="C21" s="15"/>
      <c r="D21" s="23" t="s">
        <v>556</v>
      </c>
      <c r="E21" s="94">
        <v>12476501</v>
      </c>
      <c r="F21" s="94">
        <v>22415123</v>
      </c>
      <c r="G21" s="95">
        <v>23.5</v>
      </c>
      <c r="H21" s="95"/>
      <c r="I21" s="94">
        <v>6985070</v>
      </c>
      <c r="J21" s="94">
        <v>9770263</v>
      </c>
      <c r="K21" s="95">
        <v>9.3</v>
      </c>
    </row>
    <row r="22" spans="1:11" ht="12.75">
      <c r="A22" s="58" t="s">
        <v>105</v>
      </c>
      <c r="B22" s="118">
        <v>15</v>
      </c>
      <c r="C22" s="15"/>
      <c r="D22" s="23" t="s">
        <v>559</v>
      </c>
      <c r="E22" s="94">
        <v>75237036</v>
      </c>
      <c r="F22" s="94">
        <v>186786469</v>
      </c>
      <c r="G22" s="95">
        <v>8.3</v>
      </c>
      <c r="H22" s="95"/>
      <c r="I22" s="94">
        <v>61524573</v>
      </c>
      <c r="J22" s="94">
        <v>130729745</v>
      </c>
      <c r="K22" s="95">
        <v>9.3</v>
      </c>
    </row>
    <row r="23" spans="1:11" ht="12.75">
      <c r="A23" s="58" t="s">
        <v>106</v>
      </c>
      <c r="B23" s="118">
        <v>17</v>
      </c>
      <c r="C23" s="15"/>
      <c r="D23" s="23" t="s">
        <v>562</v>
      </c>
      <c r="E23" s="94">
        <v>75103576</v>
      </c>
      <c r="F23" s="94">
        <v>112724135</v>
      </c>
      <c r="G23" s="95">
        <v>-9.9</v>
      </c>
      <c r="H23" s="95"/>
      <c r="I23" s="94">
        <v>70581413</v>
      </c>
      <c r="J23" s="94">
        <v>96532736</v>
      </c>
      <c r="K23" s="95">
        <v>4.7</v>
      </c>
    </row>
    <row r="24" spans="1:11" ht="12.75">
      <c r="A24" s="58" t="s">
        <v>107</v>
      </c>
      <c r="B24" s="118">
        <v>18</v>
      </c>
      <c r="C24" s="15"/>
      <c r="D24" s="23" t="s">
        <v>565</v>
      </c>
      <c r="E24" s="94">
        <v>6616978</v>
      </c>
      <c r="F24" s="94">
        <v>14647881</v>
      </c>
      <c r="G24" s="95">
        <v>6.3</v>
      </c>
      <c r="H24" s="95"/>
      <c r="I24" s="94">
        <v>13903329</v>
      </c>
      <c r="J24" s="94">
        <v>37091191</v>
      </c>
      <c r="K24" s="95">
        <v>51.9</v>
      </c>
    </row>
    <row r="25" spans="1:11" ht="12.75">
      <c r="A25" s="58" t="s">
        <v>108</v>
      </c>
      <c r="B25" s="118">
        <v>24</v>
      </c>
      <c r="C25" s="15"/>
      <c r="D25" s="23" t="s">
        <v>574</v>
      </c>
      <c r="E25" s="94">
        <v>108382</v>
      </c>
      <c r="F25" s="94">
        <v>398003</v>
      </c>
      <c r="G25" s="95">
        <v>0.2</v>
      </c>
      <c r="H25" s="95"/>
      <c r="I25" s="94">
        <v>33</v>
      </c>
      <c r="J25" s="94">
        <v>1739</v>
      </c>
      <c r="K25" s="95">
        <v>-99.9</v>
      </c>
    </row>
    <row r="26" spans="1:11" ht="12.75">
      <c r="A26" s="58" t="s">
        <v>109</v>
      </c>
      <c r="B26" s="118">
        <v>28</v>
      </c>
      <c r="C26" s="15"/>
      <c r="D26" s="23" t="s">
        <v>577</v>
      </c>
      <c r="E26" s="94">
        <v>9194050</v>
      </c>
      <c r="F26" s="94">
        <v>19699222</v>
      </c>
      <c r="G26" s="95">
        <v>49.8</v>
      </c>
      <c r="H26" s="95"/>
      <c r="I26" s="94">
        <v>1537235</v>
      </c>
      <c r="J26" s="94">
        <v>4073727</v>
      </c>
      <c r="K26" s="95">
        <v>-9.2</v>
      </c>
    </row>
    <row r="27" spans="1:11" ht="12.75">
      <c r="A27" s="58" t="s">
        <v>110</v>
      </c>
      <c r="B27" s="118">
        <v>37</v>
      </c>
      <c r="C27" s="15"/>
      <c r="D27" s="23" t="s">
        <v>580</v>
      </c>
      <c r="E27" s="94">
        <v>141505</v>
      </c>
      <c r="F27" s="94">
        <v>5123389</v>
      </c>
      <c r="G27" s="95">
        <v>32.4</v>
      </c>
      <c r="H27" s="95"/>
      <c r="I27" s="94">
        <v>51682</v>
      </c>
      <c r="J27" s="94">
        <v>2473016</v>
      </c>
      <c r="K27" s="95">
        <v>43</v>
      </c>
    </row>
    <row r="28" spans="1:11" ht="12.75">
      <c r="A28" s="58" t="s">
        <v>111</v>
      </c>
      <c r="B28" s="118">
        <v>39</v>
      </c>
      <c r="C28" s="15"/>
      <c r="D28" s="23" t="s">
        <v>583</v>
      </c>
      <c r="E28" s="94">
        <v>31789135</v>
      </c>
      <c r="F28" s="94">
        <v>102823885</v>
      </c>
      <c r="G28" s="95">
        <v>-4</v>
      </c>
      <c r="H28" s="95"/>
      <c r="I28" s="94">
        <v>10427412</v>
      </c>
      <c r="J28" s="94">
        <v>36901899</v>
      </c>
      <c r="K28" s="95">
        <v>-22</v>
      </c>
    </row>
    <row r="29" spans="1:11" ht="12.75">
      <c r="A29" s="58" t="s">
        <v>112</v>
      </c>
      <c r="B29" s="118">
        <v>41</v>
      </c>
      <c r="C29" s="15"/>
      <c r="D29" s="23" t="s">
        <v>980</v>
      </c>
      <c r="E29" s="94">
        <v>91</v>
      </c>
      <c r="F29" s="94">
        <v>1430</v>
      </c>
      <c r="G29" s="95">
        <v>-77.4</v>
      </c>
      <c r="H29" s="95"/>
      <c r="I29" s="94">
        <v>281</v>
      </c>
      <c r="J29" s="94">
        <v>4211</v>
      </c>
      <c r="K29" s="95">
        <v>157.6</v>
      </c>
    </row>
    <row r="30" spans="1:11" ht="12.75">
      <c r="A30" s="58" t="s">
        <v>113</v>
      </c>
      <c r="B30" s="118">
        <v>43</v>
      </c>
      <c r="C30" s="15"/>
      <c r="D30" s="23" t="s">
        <v>589</v>
      </c>
      <c r="E30" s="94">
        <v>58</v>
      </c>
      <c r="F30" s="94">
        <v>5759</v>
      </c>
      <c r="G30" s="95">
        <v>-37.4</v>
      </c>
      <c r="H30" s="95"/>
      <c r="I30" s="94" t="s">
        <v>74</v>
      </c>
      <c r="J30" s="94" t="s">
        <v>74</v>
      </c>
      <c r="K30" s="95" t="s">
        <v>74</v>
      </c>
    </row>
    <row r="31" spans="1:11" ht="12.75">
      <c r="A31" s="58" t="s">
        <v>114</v>
      </c>
      <c r="B31" s="118">
        <v>44</v>
      </c>
      <c r="C31" s="15"/>
      <c r="D31" s="23" t="s">
        <v>592</v>
      </c>
      <c r="E31" s="94">
        <v>923</v>
      </c>
      <c r="F31" s="94">
        <v>11100</v>
      </c>
      <c r="G31" s="95" t="s">
        <v>75</v>
      </c>
      <c r="H31" s="95"/>
      <c r="I31" s="94" t="s">
        <v>74</v>
      </c>
      <c r="J31" s="94" t="s">
        <v>74</v>
      </c>
      <c r="K31" s="95" t="s">
        <v>74</v>
      </c>
    </row>
    <row r="32" spans="1:11" ht="12.75">
      <c r="A32" s="58" t="s">
        <v>115</v>
      </c>
      <c r="B32" s="118">
        <v>45</v>
      </c>
      <c r="C32" s="15"/>
      <c r="D32" s="23" t="s">
        <v>594</v>
      </c>
      <c r="E32" s="94" t="s">
        <v>74</v>
      </c>
      <c r="F32" s="94" t="s">
        <v>74</v>
      </c>
      <c r="G32" s="95">
        <v>-100</v>
      </c>
      <c r="H32" s="95"/>
      <c r="I32" s="94">
        <v>11</v>
      </c>
      <c r="J32" s="94">
        <v>2762</v>
      </c>
      <c r="K32" s="95">
        <v>137.7</v>
      </c>
    </row>
    <row r="33" spans="1:11" ht="12.75">
      <c r="A33" s="58" t="s">
        <v>116</v>
      </c>
      <c r="B33" s="118">
        <v>46</v>
      </c>
      <c r="C33" s="15"/>
      <c r="D33" s="23" t="s">
        <v>596</v>
      </c>
      <c r="E33" s="94">
        <v>307021</v>
      </c>
      <c r="F33" s="94">
        <v>1236868</v>
      </c>
      <c r="G33" s="95">
        <v>31.9</v>
      </c>
      <c r="H33" s="95"/>
      <c r="I33" s="94">
        <v>53280</v>
      </c>
      <c r="J33" s="94">
        <v>84281</v>
      </c>
      <c r="K33" s="95">
        <v>-55.4</v>
      </c>
    </row>
    <row r="34" spans="1:11" ht="12.75">
      <c r="A34" s="58" t="s">
        <v>117</v>
      </c>
      <c r="B34" s="118">
        <v>47</v>
      </c>
      <c r="C34" s="15"/>
      <c r="D34" s="23" t="s">
        <v>599</v>
      </c>
      <c r="E34" s="94">
        <v>295</v>
      </c>
      <c r="F34" s="94">
        <v>41639</v>
      </c>
      <c r="G34" s="95">
        <v>1.6</v>
      </c>
      <c r="H34" s="95"/>
      <c r="I34" s="94">
        <v>2004</v>
      </c>
      <c r="J34" s="94">
        <v>26496</v>
      </c>
      <c r="K34" s="95">
        <v>4.6</v>
      </c>
    </row>
    <row r="35" spans="1:11" ht="12.75">
      <c r="A35" s="58" t="s">
        <v>118</v>
      </c>
      <c r="B35" s="118">
        <v>52</v>
      </c>
      <c r="C35" s="15"/>
      <c r="D35" s="23" t="s">
        <v>416</v>
      </c>
      <c r="E35" s="94">
        <v>5756524</v>
      </c>
      <c r="F35" s="94">
        <v>25964851</v>
      </c>
      <c r="G35" s="95">
        <v>3.6</v>
      </c>
      <c r="H35" s="95"/>
      <c r="I35" s="94">
        <v>8632352</v>
      </c>
      <c r="J35" s="94">
        <v>30822776</v>
      </c>
      <c r="K35" s="95">
        <v>-11.7</v>
      </c>
    </row>
    <row r="36" spans="1:11" ht="12.75">
      <c r="A36" s="58" t="s">
        <v>119</v>
      </c>
      <c r="B36" s="118">
        <v>53</v>
      </c>
      <c r="C36" s="15"/>
      <c r="D36" s="23" t="s">
        <v>605</v>
      </c>
      <c r="E36" s="94">
        <v>2511080</v>
      </c>
      <c r="F36" s="94">
        <v>3987804</v>
      </c>
      <c r="G36" s="95">
        <v>57.7</v>
      </c>
      <c r="H36" s="95"/>
      <c r="I36" s="94">
        <v>757244</v>
      </c>
      <c r="J36" s="94">
        <v>1977491</v>
      </c>
      <c r="K36" s="95">
        <v>19.7</v>
      </c>
    </row>
    <row r="37" spans="1:11" ht="12.75">
      <c r="A37" s="58" t="s">
        <v>120</v>
      </c>
      <c r="B37" s="118">
        <v>54</v>
      </c>
      <c r="C37" s="15"/>
      <c r="D37" s="23" t="s">
        <v>608</v>
      </c>
      <c r="E37" s="94">
        <v>1519456</v>
      </c>
      <c r="F37" s="94">
        <v>3486281</v>
      </c>
      <c r="G37" s="95">
        <v>-10.3</v>
      </c>
      <c r="H37" s="95"/>
      <c r="I37" s="94">
        <v>2698156</v>
      </c>
      <c r="J37" s="94">
        <v>2375767</v>
      </c>
      <c r="K37" s="95">
        <v>-37.6</v>
      </c>
    </row>
    <row r="38" spans="1:11" ht="12.75">
      <c r="A38" s="58" t="s">
        <v>121</v>
      </c>
      <c r="B38" s="118">
        <v>55</v>
      </c>
      <c r="C38" s="15"/>
      <c r="D38" s="23" t="s">
        <v>611</v>
      </c>
      <c r="E38" s="94">
        <v>4156327</v>
      </c>
      <c r="F38" s="94">
        <v>8308995</v>
      </c>
      <c r="G38" s="95">
        <v>7.4</v>
      </c>
      <c r="H38" s="95"/>
      <c r="I38" s="94">
        <v>7102757</v>
      </c>
      <c r="J38" s="94">
        <v>6202520</v>
      </c>
      <c r="K38" s="95">
        <v>-7.8</v>
      </c>
    </row>
    <row r="39" spans="1:11" ht="12.75">
      <c r="A39" s="58" t="s">
        <v>122</v>
      </c>
      <c r="B39" s="118">
        <v>60</v>
      </c>
      <c r="C39" s="15"/>
      <c r="D39" s="23" t="s">
        <v>614</v>
      </c>
      <c r="E39" s="94">
        <v>99211303</v>
      </c>
      <c r="F39" s="94">
        <v>157537524</v>
      </c>
      <c r="G39" s="95">
        <v>7.1</v>
      </c>
      <c r="H39" s="95"/>
      <c r="I39" s="94">
        <v>57774902</v>
      </c>
      <c r="J39" s="94">
        <v>129043942</v>
      </c>
      <c r="K39" s="95">
        <v>3.3</v>
      </c>
    </row>
    <row r="40" spans="1:11" ht="12.75">
      <c r="A40" s="58" t="s">
        <v>123</v>
      </c>
      <c r="B40" s="118">
        <v>61</v>
      </c>
      <c r="C40" s="15"/>
      <c r="D40" s="23" t="s">
        <v>617</v>
      </c>
      <c r="E40" s="94">
        <v>61739526</v>
      </c>
      <c r="F40" s="94">
        <v>182261750</v>
      </c>
      <c r="G40" s="95">
        <v>10.5</v>
      </c>
      <c r="H40" s="95"/>
      <c r="I40" s="94">
        <v>132775520</v>
      </c>
      <c r="J40" s="94">
        <v>112536193</v>
      </c>
      <c r="K40" s="95">
        <v>4</v>
      </c>
    </row>
    <row r="41" spans="1:11" ht="12.75">
      <c r="A41" s="58" t="s">
        <v>124</v>
      </c>
      <c r="B41" s="118">
        <v>63</v>
      </c>
      <c r="C41" s="15"/>
      <c r="D41" s="23" t="s">
        <v>620</v>
      </c>
      <c r="E41" s="94">
        <v>18241633</v>
      </c>
      <c r="F41" s="94">
        <v>64172247</v>
      </c>
      <c r="G41" s="95">
        <v>21.9</v>
      </c>
      <c r="H41" s="95"/>
      <c r="I41" s="94">
        <v>18985805</v>
      </c>
      <c r="J41" s="94">
        <v>36380062</v>
      </c>
      <c r="K41" s="95">
        <v>1.5</v>
      </c>
    </row>
    <row r="42" spans="1:11" ht="12.75">
      <c r="A42" s="58" t="s">
        <v>125</v>
      </c>
      <c r="B42" s="118">
        <v>64</v>
      </c>
      <c r="C42" s="15"/>
      <c r="D42" s="23" t="s">
        <v>623</v>
      </c>
      <c r="E42" s="94">
        <v>22905430</v>
      </c>
      <c r="F42" s="94">
        <v>132678158</v>
      </c>
      <c r="G42" s="95">
        <v>42.9</v>
      </c>
      <c r="H42" s="95"/>
      <c r="I42" s="94">
        <v>18847321</v>
      </c>
      <c r="J42" s="94">
        <v>42797199</v>
      </c>
      <c r="K42" s="95">
        <v>23.1</v>
      </c>
    </row>
    <row r="43" spans="1:11" ht="12.75">
      <c r="A43" s="58" t="s">
        <v>126</v>
      </c>
      <c r="B43" s="118">
        <v>66</v>
      </c>
      <c r="C43" s="15"/>
      <c r="D43" s="23" t="s">
        <v>981</v>
      </c>
      <c r="E43" s="94">
        <v>7431770</v>
      </c>
      <c r="F43" s="94">
        <v>29587754</v>
      </c>
      <c r="G43" s="95">
        <v>35.3</v>
      </c>
      <c r="H43" s="95"/>
      <c r="I43" s="94">
        <v>10044800</v>
      </c>
      <c r="J43" s="94">
        <v>32320862</v>
      </c>
      <c r="K43" s="95">
        <v>67.4</v>
      </c>
    </row>
    <row r="44" spans="1:11" ht="12.75">
      <c r="A44" s="58" t="s">
        <v>127</v>
      </c>
      <c r="B44" s="118">
        <v>68</v>
      </c>
      <c r="C44" s="15"/>
      <c r="D44" s="23" t="s">
        <v>629</v>
      </c>
      <c r="E44" s="94">
        <v>1788836</v>
      </c>
      <c r="F44" s="94">
        <v>7860841</v>
      </c>
      <c r="G44" s="95">
        <v>10.7</v>
      </c>
      <c r="H44" s="95"/>
      <c r="I44" s="94">
        <v>3250074</v>
      </c>
      <c r="J44" s="94">
        <v>6817483</v>
      </c>
      <c r="K44" s="95">
        <v>15.9</v>
      </c>
    </row>
    <row r="45" spans="1:11" ht="12.75">
      <c r="A45" s="58" t="s">
        <v>128</v>
      </c>
      <c r="B45" s="118">
        <v>70</v>
      </c>
      <c r="C45" s="15"/>
      <c r="D45" s="23" t="s">
        <v>632</v>
      </c>
      <c r="E45" s="94">
        <v>18743</v>
      </c>
      <c r="F45" s="94">
        <v>87818</v>
      </c>
      <c r="G45" s="95">
        <v>-75.2</v>
      </c>
      <c r="H45" s="95"/>
      <c r="I45" s="94">
        <v>42661</v>
      </c>
      <c r="J45" s="94">
        <v>79476</v>
      </c>
      <c r="K45" s="95">
        <v>-51.2</v>
      </c>
    </row>
    <row r="46" spans="1:11" ht="12.75">
      <c r="A46" s="58" t="s">
        <v>129</v>
      </c>
      <c r="B46" s="118">
        <v>72</v>
      </c>
      <c r="C46" s="15"/>
      <c r="D46" s="23" t="s">
        <v>635</v>
      </c>
      <c r="E46" s="94">
        <v>2580947</v>
      </c>
      <c r="F46" s="94">
        <v>13912039</v>
      </c>
      <c r="G46" s="95">
        <v>-9.5</v>
      </c>
      <c r="H46" s="95"/>
      <c r="I46" s="94">
        <v>1812116</v>
      </c>
      <c r="J46" s="94">
        <v>4817656</v>
      </c>
      <c r="K46" s="95">
        <v>-61.8</v>
      </c>
    </row>
    <row r="47" spans="1:11" ht="12.75">
      <c r="A47" s="58" t="s">
        <v>130</v>
      </c>
      <c r="B47" s="118">
        <v>73</v>
      </c>
      <c r="C47" s="15"/>
      <c r="D47" s="23" t="s">
        <v>638</v>
      </c>
      <c r="E47" s="94">
        <v>11086234</v>
      </c>
      <c r="F47" s="94">
        <v>32175209</v>
      </c>
      <c r="G47" s="95">
        <v>246.9</v>
      </c>
      <c r="H47" s="95"/>
      <c r="I47" s="94">
        <v>3607356</v>
      </c>
      <c r="J47" s="94">
        <v>9778935</v>
      </c>
      <c r="K47" s="95">
        <v>80.9</v>
      </c>
    </row>
    <row r="48" spans="1:11" ht="12.75">
      <c r="A48" s="58" t="s">
        <v>131</v>
      </c>
      <c r="B48" s="118">
        <v>74</v>
      </c>
      <c r="C48" s="15"/>
      <c r="D48" s="23" t="s">
        <v>641</v>
      </c>
      <c r="E48" s="94">
        <v>1051596</v>
      </c>
      <c r="F48" s="94">
        <v>1869245</v>
      </c>
      <c r="G48" s="95">
        <v>68.5</v>
      </c>
      <c r="H48" s="95"/>
      <c r="I48" s="94">
        <v>21</v>
      </c>
      <c r="J48" s="94">
        <v>451</v>
      </c>
      <c r="K48" s="95">
        <v>-99.8</v>
      </c>
    </row>
    <row r="49" spans="1:11" ht="12.75">
      <c r="A49" s="58" t="s">
        <v>132</v>
      </c>
      <c r="B49" s="118">
        <v>75</v>
      </c>
      <c r="C49" s="15"/>
      <c r="D49" s="23" t="s">
        <v>414</v>
      </c>
      <c r="E49" s="94">
        <v>16896303</v>
      </c>
      <c r="F49" s="94">
        <v>104380213</v>
      </c>
      <c r="G49" s="95">
        <v>10.1</v>
      </c>
      <c r="H49" s="95"/>
      <c r="I49" s="94">
        <v>238124659</v>
      </c>
      <c r="J49" s="94">
        <v>96052534</v>
      </c>
      <c r="K49" s="95">
        <v>-3.9</v>
      </c>
    </row>
    <row r="50" spans="1:11" ht="12.75">
      <c r="A50" s="58" t="s">
        <v>133</v>
      </c>
      <c r="B50" s="118">
        <v>91</v>
      </c>
      <c r="C50" s="15"/>
      <c r="D50" s="23" t="s">
        <v>675</v>
      </c>
      <c r="E50" s="94">
        <v>10600012</v>
      </c>
      <c r="F50" s="94">
        <v>15539517</v>
      </c>
      <c r="G50" s="95">
        <v>-17.2</v>
      </c>
      <c r="H50" s="95"/>
      <c r="I50" s="94">
        <v>6018834</v>
      </c>
      <c r="J50" s="94">
        <v>13767953</v>
      </c>
      <c r="K50" s="95">
        <v>14</v>
      </c>
    </row>
    <row r="51" spans="1:11" ht="12.75">
      <c r="A51" s="58" t="s">
        <v>134</v>
      </c>
      <c r="B51" s="118">
        <v>92</v>
      </c>
      <c r="C51" s="15"/>
      <c r="D51" s="23" t="s">
        <v>678</v>
      </c>
      <c r="E51" s="94">
        <v>1525573</v>
      </c>
      <c r="F51" s="94">
        <v>3664434</v>
      </c>
      <c r="G51" s="95">
        <v>-17</v>
      </c>
      <c r="H51" s="95"/>
      <c r="I51" s="94">
        <v>597418</v>
      </c>
      <c r="J51" s="94">
        <v>1506179</v>
      </c>
      <c r="K51" s="95">
        <v>49.9</v>
      </c>
    </row>
    <row r="52" spans="1:11" ht="12.75">
      <c r="A52" s="58" t="s">
        <v>135</v>
      </c>
      <c r="B52" s="118">
        <v>93</v>
      </c>
      <c r="C52" s="15"/>
      <c r="D52" s="23" t="s">
        <v>681</v>
      </c>
      <c r="E52" s="94">
        <v>933930</v>
      </c>
      <c r="F52" s="94">
        <v>1983435</v>
      </c>
      <c r="G52" s="95">
        <v>8.6</v>
      </c>
      <c r="H52" s="95"/>
      <c r="I52" s="94">
        <v>614555</v>
      </c>
      <c r="J52" s="94">
        <v>1302159</v>
      </c>
      <c r="K52" s="95">
        <v>-20.3</v>
      </c>
    </row>
    <row r="53" spans="1:11" ht="12.75">
      <c r="A53" s="58" t="s">
        <v>136</v>
      </c>
      <c r="B53" s="118">
        <v>95</v>
      </c>
      <c r="C53" s="15"/>
      <c r="D53" s="23" t="s">
        <v>424</v>
      </c>
      <c r="E53" s="94">
        <v>62997</v>
      </c>
      <c r="F53" s="94">
        <v>138220</v>
      </c>
      <c r="G53" s="95">
        <v>16.9</v>
      </c>
      <c r="H53" s="95"/>
      <c r="I53" s="94" t="s">
        <v>74</v>
      </c>
      <c r="J53" s="94" t="s">
        <v>74</v>
      </c>
      <c r="K53" s="95" t="s">
        <v>74</v>
      </c>
    </row>
    <row r="54" spans="1:11" ht="12.75">
      <c r="A54" s="58" t="s">
        <v>137</v>
      </c>
      <c r="B54" s="118">
        <v>96</v>
      </c>
      <c r="C54" s="15"/>
      <c r="D54" s="23" t="s">
        <v>827</v>
      </c>
      <c r="E54" s="94">
        <v>215281</v>
      </c>
      <c r="F54" s="94">
        <v>2948837</v>
      </c>
      <c r="G54" s="95">
        <v>112.8</v>
      </c>
      <c r="H54" s="95"/>
      <c r="I54" s="94">
        <v>95886</v>
      </c>
      <c r="J54" s="94">
        <v>138336</v>
      </c>
      <c r="K54" s="95">
        <v>-6</v>
      </c>
    </row>
    <row r="55" spans="1:11" ht="12.75">
      <c r="A55" s="58" t="s">
        <v>818</v>
      </c>
      <c r="B55" s="118">
        <v>97</v>
      </c>
      <c r="C55" s="15"/>
      <c r="D55" s="23" t="s">
        <v>425</v>
      </c>
      <c r="E55" s="94">
        <v>41657</v>
      </c>
      <c r="F55" s="94">
        <v>284022</v>
      </c>
      <c r="G55" s="95">
        <v>116.1</v>
      </c>
      <c r="H55" s="95"/>
      <c r="I55" s="94">
        <v>193</v>
      </c>
      <c r="J55" s="94">
        <v>31473</v>
      </c>
      <c r="K55" s="95" t="s">
        <v>75</v>
      </c>
    </row>
    <row r="56" spans="1:11" ht="12.75">
      <c r="A56" s="58" t="s">
        <v>138</v>
      </c>
      <c r="B56" s="118">
        <v>98</v>
      </c>
      <c r="C56" s="15"/>
      <c r="D56" s="23" t="s">
        <v>426</v>
      </c>
      <c r="E56" s="94">
        <v>1059917</v>
      </c>
      <c r="F56" s="94">
        <v>3140696</v>
      </c>
      <c r="G56" s="95">
        <v>79.5</v>
      </c>
      <c r="H56" s="95"/>
      <c r="I56" s="94">
        <v>2067668</v>
      </c>
      <c r="J56" s="94">
        <v>2566713</v>
      </c>
      <c r="K56" s="95">
        <v>-8.9</v>
      </c>
    </row>
    <row r="57" spans="1:11" ht="12.75">
      <c r="A57" s="58" t="s">
        <v>139</v>
      </c>
      <c r="B57" s="118">
        <v>600</v>
      </c>
      <c r="C57" s="15"/>
      <c r="D57" s="23" t="s">
        <v>764</v>
      </c>
      <c r="E57" s="94">
        <v>483893</v>
      </c>
      <c r="F57" s="94">
        <v>1604322</v>
      </c>
      <c r="G57" s="95">
        <v>-21.4</v>
      </c>
      <c r="H57" s="95"/>
      <c r="I57" s="94" t="s">
        <v>74</v>
      </c>
      <c r="J57" s="94" t="s">
        <v>74</v>
      </c>
      <c r="K57" s="95">
        <v>-100</v>
      </c>
    </row>
    <row r="58" spans="1:11" ht="21" customHeight="1">
      <c r="A58" s="102" t="s">
        <v>43</v>
      </c>
      <c r="B58" s="119" t="s">
        <v>43</v>
      </c>
      <c r="C58" s="25" t="s">
        <v>140</v>
      </c>
      <c r="D58" s="19"/>
      <c r="E58" s="92">
        <v>35940103</v>
      </c>
      <c r="F58" s="92">
        <v>60591109</v>
      </c>
      <c r="G58" s="93">
        <v>30.8</v>
      </c>
      <c r="H58" s="93"/>
      <c r="I58" s="92">
        <v>2920955</v>
      </c>
      <c r="J58" s="92">
        <v>8664481</v>
      </c>
      <c r="K58" s="93">
        <v>29.9</v>
      </c>
    </row>
    <row r="59" spans="1:11" ht="21" customHeight="1">
      <c r="A59" s="58" t="s">
        <v>141</v>
      </c>
      <c r="B59" s="118">
        <v>20</v>
      </c>
      <c r="C59" s="15"/>
      <c r="D59" s="23" t="s">
        <v>568</v>
      </c>
      <c r="E59" s="94" t="s">
        <v>74</v>
      </c>
      <c r="F59" s="94" t="s">
        <v>74</v>
      </c>
      <c r="G59" s="95">
        <v>-100</v>
      </c>
      <c r="H59" s="95"/>
      <c r="I59" s="94" t="s">
        <v>74</v>
      </c>
      <c r="J59" s="94" t="s">
        <v>74</v>
      </c>
      <c r="K59" s="95">
        <v>-100</v>
      </c>
    </row>
    <row r="60" spans="1:11" ht="12.75">
      <c r="A60" s="58" t="s">
        <v>142</v>
      </c>
      <c r="B60" s="118">
        <v>23</v>
      </c>
      <c r="C60" s="15"/>
      <c r="D60" s="23" t="s">
        <v>571</v>
      </c>
      <c r="E60" s="94">
        <v>71436</v>
      </c>
      <c r="F60" s="94">
        <v>97894</v>
      </c>
      <c r="G60" s="95">
        <v>23.7</v>
      </c>
      <c r="H60" s="95"/>
      <c r="I60" s="94" t="s">
        <v>74</v>
      </c>
      <c r="J60" s="94" t="s">
        <v>74</v>
      </c>
      <c r="K60" s="95" t="s">
        <v>74</v>
      </c>
    </row>
    <row r="61" spans="1:11" ht="12.75">
      <c r="A61" s="367" t="s">
        <v>143</v>
      </c>
      <c r="B61" s="368">
        <v>204</v>
      </c>
      <c r="C61" s="366"/>
      <c r="D61" s="208" t="s">
        <v>696</v>
      </c>
      <c r="E61" s="364">
        <v>5998628</v>
      </c>
      <c r="F61" s="364">
        <v>5325354</v>
      </c>
      <c r="G61" s="365">
        <v>6</v>
      </c>
      <c r="H61" s="95"/>
      <c r="I61" s="94">
        <v>389001</v>
      </c>
      <c r="J61" s="94">
        <v>679393</v>
      </c>
      <c r="K61" s="95">
        <v>9.9</v>
      </c>
    </row>
    <row r="62" spans="1:11" ht="12.75">
      <c r="A62" s="58" t="s">
        <v>144</v>
      </c>
      <c r="B62" s="118">
        <v>208</v>
      </c>
      <c r="C62" s="15"/>
      <c r="D62" s="23" t="s">
        <v>699</v>
      </c>
      <c r="E62" s="94">
        <v>10239781</v>
      </c>
      <c r="F62" s="94">
        <v>5536661</v>
      </c>
      <c r="G62" s="95">
        <v>739.8</v>
      </c>
      <c r="H62" s="95"/>
      <c r="I62" s="94">
        <v>71</v>
      </c>
      <c r="J62" s="94">
        <v>3779</v>
      </c>
      <c r="K62" s="95">
        <v>-92.8</v>
      </c>
    </row>
    <row r="63" spans="1:11" ht="12.75">
      <c r="A63" s="58" t="s">
        <v>145</v>
      </c>
      <c r="B63" s="118">
        <v>212</v>
      </c>
      <c r="C63" s="15"/>
      <c r="D63" s="23" t="s">
        <v>702</v>
      </c>
      <c r="E63" s="94">
        <v>834005</v>
      </c>
      <c r="F63" s="94">
        <v>3993428</v>
      </c>
      <c r="G63" s="95">
        <v>52.6</v>
      </c>
      <c r="H63" s="95"/>
      <c r="I63" s="94">
        <v>265189</v>
      </c>
      <c r="J63" s="94">
        <v>4539161</v>
      </c>
      <c r="K63" s="95">
        <v>67.5</v>
      </c>
    </row>
    <row r="64" spans="1:11" ht="12.75">
      <c r="A64" s="58" t="s">
        <v>146</v>
      </c>
      <c r="B64" s="118">
        <v>216</v>
      </c>
      <c r="C64" s="15"/>
      <c r="D64" s="23" t="s">
        <v>781</v>
      </c>
      <c r="E64" s="94">
        <v>1607664</v>
      </c>
      <c r="F64" s="94">
        <v>6604738</v>
      </c>
      <c r="G64" s="95">
        <v>794.9</v>
      </c>
      <c r="H64" s="95"/>
      <c r="I64" s="94">
        <v>29</v>
      </c>
      <c r="J64" s="94">
        <v>418</v>
      </c>
      <c r="K64" s="95">
        <v>-98.6</v>
      </c>
    </row>
    <row r="65" spans="1:11" ht="12.75">
      <c r="A65" s="58" t="s">
        <v>147</v>
      </c>
      <c r="B65" s="118">
        <v>220</v>
      </c>
      <c r="C65" s="15"/>
      <c r="D65" s="23" t="s">
        <v>711</v>
      </c>
      <c r="E65" s="94">
        <v>3526643</v>
      </c>
      <c r="F65" s="94">
        <v>5720424</v>
      </c>
      <c r="G65" s="95">
        <v>11.7</v>
      </c>
      <c r="H65" s="95"/>
      <c r="I65" s="94">
        <v>956152</v>
      </c>
      <c r="J65" s="94">
        <v>2116276</v>
      </c>
      <c r="K65" s="95">
        <v>157</v>
      </c>
    </row>
    <row r="66" spans="1:11" s="22" customFormat="1" ht="12.75">
      <c r="A66" s="58" t="s">
        <v>148</v>
      </c>
      <c r="B66" s="118">
        <v>224</v>
      </c>
      <c r="C66" s="15"/>
      <c r="D66" s="23" t="s">
        <v>714</v>
      </c>
      <c r="E66" s="94">
        <v>32592</v>
      </c>
      <c r="F66" s="94">
        <v>101701</v>
      </c>
      <c r="G66" s="95">
        <v>-34.7</v>
      </c>
      <c r="H66" s="95"/>
      <c r="I66" s="94" t="s">
        <v>74</v>
      </c>
      <c r="J66" s="94" t="s">
        <v>74</v>
      </c>
      <c r="K66" s="365">
        <v>-100</v>
      </c>
    </row>
    <row r="67" spans="1:11" ht="12.75">
      <c r="A67" s="58" t="s">
        <v>149</v>
      </c>
      <c r="B67" s="118">
        <v>228</v>
      </c>
      <c r="C67" s="15"/>
      <c r="D67" s="23" t="s">
        <v>717</v>
      </c>
      <c r="E67" s="94">
        <v>278693</v>
      </c>
      <c r="F67" s="94">
        <v>171597</v>
      </c>
      <c r="G67" s="95">
        <v>118.2</v>
      </c>
      <c r="H67" s="95"/>
      <c r="I67" s="94" t="s">
        <v>74</v>
      </c>
      <c r="J67" s="94" t="s">
        <v>74</v>
      </c>
      <c r="K67" s="95" t="s">
        <v>74</v>
      </c>
    </row>
    <row r="68" spans="1:11" ht="12.75">
      <c r="A68" s="58" t="s">
        <v>150</v>
      </c>
      <c r="B68" s="118">
        <v>232</v>
      </c>
      <c r="C68" s="15"/>
      <c r="D68" s="23" t="s">
        <v>720</v>
      </c>
      <c r="E68" s="94">
        <v>34546</v>
      </c>
      <c r="F68" s="94">
        <v>23897</v>
      </c>
      <c r="G68" s="95">
        <v>-52.4</v>
      </c>
      <c r="H68" s="95"/>
      <c r="I68" s="94">
        <v>1</v>
      </c>
      <c r="J68" s="94">
        <v>65</v>
      </c>
      <c r="K68" s="95">
        <v>-99.2</v>
      </c>
    </row>
    <row r="69" spans="1:11" ht="12.75">
      <c r="A69" s="58" t="s">
        <v>151</v>
      </c>
      <c r="B69" s="118">
        <v>236</v>
      </c>
      <c r="C69" s="15"/>
      <c r="D69" s="23" t="s">
        <v>723</v>
      </c>
      <c r="E69" s="94">
        <v>273281</v>
      </c>
      <c r="F69" s="94">
        <v>162420</v>
      </c>
      <c r="G69" s="95">
        <v>-33.6</v>
      </c>
      <c r="H69" s="95"/>
      <c r="I69" s="94" t="s">
        <v>74</v>
      </c>
      <c r="J69" s="94" t="s">
        <v>74</v>
      </c>
      <c r="K69" s="95" t="s">
        <v>74</v>
      </c>
    </row>
    <row r="70" spans="1:11" ht="12.75">
      <c r="A70" s="58" t="s">
        <v>152</v>
      </c>
      <c r="B70" s="118">
        <v>240</v>
      </c>
      <c r="C70" s="15"/>
      <c r="D70" s="23" t="s">
        <v>726</v>
      </c>
      <c r="E70" s="94" t="s">
        <v>74</v>
      </c>
      <c r="F70" s="94" t="s">
        <v>74</v>
      </c>
      <c r="G70" s="95" t="s">
        <v>74</v>
      </c>
      <c r="H70" s="95"/>
      <c r="I70" s="94" t="s">
        <v>1179</v>
      </c>
      <c r="J70" s="94" t="s">
        <v>74</v>
      </c>
      <c r="K70" s="95" t="s">
        <v>74</v>
      </c>
    </row>
    <row r="71" spans="1:11" ht="12.75">
      <c r="A71" s="58" t="s">
        <v>153</v>
      </c>
      <c r="B71" s="118">
        <v>244</v>
      </c>
      <c r="C71" s="15"/>
      <c r="D71" s="23" t="s">
        <v>729</v>
      </c>
      <c r="E71" s="94">
        <v>47780</v>
      </c>
      <c r="F71" s="94">
        <v>62499</v>
      </c>
      <c r="G71" s="95">
        <v>100</v>
      </c>
      <c r="H71" s="95"/>
      <c r="I71" s="94" t="s">
        <v>74</v>
      </c>
      <c r="J71" s="94" t="s">
        <v>74</v>
      </c>
      <c r="K71" s="95" t="s">
        <v>74</v>
      </c>
    </row>
    <row r="72" spans="1:11" ht="12.75">
      <c r="A72" s="58" t="s">
        <v>154</v>
      </c>
      <c r="B72" s="118">
        <v>247</v>
      </c>
      <c r="C72" s="15"/>
      <c r="D72" s="23" t="s">
        <v>732</v>
      </c>
      <c r="E72" s="94">
        <v>350</v>
      </c>
      <c r="F72" s="94">
        <v>2800</v>
      </c>
      <c r="G72" s="95">
        <v>51.5</v>
      </c>
      <c r="H72" s="95"/>
      <c r="I72" s="94">
        <v>3340</v>
      </c>
      <c r="J72" s="94">
        <v>4894</v>
      </c>
      <c r="K72" s="95" t="s">
        <v>75</v>
      </c>
    </row>
    <row r="73" spans="1:11" ht="12.75">
      <c r="A73" s="58"/>
      <c r="B73" s="120"/>
      <c r="C73" s="15"/>
      <c r="D73" s="15"/>
      <c r="E73" s="94"/>
      <c r="F73" s="94"/>
      <c r="G73" s="71"/>
      <c r="H73" s="71"/>
      <c r="I73" s="94"/>
      <c r="J73" s="94"/>
      <c r="K73" s="71"/>
    </row>
    <row r="74" spans="1:11" ht="12.75">
      <c r="A74" s="58"/>
      <c r="B74" s="120"/>
      <c r="C74" s="15"/>
      <c r="D74" s="15"/>
      <c r="E74" s="94"/>
      <c r="F74" s="94"/>
      <c r="G74" s="71"/>
      <c r="H74" s="71"/>
      <c r="I74" s="94"/>
      <c r="J74" s="94"/>
      <c r="K74" s="71"/>
    </row>
    <row r="75" spans="1:15" ht="14.25">
      <c r="A75" s="578" t="s">
        <v>1180</v>
      </c>
      <c r="B75" s="578"/>
      <c r="C75" s="578"/>
      <c r="D75" s="578"/>
      <c r="E75" s="578"/>
      <c r="F75" s="578"/>
      <c r="G75" s="578"/>
      <c r="H75" s="578"/>
      <c r="I75" s="578"/>
      <c r="J75" s="578"/>
      <c r="K75" s="578"/>
      <c r="L75" s="553"/>
      <c r="M75" s="187"/>
      <c r="N75" s="187"/>
      <c r="O75" s="187"/>
    </row>
    <row r="76" spans="4:11" ht="12.75">
      <c r="D76" s="58"/>
      <c r="E76" s="17"/>
      <c r="F76" s="54"/>
      <c r="I76" s="86"/>
      <c r="J76" s="87"/>
      <c r="K76" s="188"/>
    </row>
    <row r="77" spans="1:12" ht="17.25" customHeight="1">
      <c r="A77" s="460" t="s">
        <v>89</v>
      </c>
      <c r="B77" s="541"/>
      <c r="C77" s="569" t="s">
        <v>808</v>
      </c>
      <c r="D77" s="447"/>
      <c r="E77" s="554" t="s">
        <v>37</v>
      </c>
      <c r="F77" s="575"/>
      <c r="G77" s="575"/>
      <c r="H77" s="556"/>
      <c r="I77" s="557" t="s">
        <v>38</v>
      </c>
      <c r="J77" s="558"/>
      <c r="K77" s="558"/>
      <c r="L77" s="559"/>
    </row>
    <row r="78" spans="1:12" ht="16.5" customHeight="1">
      <c r="A78" s="461"/>
      <c r="B78" s="542"/>
      <c r="C78" s="564"/>
      <c r="D78" s="463"/>
      <c r="E78" s="101" t="s">
        <v>60</v>
      </c>
      <c r="F78" s="544" t="s">
        <v>61</v>
      </c>
      <c r="G78" s="545"/>
      <c r="H78" s="546"/>
      <c r="I78" s="49" t="s">
        <v>60</v>
      </c>
      <c r="J78" s="544" t="s">
        <v>61</v>
      </c>
      <c r="K78" s="545"/>
      <c r="L78" s="547"/>
    </row>
    <row r="79" spans="1:12" ht="12.75" customHeight="1">
      <c r="A79" s="461"/>
      <c r="B79" s="542"/>
      <c r="C79" s="564"/>
      <c r="D79" s="463"/>
      <c r="E79" s="572" t="s">
        <v>71</v>
      </c>
      <c r="F79" s="566" t="s">
        <v>36</v>
      </c>
      <c r="G79" s="563" t="s">
        <v>1176</v>
      </c>
      <c r="H79" s="549"/>
      <c r="I79" s="566" t="s">
        <v>71</v>
      </c>
      <c r="J79" s="567" t="s">
        <v>36</v>
      </c>
      <c r="K79" s="563" t="s">
        <v>1176</v>
      </c>
      <c r="L79" s="560"/>
    </row>
    <row r="80" spans="1:12" ht="12.75" customHeight="1">
      <c r="A80" s="461"/>
      <c r="B80" s="542"/>
      <c r="C80" s="564"/>
      <c r="D80" s="463"/>
      <c r="E80" s="573"/>
      <c r="F80" s="567"/>
      <c r="G80" s="564"/>
      <c r="H80" s="458"/>
      <c r="I80" s="567"/>
      <c r="J80" s="567"/>
      <c r="K80" s="564"/>
      <c r="L80" s="561"/>
    </row>
    <row r="81" spans="1:12" ht="12.75" customHeight="1">
      <c r="A81" s="461"/>
      <c r="B81" s="542"/>
      <c r="C81" s="564"/>
      <c r="D81" s="463"/>
      <c r="E81" s="573"/>
      <c r="F81" s="567"/>
      <c r="G81" s="564"/>
      <c r="H81" s="458"/>
      <c r="I81" s="567"/>
      <c r="J81" s="567"/>
      <c r="K81" s="564"/>
      <c r="L81" s="561"/>
    </row>
    <row r="82" spans="1:12" ht="27" customHeight="1">
      <c r="A82" s="464"/>
      <c r="B82" s="543"/>
      <c r="C82" s="565"/>
      <c r="D82" s="465"/>
      <c r="E82" s="574"/>
      <c r="F82" s="568"/>
      <c r="G82" s="565"/>
      <c r="H82" s="459"/>
      <c r="I82" s="568"/>
      <c r="J82" s="568"/>
      <c r="K82" s="565"/>
      <c r="L82" s="562"/>
    </row>
    <row r="83" spans="1:11" ht="11.25" customHeight="1">
      <c r="A83" s="58"/>
      <c r="B83" s="121"/>
      <c r="C83" s="15"/>
      <c r="D83" s="23"/>
      <c r="E83" s="94"/>
      <c r="F83" s="94"/>
      <c r="G83" s="71"/>
      <c r="H83" s="71"/>
      <c r="I83" s="94"/>
      <c r="J83" s="94"/>
      <c r="K83" s="71"/>
    </row>
    <row r="84" spans="2:4" ht="12.75">
      <c r="B84" s="99"/>
      <c r="C84" s="84" t="s">
        <v>90</v>
      </c>
      <c r="D84" s="24"/>
    </row>
    <row r="85" spans="1:11" ht="11.25" customHeight="1">
      <c r="A85" s="58"/>
      <c r="B85" s="121"/>
      <c r="C85" s="15"/>
      <c r="D85" s="23"/>
      <c r="E85" s="94"/>
      <c r="F85" s="94"/>
      <c r="G85" s="71"/>
      <c r="H85" s="71"/>
      <c r="I85" s="94"/>
      <c r="J85" s="94"/>
      <c r="K85" s="71"/>
    </row>
    <row r="86" spans="1:11" ht="12.75">
      <c r="A86" s="58" t="s">
        <v>155</v>
      </c>
      <c r="B86" s="118">
        <v>248</v>
      </c>
      <c r="C86" s="15"/>
      <c r="D86" s="23" t="s">
        <v>735</v>
      </c>
      <c r="E86" s="94">
        <v>43367</v>
      </c>
      <c r="F86" s="94">
        <v>177260</v>
      </c>
      <c r="G86" s="95">
        <v>109</v>
      </c>
      <c r="H86" s="95"/>
      <c r="I86" s="94">
        <v>1479</v>
      </c>
      <c r="J86" s="94">
        <v>5072</v>
      </c>
      <c r="K86" s="95">
        <v>16.9</v>
      </c>
    </row>
    <row r="87" spans="1:11" ht="12.75">
      <c r="A87" s="58" t="s">
        <v>156</v>
      </c>
      <c r="B87" s="118">
        <v>252</v>
      </c>
      <c r="C87" s="15"/>
      <c r="D87" s="23" t="s">
        <v>738</v>
      </c>
      <c r="E87" s="94">
        <v>104855</v>
      </c>
      <c r="F87" s="94">
        <v>138836</v>
      </c>
      <c r="G87" s="95">
        <v>125.1</v>
      </c>
      <c r="H87" s="95"/>
      <c r="I87" s="94" t="s">
        <v>74</v>
      </c>
      <c r="J87" s="94" t="s">
        <v>74</v>
      </c>
      <c r="K87" s="95" t="s">
        <v>74</v>
      </c>
    </row>
    <row r="88" spans="1:11" ht="12.75">
      <c r="A88" s="58" t="s">
        <v>157</v>
      </c>
      <c r="B88" s="118">
        <v>257</v>
      </c>
      <c r="C88" s="15"/>
      <c r="D88" s="23" t="s">
        <v>741</v>
      </c>
      <c r="E88" s="94">
        <v>9500</v>
      </c>
      <c r="F88" s="94">
        <v>15800</v>
      </c>
      <c r="G88" s="365">
        <v>40.5</v>
      </c>
      <c r="H88" s="95"/>
      <c r="I88" s="94" t="s">
        <v>74</v>
      </c>
      <c r="J88" s="94" t="s">
        <v>74</v>
      </c>
      <c r="K88" s="95" t="s">
        <v>74</v>
      </c>
    </row>
    <row r="89" spans="1:11" ht="12.75">
      <c r="A89" s="58" t="s">
        <v>158</v>
      </c>
      <c r="B89" s="118">
        <v>260</v>
      </c>
      <c r="C89" s="15"/>
      <c r="D89" s="23" t="s">
        <v>744</v>
      </c>
      <c r="E89" s="94">
        <v>333022</v>
      </c>
      <c r="F89" s="94">
        <v>515671</v>
      </c>
      <c r="G89" s="95">
        <v>82.8</v>
      </c>
      <c r="H89" s="95"/>
      <c r="I89" s="94" t="s">
        <v>74</v>
      </c>
      <c r="J89" s="94" t="s">
        <v>74</v>
      </c>
      <c r="K89" s="95" t="s">
        <v>74</v>
      </c>
    </row>
    <row r="90" spans="1:11" ht="12.75">
      <c r="A90" s="58" t="s">
        <v>159</v>
      </c>
      <c r="B90" s="118">
        <v>264</v>
      </c>
      <c r="C90" s="15"/>
      <c r="D90" s="23" t="s">
        <v>747</v>
      </c>
      <c r="E90" s="94">
        <v>590938</v>
      </c>
      <c r="F90" s="94">
        <v>352446</v>
      </c>
      <c r="G90" s="95">
        <v>46.7</v>
      </c>
      <c r="H90" s="95"/>
      <c r="I90" s="94" t="s">
        <v>74</v>
      </c>
      <c r="J90" s="94" t="s">
        <v>74</v>
      </c>
      <c r="K90" s="95" t="s">
        <v>74</v>
      </c>
    </row>
    <row r="91" spans="1:11" ht="12.75">
      <c r="A91" s="58" t="s">
        <v>160</v>
      </c>
      <c r="B91" s="118">
        <v>268</v>
      </c>
      <c r="C91" s="15"/>
      <c r="D91" s="23" t="s">
        <v>750</v>
      </c>
      <c r="E91" s="94">
        <v>82223</v>
      </c>
      <c r="F91" s="94">
        <v>93417</v>
      </c>
      <c r="G91" s="95">
        <v>10.2</v>
      </c>
      <c r="H91" s="95"/>
      <c r="I91" s="94" t="s">
        <v>74</v>
      </c>
      <c r="J91" s="94" t="s">
        <v>74</v>
      </c>
      <c r="K91" s="95" t="s">
        <v>74</v>
      </c>
    </row>
    <row r="92" spans="1:11" ht="12.75">
      <c r="A92" s="58" t="s">
        <v>161</v>
      </c>
      <c r="B92" s="118">
        <v>272</v>
      </c>
      <c r="C92" s="15"/>
      <c r="D92" s="23" t="s">
        <v>783</v>
      </c>
      <c r="E92" s="94">
        <v>2088256</v>
      </c>
      <c r="F92" s="94">
        <v>1259874</v>
      </c>
      <c r="G92" s="95">
        <v>205.3</v>
      </c>
      <c r="H92" s="95"/>
      <c r="I92" s="94">
        <v>81</v>
      </c>
      <c r="J92" s="94">
        <v>129</v>
      </c>
      <c r="K92" s="95">
        <v>-100</v>
      </c>
    </row>
    <row r="93" spans="1:11" ht="12.75">
      <c r="A93" s="58" t="s">
        <v>162</v>
      </c>
      <c r="B93" s="118">
        <v>276</v>
      </c>
      <c r="C93" s="15"/>
      <c r="D93" s="23" t="s">
        <v>756</v>
      </c>
      <c r="E93" s="94">
        <v>807877</v>
      </c>
      <c r="F93" s="94">
        <v>6657117</v>
      </c>
      <c r="G93" s="95" t="s">
        <v>75</v>
      </c>
      <c r="H93" s="95"/>
      <c r="I93" s="94">
        <v>503</v>
      </c>
      <c r="J93" s="94">
        <v>10798</v>
      </c>
      <c r="K93" s="95">
        <v>199.3</v>
      </c>
    </row>
    <row r="94" spans="1:11" ht="12.75">
      <c r="A94" s="58" t="s">
        <v>163</v>
      </c>
      <c r="B94" s="118">
        <v>280</v>
      </c>
      <c r="C94" s="15"/>
      <c r="D94" s="23" t="s">
        <v>759</v>
      </c>
      <c r="E94" s="94">
        <v>276572</v>
      </c>
      <c r="F94" s="94">
        <v>187695</v>
      </c>
      <c r="G94" s="95">
        <v>42</v>
      </c>
      <c r="H94" s="95"/>
      <c r="I94" s="94">
        <v>34</v>
      </c>
      <c r="J94" s="94">
        <v>400</v>
      </c>
      <c r="K94" s="95" t="s">
        <v>75</v>
      </c>
    </row>
    <row r="95" spans="1:11" ht="12.75">
      <c r="A95" s="58" t="s">
        <v>164</v>
      </c>
      <c r="B95" s="118">
        <v>284</v>
      </c>
      <c r="C95" s="15"/>
      <c r="D95" s="23" t="s">
        <v>762</v>
      </c>
      <c r="E95" s="94">
        <v>226473</v>
      </c>
      <c r="F95" s="94">
        <v>176606</v>
      </c>
      <c r="G95" s="95">
        <v>-49.9</v>
      </c>
      <c r="H95" s="95"/>
      <c r="I95" s="94" t="s">
        <v>74</v>
      </c>
      <c r="J95" s="94" t="s">
        <v>74</v>
      </c>
      <c r="K95" s="365">
        <v>-100</v>
      </c>
    </row>
    <row r="96" spans="1:11" ht="12.75">
      <c r="A96" s="58" t="s">
        <v>165</v>
      </c>
      <c r="B96" s="118">
        <v>288</v>
      </c>
      <c r="C96" s="15"/>
      <c r="D96" s="23" t="s">
        <v>763</v>
      </c>
      <c r="E96" s="94">
        <v>1185606</v>
      </c>
      <c r="F96" s="94">
        <v>1727227</v>
      </c>
      <c r="G96" s="95">
        <v>95.3</v>
      </c>
      <c r="H96" s="95"/>
      <c r="I96" s="94">
        <v>267</v>
      </c>
      <c r="J96" s="94">
        <v>13043</v>
      </c>
      <c r="K96" s="95" t="s">
        <v>75</v>
      </c>
    </row>
    <row r="97" spans="1:11" ht="12.75">
      <c r="A97" s="58" t="s">
        <v>166</v>
      </c>
      <c r="B97" s="118">
        <v>302</v>
      </c>
      <c r="C97" s="15"/>
      <c r="D97" s="23" t="s">
        <v>765</v>
      </c>
      <c r="E97" s="94">
        <v>1011575</v>
      </c>
      <c r="F97" s="94">
        <v>1125119</v>
      </c>
      <c r="G97" s="95">
        <v>-3.7</v>
      </c>
      <c r="H97" s="95"/>
      <c r="I97" s="94">
        <v>972</v>
      </c>
      <c r="J97" s="94">
        <v>865</v>
      </c>
      <c r="K97" s="95" t="s">
        <v>75</v>
      </c>
    </row>
    <row r="98" spans="1:11" ht="12.75">
      <c r="A98" s="58" t="s">
        <v>167</v>
      </c>
      <c r="B98" s="118">
        <v>306</v>
      </c>
      <c r="C98" s="15"/>
      <c r="D98" s="23" t="s">
        <v>786</v>
      </c>
      <c r="E98" s="94" t="s">
        <v>74</v>
      </c>
      <c r="F98" s="94" t="s">
        <v>74</v>
      </c>
      <c r="G98" s="95">
        <v>-100</v>
      </c>
      <c r="H98" s="95"/>
      <c r="I98" s="94" t="s">
        <v>74</v>
      </c>
      <c r="J98" s="94" t="s">
        <v>74</v>
      </c>
      <c r="K98" s="95" t="s">
        <v>74</v>
      </c>
    </row>
    <row r="99" spans="1:11" ht="12.75">
      <c r="A99" s="58" t="s">
        <v>168</v>
      </c>
      <c r="B99" s="118">
        <v>310</v>
      </c>
      <c r="C99" s="15"/>
      <c r="D99" s="23" t="s">
        <v>771</v>
      </c>
      <c r="E99" s="94">
        <v>1876848</v>
      </c>
      <c r="F99" s="94">
        <v>1022520</v>
      </c>
      <c r="G99" s="95">
        <v>-4.8</v>
      </c>
      <c r="H99" s="95"/>
      <c r="I99" s="94" t="s">
        <v>74</v>
      </c>
      <c r="J99" s="94" t="s">
        <v>74</v>
      </c>
      <c r="K99" s="95" t="s">
        <v>74</v>
      </c>
    </row>
    <row r="100" spans="1:11" ht="12.75">
      <c r="A100" s="58" t="s">
        <v>169</v>
      </c>
      <c r="B100" s="118">
        <v>311</v>
      </c>
      <c r="C100" s="15"/>
      <c r="D100" s="23" t="s">
        <v>523</v>
      </c>
      <c r="E100" s="94">
        <v>9990</v>
      </c>
      <c r="F100" s="94">
        <v>16741</v>
      </c>
      <c r="G100" s="95">
        <v>-3.5</v>
      </c>
      <c r="H100" s="95"/>
      <c r="I100" s="94" t="s">
        <v>74</v>
      </c>
      <c r="J100" s="94" t="s">
        <v>74</v>
      </c>
      <c r="K100" s="95" t="s">
        <v>74</v>
      </c>
    </row>
    <row r="101" spans="1:11" ht="12.75">
      <c r="A101" s="58" t="s">
        <v>170</v>
      </c>
      <c r="B101" s="118">
        <v>314</v>
      </c>
      <c r="C101" s="15"/>
      <c r="D101" s="23" t="s">
        <v>526</v>
      </c>
      <c r="E101" s="94">
        <v>306393</v>
      </c>
      <c r="F101" s="94">
        <v>182588</v>
      </c>
      <c r="G101" s="95" t="s">
        <v>75</v>
      </c>
      <c r="H101" s="95"/>
      <c r="I101" s="94" t="s">
        <v>74</v>
      </c>
      <c r="J101" s="94" t="s">
        <v>74</v>
      </c>
      <c r="K101" s="95" t="s">
        <v>74</v>
      </c>
    </row>
    <row r="102" spans="1:11" ht="12.75">
      <c r="A102" s="58" t="s">
        <v>171</v>
      </c>
      <c r="B102" s="118">
        <v>318</v>
      </c>
      <c r="C102" s="15"/>
      <c r="D102" s="23" t="s">
        <v>828</v>
      </c>
      <c r="E102" s="94">
        <v>175829</v>
      </c>
      <c r="F102" s="94">
        <v>174338</v>
      </c>
      <c r="G102" s="95">
        <v>4.5</v>
      </c>
      <c r="H102" s="95"/>
      <c r="I102" s="94" t="s">
        <v>74</v>
      </c>
      <c r="J102" s="94" t="s">
        <v>74</v>
      </c>
      <c r="K102" s="365">
        <v>-100</v>
      </c>
    </row>
    <row r="103" spans="1:11" ht="12.75">
      <c r="A103" s="58" t="s">
        <v>172</v>
      </c>
      <c r="B103" s="118">
        <v>322</v>
      </c>
      <c r="C103" s="15"/>
      <c r="D103" s="23" t="s">
        <v>787</v>
      </c>
      <c r="E103" s="94">
        <v>395739</v>
      </c>
      <c r="F103" s="94">
        <v>1411985</v>
      </c>
      <c r="G103" s="95">
        <v>-11.3</v>
      </c>
      <c r="H103" s="95"/>
      <c r="I103" s="94" t="s">
        <v>74</v>
      </c>
      <c r="J103" s="94" t="s">
        <v>74</v>
      </c>
      <c r="K103" s="95" t="s">
        <v>74</v>
      </c>
    </row>
    <row r="104" spans="1:11" ht="12.75">
      <c r="A104" s="58" t="s">
        <v>173</v>
      </c>
      <c r="B104" s="118">
        <v>324</v>
      </c>
      <c r="C104" s="15"/>
      <c r="D104" s="23" t="s">
        <v>539</v>
      </c>
      <c r="E104" s="94" t="s">
        <v>74</v>
      </c>
      <c r="F104" s="94">
        <v>18</v>
      </c>
      <c r="G104" s="95">
        <v>-91.5</v>
      </c>
      <c r="H104" s="95"/>
      <c r="I104" s="94" t="s">
        <v>74</v>
      </c>
      <c r="J104" s="94" t="s">
        <v>74</v>
      </c>
      <c r="K104" s="95" t="s">
        <v>74</v>
      </c>
    </row>
    <row r="105" spans="1:11" ht="12.75">
      <c r="A105" s="58" t="s">
        <v>174</v>
      </c>
      <c r="B105" s="118">
        <v>328</v>
      </c>
      <c r="C105" s="15"/>
      <c r="D105" s="23" t="s">
        <v>542</v>
      </c>
      <c r="E105" s="94">
        <v>1</v>
      </c>
      <c r="F105" s="94">
        <v>59</v>
      </c>
      <c r="G105" s="95">
        <v>-98.8</v>
      </c>
      <c r="H105" s="95"/>
      <c r="I105" s="94" t="s">
        <v>74</v>
      </c>
      <c r="J105" s="94" t="s">
        <v>74</v>
      </c>
      <c r="K105" s="95" t="s">
        <v>74</v>
      </c>
    </row>
    <row r="106" spans="1:11" ht="12.75">
      <c r="A106" s="58" t="s">
        <v>175</v>
      </c>
      <c r="B106" s="118">
        <v>329</v>
      </c>
      <c r="C106" s="15"/>
      <c r="D106" s="23" t="s">
        <v>545</v>
      </c>
      <c r="E106" s="94" t="s">
        <v>74</v>
      </c>
      <c r="F106" s="94" t="s">
        <v>74</v>
      </c>
      <c r="G106" s="95" t="s">
        <v>74</v>
      </c>
      <c r="H106" s="95"/>
      <c r="I106" s="94" t="s">
        <v>74</v>
      </c>
      <c r="J106" s="94" t="s">
        <v>74</v>
      </c>
      <c r="K106" s="95" t="s">
        <v>74</v>
      </c>
    </row>
    <row r="107" spans="1:11" ht="12.75">
      <c r="A107" s="58" t="s">
        <v>176</v>
      </c>
      <c r="B107" s="118">
        <v>330</v>
      </c>
      <c r="C107" s="15"/>
      <c r="D107" s="23" t="s">
        <v>548</v>
      </c>
      <c r="E107" s="94">
        <v>255840</v>
      </c>
      <c r="F107" s="94">
        <v>355680</v>
      </c>
      <c r="G107" s="95">
        <v>-0.5</v>
      </c>
      <c r="H107" s="95"/>
      <c r="I107" s="94">
        <v>60</v>
      </c>
      <c r="J107" s="94">
        <v>832</v>
      </c>
      <c r="K107" s="95">
        <v>-84.3</v>
      </c>
    </row>
    <row r="108" spans="1:11" ht="12.75">
      <c r="A108" s="58" t="s">
        <v>177</v>
      </c>
      <c r="B108" s="118">
        <v>334</v>
      </c>
      <c r="C108" s="15"/>
      <c r="D108" s="23" t="s">
        <v>551</v>
      </c>
      <c r="E108" s="94">
        <v>84621</v>
      </c>
      <c r="F108" s="94">
        <v>133216</v>
      </c>
      <c r="G108" s="95">
        <v>-48.9</v>
      </c>
      <c r="H108" s="95"/>
      <c r="I108" s="94">
        <v>40353</v>
      </c>
      <c r="J108" s="94">
        <v>36490</v>
      </c>
      <c r="K108" s="95" t="s">
        <v>75</v>
      </c>
    </row>
    <row r="109" spans="1:11" ht="12.75">
      <c r="A109" s="58" t="s">
        <v>178</v>
      </c>
      <c r="B109" s="118">
        <v>336</v>
      </c>
      <c r="C109" s="15"/>
      <c r="D109" s="23" t="s">
        <v>554</v>
      </c>
      <c r="E109" s="94" t="s">
        <v>74</v>
      </c>
      <c r="F109" s="94" t="s">
        <v>74</v>
      </c>
      <c r="G109" s="95" t="s">
        <v>74</v>
      </c>
      <c r="H109" s="95"/>
      <c r="I109" s="94" t="s">
        <v>74</v>
      </c>
      <c r="J109" s="94" t="s">
        <v>74</v>
      </c>
      <c r="K109" s="95" t="s">
        <v>74</v>
      </c>
    </row>
    <row r="110" spans="1:11" ht="12.75">
      <c r="A110" s="58" t="s">
        <v>179</v>
      </c>
      <c r="B110" s="118">
        <v>338</v>
      </c>
      <c r="C110" s="15"/>
      <c r="D110" s="23" t="s">
        <v>557</v>
      </c>
      <c r="E110" s="94" t="s">
        <v>74</v>
      </c>
      <c r="F110" s="94" t="s">
        <v>74</v>
      </c>
      <c r="G110" s="365">
        <v>-100</v>
      </c>
      <c r="H110" s="95"/>
      <c r="I110" s="94" t="s">
        <v>74</v>
      </c>
      <c r="J110" s="94" t="s">
        <v>74</v>
      </c>
      <c r="K110" s="95" t="s">
        <v>74</v>
      </c>
    </row>
    <row r="111" spans="1:11" ht="12.75">
      <c r="A111" s="58" t="s">
        <v>180</v>
      </c>
      <c r="B111" s="118">
        <v>342</v>
      </c>
      <c r="C111" s="15"/>
      <c r="D111" s="23" t="s">
        <v>560</v>
      </c>
      <c r="E111" s="94" t="s">
        <v>74</v>
      </c>
      <c r="F111" s="94" t="s">
        <v>74</v>
      </c>
      <c r="G111" s="95" t="s">
        <v>74</v>
      </c>
      <c r="H111" s="95"/>
      <c r="I111" s="94" t="s">
        <v>74</v>
      </c>
      <c r="J111" s="94" t="s">
        <v>74</v>
      </c>
      <c r="K111" s="95" t="s">
        <v>74</v>
      </c>
    </row>
    <row r="112" spans="1:11" ht="12.75">
      <c r="A112" s="58" t="s">
        <v>181</v>
      </c>
      <c r="B112" s="118">
        <v>346</v>
      </c>
      <c r="C112" s="15"/>
      <c r="D112" s="23" t="s">
        <v>563</v>
      </c>
      <c r="E112" s="94">
        <v>367001</v>
      </c>
      <c r="F112" s="94">
        <v>801492</v>
      </c>
      <c r="G112" s="95">
        <v>141.8</v>
      </c>
      <c r="H112" s="95"/>
      <c r="I112" s="94">
        <v>295</v>
      </c>
      <c r="J112" s="94">
        <v>1926</v>
      </c>
      <c r="K112" s="95">
        <v>-77.3</v>
      </c>
    </row>
    <row r="113" spans="1:11" ht="12.75">
      <c r="A113" s="58" t="s">
        <v>182</v>
      </c>
      <c r="B113" s="118">
        <v>350</v>
      </c>
      <c r="C113" s="15"/>
      <c r="D113" s="23" t="s">
        <v>566</v>
      </c>
      <c r="E113" s="94">
        <v>255107</v>
      </c>
      <c r="F113" s="94">
        <v>246899</v>
      </c>
      <c r="G113" s="95">
        <v>54.7</v>
      </c>
      <c r="H113" s="95"/>
      <c r="I113" s="94">
        <v>686</v>
      </c>
      <c r="J113" s="94">
        <v>1411</v>
      </c>
      <c r="K113" s="95" t="s">
        <v>75</v>
      </c>
    </row>
    <row r="114" spans="1:11" ht="12.75">
      <c r="A114" s="58" t="s">
        <v>183</v>
      </c>
      <c r="B114" s="118">
        <v>352</v>
      </c>
      <c r="C114" s="15"/>
      <c r="D114" s="23" t="s">
        <v>569</v>
      </c>
      <c r="E114" s="94">
        <v>342274</v>
      </c>
      <c r="F114" s="94">
        <v>1232638</v>
      </c>
      <c r="G114" s="95">
        <v>62.3</v>
      </c>
      <c r="H114" s="95"/>
      <c r="I114" s="94">
        <v>11006</v>
      </c>
      <c r="J114" s="94">
        <v>30903</v>
      </c>
      <c r="K114" s="95">
        <v>85.7</v>
      </c>
    </row>
    <row r="115" spans="1:11" ht="12.75">
      <c r="A115" s="58" t="s">
        <v>184</v>
      </c>
      <c r="B115" s="118">
        <v>355</v>
      </c>
      <c r="C115" s="15"/>
      <c r="D115" s="23" t="s">
        <v>829</v>
      </c>
      <c r="E115" s="94">
        <v>23495</v>
      </c>
      <c r="F115" s="94">
        <v>36850</v>
      </c>
      <c r="G115" s="95" t="s">
        <v>75</v>
      </c>
      <c r="H115" s="95"/>
      <c r="I115" s="94" t="s">
        <v>74</v>
      </c>
      <c r="J115" s="94" t="s">
        <v>74</v>
      </c>
      <c r="K115" s="95">
        <v>-100</v>
      </c>
    </row>
    <row r="116" spans="1:11" ht="12.75">
      <c r="A116" s="58" t="s">
        <v>185</v>
      </c>
      <c r="B116" s="118">
        <v>357</v>
      </c>
      <c r="C116" s="15"/>
      <c r="D116" s="23" t="s">
        <v>830</v>
      </c>
      <c r="E116" s="94" t="s">
        <v>74</v>
      </c>
      <c r="F116" s="94" t="s">
        <v>74</v>
      </c>
      <c r="G116" s="95" t="s">
        <v>74</v>
      </c>
      <c r="H116" s="95"/>
      <c r="I116" s="94" t="s">
        <v>74</v>
      </c>
      <c r="J116" s="94" t="s">
        <v>74</v>
      </c>
      <c r="K116" s="95" t="s">
        <v>74</v>
      </c>
    </row>
    <row r="117" spans="1:11" ht="12.75">
      <c r="A117" s="58" t="s">
        <v>186</v>
      </c>
      <c r="B117" s="118">
        <v>366</v>
      </c>
      <c r="C117" s="15"/>
      <c r="D117" s="23" t="s">
        <v>581</v>
      </c>
      <c r="E117" s="94">
        <v>15520</v>
      </c>
      <c r="F117" s="94">
        <v>171200</v>
      </c>
      <c r="G117" s="95">
        <v>-57.1</v>
      </c>
      <c r="H117" s="95"/>
      <c r="I117" s="94" t="s">
        <v>74</v>
      </c>
      <c r="J117" s="94" t="s">
        <v>74</v>
      </c>
      <c r="K117" s="95">
        <v>-100</v>
      </c>
    </row>
    <row r="118" spans="1:11" ht="12.75">
      <c r="A118" s="58" t="s">
        <v>187</v>
      </c>
      <c r="B118" s="118">
        <v>370</v>
      </c>
      <c r="C118" s="15"/>
      <c r="D118" s="23" t="s">
        <v>584</v>
      </c>
      <c r="E118" s="94">
        <v>50869</v>
      </c>
      <c r="F118" s="94">
        <v>282833</v>
      </c>
      <c r="G118" s="95">
        <v>194.2</v>
      </c>
      <c r="H118" s="95"/>
      <c r="I118" s="94">
        <v>216</v>
      </c>
      <c r="J118" s="94">
        <v>5396</v>
      </c>
      <c r="K118" s="95">
        <v>-41.4</v>
      </c>
    </row>
    <row r="119" spans="1:11" ht="12.75">
      <c r="A119" s="58" t="s">
        <v>188</v>
      </c>
      <c r="B119" s="118">
        <v>373</v>
      </c>
      <c r="C119" s="15"/>
      <c r="D119" s="23" t="s">
        <v>587</v>
      </c>
      <c r="E119" s="94">
        <v>41655</v>
      </c>
      <c r="F119" s="94">
        <v>229099</v>
      </c>
      <c r="G119" s="95">
        <v>306.8</v>
      </c>
      <c r="H119" s="95"/>
      <c r="I119" s="94">
        <v>205</v>
      </c>
      <c r="J119" s="94">
        <v>27092</v>
      </c>
      <c r="K119" s="95">
        <v>17.1</v>
      </c>
    </row>
    <row r="120" spans="1:11" ht="12.75">
      <c r="A120" s="58" t="s">
        <v>189</v>
      </c>
      <c r="B120" s="118">
        <v>375</v>
      </c>
      <c r="C120" s="15"/>
      <c r="D120" s="23" t="s">
        <v>590</v>
      </c>
      <c r="E120" s="94" t="s">
        <v>74</v>
      </c>
      <c r="F120" s="94" t="s">
        <v>74</v>
      </c>
      <c r="G120" s="95" t="s">
        <v>74</v>
      </c>
      <c r="H120" s="95"/>
      <c r="I120" s="94" t="s">
        <v>74</v>
      </c>
      <c r="J120" s="94" t="s">
        <v>74</v>
      </c>
      <c r="K120" s="95" t="s">
        <v>74</v>
      </c>
    </row>
    <row r="121" spans="1:11" ht="12.75">
      <c r="A121" s="58" t="s">
        <v>190</v>
      </c>
      <c r="B121" s="118">
        <v>377</v>
      </c>
      <c r="C121" s="15"/>
      <c r="D121" s="23" t="s">
        <v>593</v>
      </c>
      <c r="E121" s="94">
        <v>17997</v>
      </c>
      <c r="F121" s="94">
        <v>8583</v>
      </c>
      <c r="G121" s="95" t="s">
        <v>75</v>
      </c>
      <c r="H121" s="95"/>
      <c r="I121" s="94" t="s">
        <v>74</v>
      </c>
      <c r="J121" s="94" t="s">
        <v>74</v>
      </c>
      <c r="K121" s="95" t="s">
        <v>74</v>
      </c>
    </row>
    <row r="122" spans="1:11" ht="12.75">
      <c r="A122" s="58" t="s">
        <v>191</v>
      </c>
      <c r="B122" s="118">
        <v>378</v>
      </c>
      <c r="C122" s="15"/>
      <c r="D122" s="23" t="s">
        <v>595</v>
      </c>
      <c r="E122" s="94">
        <v>836</v>
      </c>
      <c r="F122" s="94">
        <v>58914</v>
      </c>
      <c r="G122" s="95">
        <v>719</v>
      </c>
      <c r="H122" s="95"/>
      <c r="I122" s="94" t="s">
        <v>74</v>
      </c>
      <c r="J122" s="94" t="s">
        <v>74</v>
      </c>
      <c r="K122" s="95" t="s">
        <v>74</v>
      </c>
    </row>
    <row r="123" spans="1:11" ht="12.75">
      <c r="A123" s="58" t="s">
        <v>192</v>
      </c>
      <c r="B123" s="118">
        <v>382</v>
      </c>
      <c r="C123" s="15"/>
      <c r="D123" s="23" t="s">
        <v>597</v>
      </c>
      <c r="E123" s="94">
        <v>6572</v>
      </c>
      <c r="F123" s="94">
        <v>561634</v>
      </c>
      <c r="G123" s="95">
        <v>291.6</v>
      </c>
      <c r="H123" s="95"/>
      <c r="I123" s="94">
        <v>12</v>
      </c>
      <c r="J123" s="94">
        <v>112</v>
      </c>
      <c r="K123" s="95">
        <v>89.8</v>
      </c>
    </row>
    <row r="124" spans="1:11" ht="12.75">
      <c r="A124" s="58" t="s">
        <v>193</v>
      </c>
      <c r="B124" s="118">
        <v>386</v>
      </c>
      <c r="C124" s="15"/>
      <c r="D124" s="23" t="s">
        <v>600</v>
      </c>
      <c r="E124" s="94">
        <v>192</v>
      </c>
      <c r="F124" s="94">
        <v>18855</v>
      </c>
      <c r="G124" s="95" t="s">
        <v>75</v>
      </c>
      <c r="H124" s="95"/>
      <c r="I124" s="94" t="s">
        <v>74</v>
      </c>
      <c r="J124" s="94" t="s">
        <v>74</v>
      </c>
      <c r="K124" s="95">
        <v>-100</v>
      </c>
    </row>
    <row r="125" spans="1:11" ht="12.75">
      <c r="A125" s="58" t="s">
        <v>194</v>
      </c>
      <c r="B125" s="118">
        <v>388</v>
      </c>
      <c r="C125" s="15"/>
      <c r="D125" s="23" t="s">
        <v>982</v>
      </c>
      <c r="E125" s="94">
        <v>1986356</v>
      </c>
      <c r="F125" s="94">
        <v>13379130</v>
      </c>
      <c r="G125" s="95">
        <v>-38.5</v>
      </c>
      <c r="H125" s="95"/>
      <c r="I125" s="94">
        <v>1242992</v>
      </c>
      <c r="J125" s="94">
        <v>1164926</v>
      </c>
      <c r="K125" s="95">
        <v>-42.1</v>
      </c>
    </row>
    <row r="126" spans="1:11" ht="12.75">
      <c r="A126" s="58" t="s">
        <v>195</v>
      </c>
      <c r="B126" s="118">
        <v>389</v>
      </c>
      <c r="C126" s="15"/>
      <c r="D126" s="23" t="s">
        <v>606</v>
      </c>
      <c r="E126" s="94">
        <v>21305</v>
      </c>
      <c r="F126" s="94">
        <v>35356</v>
      </c>
      <c r="G126" s="95">
        <v>-78.9</v>
      </c>
      <c r="H126" s="95"/>
      <c r="I126" s="94">
        <v>2511</v>
      </c>
      <c r="J126" s="94">
        <v>13803</v>
      </c>
      <c r="K126" s="95">
        <v>74.7</v>
      </c>
    </row>
    <row r="127" spans="1:11" ht="12.75">
      <c r="A127" s="58" t="s">
        <v>196</v>
      </c>
      <c r="B127" s="118">
        <v>391</v>
      </c>
      <c r="C127" s="15"/>
      <c r="D127" s="23" t="s">
        <v>609</v>
      </c>
      <c r="E127" s="94" t="s">
        <v>74</v>
      </c>
      <c r="F127" s="94" t="s">
        <v>74</v>
      </c>
      <c r="G127" s="95">
        <v>-100</v>
      </c>
      <c r="H127" s="95"/>
      <c r="I127" s="94" t="s">
        <v>74</v>
      </c>
      <c r="J127" s="94" t="s">
        <v>74</v>
      </c>
      <c r="K127" s="95">
        <v>-100</v>
      </c>
    </row>
    <row r="128" spans="1:11" ht="12.75">
      <c r="A128" s="58" t="s">
        <v>197</v>
      </c>
      <c r="B128" s="118">
        <v>393</v>
      </c>
      <c r="C128" s="15"/>
      <c r="D128" s="23" t="s">
        <v>612</v>
      </c>
      <c r="E128" s="94" t="s">
        <v>74</v>
      </c>
      <c r="F128" s="94" t="s">
        <v>74</v>
      </c>
      <c r="G128" s="365">
        <v>-100</v>
      </c>
      <c r="H128" s="95"/>
      <c r="I128" s="94">
        <v>5500</v>
      </c>
      <c r="J128" s="94">
        <v>7297</v>
      </c>
      <c r="K128" s="95" t="s">
        <v>75</v>
      </c>
    </row>
    <row r="129" spans="1:11" ht="12.75">
      <c r="A129" s="58" t="s">
        <v>198</v>
      </c>
      <c r="B129" s="118">
        <v>395</v>
      </c>
      <c r="C129" s="15"/>
      <c r="D129" s="23" t="s">
        <v>615</v>
      </c>
      <c r="E129" s="94" t="s">
        <v>74</v>
      </c>
      <c r="F129" s="94" t="s">
        <v>74</v>
      </c>
      <c r="G129" s="95">
        <v>-100</v>
      </c>
      <c r="H129" s="95"/>
      <c r="I129" s="94" t="s">
        <v>74</v>
      </c>
      <c r="J129" s="94" t="s">
        <v>74</v>
      </c>
      <c r="K129" s="95" t="s">
        <v>74</v>
      </c>
    </row>
    <row r="130" spans="1:11" s="22" customFormat="1" ht="21" customHeight="1">
      <c r="A130" s="102" t="s">
        <v>43</v>
      </c>
      <c r="B130" s="119" t="s">
        <v>43</v>
      </c>
      <c r="C130" s="25" t="s">
        <v>199</v>
      </c>
      <c r="D130" s="19"/>
      <c r="E130" s="92">
        <v>46669948</v>
      </c>
      <c r="F130" s="92">
        <v>298103714</v>
      </c>
      <c r="G130" s="93">
        <v>10.2</v>
      </c>
      <c r="H130" s="93"/>
      <c r="I130" s="92">
        <v>11302292</v>
      </c>
      <c r="J130" s="92">
        <v>79703047</v>
      </c>
      <c r="K130" s="93">
        <v>-13.2</v>
      </c>
    </row>
    <row r="131" spans="1:11" ht="21" customHeight="1">
      <c r="A131" s="58" t="s">
        <v>200</v>
      </c>
      <c r="B131" s="118">
        <v>400</v>
      </c>
      <c r="C131" s="15"/>
      <c r="D131" s="23" t="s">
        <v>618</v>
      </c>
      <c r="E131" s="94">
        <v>25851965</v>
      </c>
      <c r="F131" s="94">
        <v>193705749</v>
      </c>
      <c r="G131" s="95">
        <v>5.2</v>
      </c>
      <c r="H131" s="95"/>
      <c r="I131" s="94">
        <v>7463351</v>
      </c>
      <c r="J131" s="94">
        <v>66080791</v>
      </c>
      <c r="K131" s="95">
        <v>-16.9</v>
      </c>
    </row>
    <row r="132" spans="1:11" ht="12.75">
      <c r="A132" s="58" t="s">
        <v>201</v>
      </c>
      <c r="B132" s="118">
        <v>404</v>
      </c>
      <c r="C132" s="15"/>
      <c r="D132" s="23" t="s">
        <v>621</v>
      </c>
      <c r="E132" s="94">
        <v>6543984</v>
      </c>
      <c r="F132" s="94">
        <v>22477469</v>
      </c>
      <c r="G132" s="95">
        <v>5.3</v>
      </c>
      <c r="H132" s="95"/>
      <c r="I132" s="94">
        <v>511494</v>
      </c>
      <c r="J132" s="94">
        <v>5309243</v>
      </c>
      <c r="K132" s="95">
        <v>39.4</v>
      </c>
    </row>
    <row r="133" spans="1:11" ht="12.75">
      <c r="A133" s="58" t="s">
        <v>202</v>
      </c>
      <c r="B133" s="118">
        <v>406</v>
      </c>
      <c r="C133" s="15"/>
      <c r="D133" s="23" t="s">
        <v>983</v>
      </c>
      <c r="E133" s="94">
        <v>5</v>
      </c>
      <c r="F133" s="94">
        <v>1118</v>
      </c>
      <c r="G133" s="95" t="s">
        <v>75</v>
      </c>
      <c r="H133" s="95"/>
      <c r="I133" s="94" t="s">
        <v>74</v>
      </c>
      <c r="J133" s="94" t="s">
        <v>74</v>
      </c>
      <c r="K133" s="95" t="s">
        <v>74</v>
      </c>
    </row>
    <row r="134" spans="1:11" ht="12.75">
      <c r="A134" s="58" t="s">
        <v>203</v>
      </c>
      <c r="B134" s="118">
        <v>408</v>
      </c>
      <c r="C134" s="15"/>
      <c r="D134" s="23" t="s">
        <v>627</v>
      </c>
      <c r="E134" s="94" t="s">
        <v>74</v>
      </c>
      <c r="F134" s="94" t="s">
        <v>74</v>
      </c>
      <c r="G134" s="95" t="s">
        <v>74</v>
      </c>
      <c r="H134" s="95"/>
      <c r="I134" s="94" t="s">
        <v>74</v>
      </c>
      <c r="J134" s="94" t="s">
        <v>74</v>
      </c>
      <c r="K134" s="95" t="s">
        <v>74</v>
      </c>
    </row>
    <row r="135" spans="1:11" ht="12.75">
      <c r="A135" s="58" t="s">
        <v>204</v>
      </c>
      <c r="B135" s="118">
        <v>412</v>
      </c>
      <c r="C135" s="15"/>
      <c r="D135" s="23" t="s">
        <v>630</v>
      </c>
      <c r="E135" s="94">
        <v>3628945</v>
      </c>
      <c r="F135" s="94">
        <v>29761284</v>
      </c>
      <c r="G135" s="95">
        <v>23.9</v>
      </c>
      <c r="H135" s="95"/>
      <c r="I135" s="94">
        <v>289402</v>
      </c>
      <c r="J135" s="94">
        <v>2227534</v>
      </c>
      <c r="K135" s="95">
        <v>11.1</v>
      </c>
    </row>
    <row r="136" spans="1:11" s="22" customFormat="1" ht="12.75">
      <c r="A136" s="58" t="s">
        <v>205</v>
      </c>
      <c r="B136" s="118">
        <v>413</v>
      </c>
      <c r="C136" s="15"/>
      <c r="D136" s="23" t="s">
        <v>633</v>
      </c>
      <c r="E136" s="94">
        <v>3</v>
      </c>
      <c r="F136" s="94">
        <v>98</v>
      </c>
      <c r="G136" s="95">
        <v>-76.3</v>
      </c>
      <c r="H136" s="95"/>
      <c r="I136" s="94" t="s">
        <v>74</v>
      </c>
      <c r="J136" s="94" t="s">
        <v>74</v>
      </c>
      <c r="K136" s="95" t="s">
        <v>74</v>
      </c>
    </row>
    <row r="137" spans="1:11" ht="12.75">
      <c r="A137" s="58" t="s">
        <v>206</v>
      </c>
      <c r="B137" s="118">
        <v>416</v>
      </c>
      <c r="C137" s="15"/>
      <c r="D137" s="23" t="s">
        <v>636</v>
      </c>
      <c r="E137" s="94">
        <v>566899</v>
      </c>
      <c r="F137" s="94">
        <v>351757</v>
      </c>
      <c r="G137" s="95">
        <v>36.4</v>
      </c>
      <c r="H137" s="95"/>
      <c r="I137" s="94">
        <v>54</v>
      </c>
      <c r="J137" s="94">
        <v>651</v>
      </c>
      <c r="K137" s="95">
        <v>30.7</v>
      </c>
    </row>
    <row r="138" spans="1:11" ht="12.75">
      <c r="A138" s="58" t="s">
        <v>207</v>
      </c>
      <c r="B138" s="118">
        <v>421</v>
      </c>
      <c r="C138" s="15"/>
      <c r="D138" s="23" t="s">
        <v>639</v>
      </c>
      <c r="E138" s="94" t="s">
        <v>74</v>
      </c>
      <c r="F138" s="94" t="s">
        <v>74</v>
      </c>
      <c r="G138" s="95" t="s">
        <v>74</v>
      </c>
      <c r="H138" s="95"/>
      <c r="I138" s="94" t="s">
        <v>74</v>
      </c>
      <c r="J138" s="94" t="s">
        <v>74</v>
      </c>
      <c r="K138" s="95" t="s">
        <v>74</v>
      </c>
    </row>
    <row r="139" spans="1:11" ht="12.75">
      <c r="A139" s="58" t="s">
        <v>208</v>
      </c>
      <c r="B139" s="118">
        <v>424</v>
      </c>
      <c r="C139" s="15"/>
      <c r="D139" s="23" t="s">
        <v>642</v>
      </c>
      <c r="E139" s="94">
        <v>8964</v>
      </c>
      <c r="F139" s="94">
        <v>26608</v>
      </c>
      <c r="G139" s="95">
        <v>-60</v>
      </c>
      <c r="H139" s="95"/>
      <c r="I139" s="94">
        <v>2927</v>
      </c>
      <c r="J139" s="94">
        <v>7817</v>
      </c>
      <c r="K139" s="95">
        <v>-18.3</v>
      </c>
    </row>
    <row r="140" spans="1:11" ht="12.75">
      <c r="A140" s="58" t="s">
        <v>209</v>
      </c>
      <c r="B140" s="118">
        <v>428</v>
      </c>
      <c r="C140" s="15"/>
      <c r="D140" s="23" t="s">
        <v>645</v>
      </c>
      <c r="E140" s="94">
        <v>12032</v>
      </c>
      <c r="F140" s="94">
        <v>28320</v>
      </c>
      <c r="G140" s="95">
        <v>-50.1</v>
      </c>
      <c r="H140" s="95"/>
      <c r="I140" s="94">
        <v>30</v>
      </c>
      <c r="J140" s="94">
        <v>4852</v>
      </c>
      <c r="K140" s="95">
        <v>707.3</v>
      </c>
    </row>
    <row r="141" spans="1:11" ht="12.75">
      <c r="A141" s="58" t="s">
        <v>210</v>
      </c>
      <c r="B141" s="118">
        <v>432</v>
      </c>
      <c r="C141" s="15"/>
      <c r="D141" s="23" t="s">
        <v>648</v>
      </c>
      <c r="E141" s="94">
        <v>3006</v>
      </c>
      <c r="F141" s="94">
        <v>18723</v>
      </c>
      <c r="G141" s="95" t="s">
        <v>75</v>
      </c>
      <c r="H141" s="95"/>
      <c r="I141" s="94">
        <v>1</v>
      </c>
      <c r="J141" s="94">
        <v>76</v>
      </c>
      <c r="K141" s="95" t="s">
        <v>75</v>
      </c>
    </row>
    <row r="142" spans="1:11" ht="12.75">
      <c r="A142" s="58" t="s">
        <v>211</v>
      </c>
      <c r="B142" s="118">
        <v>436</v>
      </c>
      <c r="C142" s="15"/>
      <c r="D142" s="23" t="s">
        <v>651</v>
      </c>
      <c r="E142" s="94">
        <v>364008</v>
      </c>
      <c r="F142" s="94">
        <v>287869</v>
      </c>
      <c r="G142" s="95">
        <v>69.6</v>
      </c>
      <c r="H142" s="95"/>
      <c r="I142" s="94">
        <v>57709</v>
      </c>
      <c r="J142" s="94">
        <v>114155</v>
      </c>
      <c r="K142" s="95">
        <v>29.8</v>
      </c>
    </row>
    <row r="143" spans="1:11" ht="12.75">
      <c r="A143" s="58" t="s">
        <v>212</v>
      </c>
      <c r="B143" s="118">
        <v>442</v>
      </c>
      <c r="C143" s="15"/>
      <c r="D143" s="23" t="s">
        <v>654</v>
      </c>
      <c r="E143" s="94">
        <v>44431</v>
      </c>
      <c r="F143" s="94">
        <v>1236930</v>
      </c>
      <c r="G143" s="95">
        <v>86.4</v>
      </c>
      <c r="H143" s="95"/>
      <c r="I143" s="94">
        <v>979</v>
      </c>
      <c r="J143" s="94">
        <v>979</v>
      </c>
      <c r="K143" s="365">
        <v>-60.3</v>
      </c>
    </row>
    <row r="144" spans="1:11" ht="12.75">
      <c r="A144" s="58" t="s">
        <v>213</v>
      </c>
      <c r="B144" s="118">
        <v>446</v>
      </c>
      <c r="C144" s="15"/>
      <c r="D144" s="23" t="s">
        <v>657</v>
      </c>
      <c r="E144" s="94" t="s">
        <v>74</v>
      </c>
      <c r="F144" s="94" t="s">
        <v>74</v>
      </c>
      <c r="G144" s="95" t="s">
        <v>74</v>
      </c>
      <c r="H144" s="95"/>
      <c r="I144" s="94" t="s">
        <v>74</v>
      </c>
      <c r="J144" s="94" t="s">
        <v>74</v>
      </c>
      <c r="K144" s="95" t="s">
        <v>74</v>
      </c>
    </row>
    <row r="145" spans="1:11" ht="12.75">
      <c r="A145" s="58" t="s">
        <v>214</v>
      </c>
      <c r="B145" s="118">
        <v>448</v>
      </c>
      <c r="C145" s="15"/>
      <c r="D145" s="23" t="s">
        <v>660</v>
      </c>
      <c r="E145" s="94">
        <v>98043</v>
      </c>
      <c r="F145" s="94">
        <v>1981307</v>
      </c>
      <c r="G145" s="95">
        <v>566.5</v>
      </c>
      <c r="H145" s="95"/>
      <c r="I145" s="94" t="s">
        <v>74</v>
      </c>
      <c r="J145" s="94" t="s">
        <v>74</v>
      </c>
      <c r="K145" s="95">
        <v>-100</v>
      </c>
    </row>
    <row r="146" spans="1:11" ht="12.75">
      <c r="A146" s="58" t="s">
        <v>215</v>
      </c>
      <c r="B146" s="118">
        <v>449</v>
      </c>
      <c r="C146" s="15"/>
      <c r="D146" s="23" t="s">
        <v>663</v>
      </c>
      <c r="E146" s="94" t="s">
        <v>74</v>
      </c>
      <c r="F146" s="94" t="s">
        <v>74</v>
      </c>
      <c r="G146" s="95" t="s">
        <v>74</v>
      </c>
      <c r="H146" s="95"/>
      <c r="I146" s="94" t="s">
        <v>74</v>
      </c>
      <c r="J146" s="94" t="s">
        <v>74</v>
      </c>
      <c r="K146" s="95" t="s">
        <v>74</v>
      </c>
    </row>
    <row r="147" spans="1:11" ht="12.75">
      <c r="A147" s="58" t="s">
        <v>216</v>
      </c>
      <c r="B147" s="118">
        <v>452</v>
      </c>
      <c r="C147" s="15"/>
      <c r="D147" s="23" t="s">
        <v>666</v>
      </c>
      <c r="E147" s="94">
        <v>111</v>
      </c>
      <c r="F147" s="94">
        <v>15932</v>
      </c>
      <c r="G147" s="95" t="s">
        <v>75</v>
      </c>
      <c r="H147" s="95"/>
      <c r="I147" s="94" t="s">
        <v>74</v>
      </c>
      <c r="J147" s="94" t="s">
        <v>74</v>
      </c>
      <c r="K147" s="95">
        <v>-100</v>
      </c>
    </row>
    <row r="148" spans="1:11" ht="12.75">
      <c r="A148" s="58" t="s">
        <v>217</v>
      </c>
      <c r="B148" s="118">
        <v>453</v>
      </c>
      <c r="C148" s="15"/>
      <c r="D148" s="23" t="s">
        <v>668</v>
      </c>
      <c r="E148" s="94">
        <v>10919</v>
      </c>
      <c r="F148" s="94">
        <v>18509</v>
      </c>
      <c r="G148" s="95">
        <v>49.8</v>
      </c>
      <c r="H148" s="95"/>
      <c r="I148" s="94" t="s">
        <v>74</v>
      </c>
      <c r="J148" s="94" t="s">
        <v>74</v>
      </c>
      <c r="K148" s="95" t="s">
        <v>74</v>
      </c>
    </row>
    <row r="149" spans="1:11" ht="12.75">
      <c r="A149" s="58"/>
      <c r="B149" s="120"/>
      <c r="C149" s="15"/>
      <c r="D149" s="15"/>
      <c r="E149" s="94"/>
      <c r="F149" s="94"/>
      <c r="G149" s="71"/>
      <c r="H149" s="71"/>
      <c r="I149" s="94"/>
      <c r="J149" s="94"/>
      <c r="K149" s="71"/>
    </row>
    <row r="150" spans="1:12" ht="14.25">
      <c r="A150" s="578" t="s">
        <v>1180</v>
      </c>
      <c r="B150" s="578"/>
      <c r="C150" s="578"/>
      <c r="D150" s="578"/>
      <c r="E150" s="578"/>
      <c r="F150" s="578"/>
      <c r="G150" s="578"/>
      <c r="H150" s="578"/>
      <c r="I150" s="578"/>
      <c r="J150" s="578"/>
      <c r="K150" s="578"/>
      <c r="L150" s="553"/>
    </row>
    <row r="151" spans="4:11" ht="12.75">
      <c r="D151" s="58"/>
      <c r="E151" s="17"/>
      <c r="F151" s="54"/>
      <c r="I151" s="86"/>
      <c r="J151" s="87"/>
      <c r="K151" s="188"/>
    </row>
    <row r="152" spans="1:12" ht="17.25" customHeight="1">
      <c r="A152" s="460" t="s">
        <v>89</v>
      </c>
      <c r="B152" s="541"/>
      <c r="C152" s="569" t="s">
        <v>808</v>
      </c>
      <c r="D152" s="447"/>
      <c r="E152" s="554" t="s">
        <v>37</v>
      </c>
      <c r="F152" s="575"/>
      <c r="G152" s="575"/>
      <c r="H152" s="556"/>
      <c r="I152" s="557" t="s">
        <v>38</v>
      </c>
      <c r="J152" s="558"/>
      <c r="K152" s="558"/>
      <c r="L152" s="559"/>
    </row>
    <row r="153" spans="1:12" ht="16.5" customHeight="1">
      <c r="A153" s="461"/>
      <c r="B153" s="542"/>
      <c r="C153" s="564"/>
      <c r="D153" s="463"/>
      <c r="E153" s="101" t="s">
        <v>60</v>
      </c>
      <c r="F153" s="544" t="s">
        <v>61</v>
      </c>
      <c r="G153" s="545"/>
      <c r="H153" s="546"/>
      <c r="I153" s="49" t="s">
        <v>60</v>
      </c>
      <c r="J153" s="544" t="s">
        <v>61</v>
      </c>
      <c r="K153" s="545"/>
      <c r="L153" s="547"/>
    </row>
    <row r="154" spans="1:12" ht="12.75" customHeight="1">
      <c r="A154" s="461"/>
      <c r="B154" s="542"/>
      <c r="C154" s="564"/>
      <c r="D154" s="463"/>
      <c r="E154" s="572" t="s">
        <v>71</v>
      </c>
      <c r="F154" s="566" t="s">
        <v>36</v>
      </c>
      <c r="G154" s="563" t="s">
        <v>1176</v>
      </c>
      <c r="H154" s="549"/>
      <c r="I154" s="566" t="s">
        <v>71</v>
      </c>
      <c r="J154" s="567" t="s">
        <v>36</v>
      </c>
      <c r="K154" s="563" t="s">
        <v>1176</v>
      </c>
      <c r="L154" s="560"/>
    </row>
    <row r="155" spans="1:12" ht="12.75" customHeight="1">
      <c r="A155" s="461"/>
      <c r="B155" s="542"/>
      <c r="C155" s="564"/>
      <c r="D155" s="463"/>
      <c r="E155" s="573"/>
      <c r="F155" s="567"/>
      <c r="G155" s="564"/>
      <c r="H155" s="458"/>
      <c r="I155" s="567"/>
      <c r="J155" s="567"/>
      <c r="K155" s="564"/>
      <c r="L155" s="561"/>
    </row>
    <row r="156" spans="1:12" ht="12.75" customHeight="1">
      <c r="A156" s="461"/>
      <c r="B156" s="542"/>
      <c r="C156" s="564"/>
      <c r="D156" s="463"/>
      <c r="E156" s="573"/>
      <c r="F156" s="567"/>
      <c r="G156" s="564"/>
      <c r="H156" s="458"/>
      <c r="I156" s="567"/>
      <c r="J156" s="567"/>
      <c r="K156" s="564"/>
      <c r="L156" s="561"/>
    </row>
    <row r="157" spans="1:12" ht="27" customHeight="1">
      <c r="A157" s="464"/>
      <c r="B157" s="543"/>
      <c r="C157" s="565"/>
      <c r="D157" s="465"/>
      <c r="E157" s="574"/>
      <c r="F157" s="568"/>
      <c r="G157" s="565"/>
      <c r="H157" s="459"/>
      <c r="I157" s="568"/>
      <c r="J157" s="568"/>
      <c r="K157" s="565"/>
      <c r="L157" s="562"/>
    </row>
    <row r="158" spans="1:10" ht="12.75">
      <c r="A158" s="58"/>
      <c r="B158" s="96"/>
      <c r="C158" s="15"/>
      <c r="D158" s="24"/>
      <c r="E158" s="17"/>
      <c r="F158" s="54"/>
      <c r="I158" s="17"/>
      <c r="J158" s="54"/>
    </row>
    <row r="159" spans="2:4" ht="12.75">
      <c r="B159" s="99"/>
      <c r="C159" s="84" t="s">
        <v>91</v>
      </c>
      <c r="D159" s="23"/>
    </row>
    <row r="160" spans="1:4" ht="12.75">
      <c r="A160" s="58"/>
      <c r="B160" s="121"/>
      <c r="C160" s="15"/>
      <c r="D160" s="23"/>
    </row>
    <row r="161" spans="1:11" ht="12.75">
      <c r="A161" s="58" t="s">
        <v>218</v>
      </c>
      <c r="B161" s="118">
        <v>454</v>
      </c>
      <c r="C161" s="15"/>
      <c r="D161" s="23" t="s">
        <v>676</v>
      </c>
      <c r="E161" s="94" t="s">
        <v>74</v>
      </c>
      <c r="F161" s="94" t="s">
        <v>74</v>
      </c>
      <c r="G161" s="95" t="s">
        <v>74</v>
      </c>
      <c r="H161" s="95"/>
      <c r="I161" s="94" t="s">
        <v>74</v>
      </c>
      <c r="J161" s="94" t="s">
        <v>74</v>
      </c>
      <c r="K161" s="95" t="s">
        <v>74</v>
      </c>
    </row>
    <row r="162" spans="1:11" ht="12.75">
      <c r="A162" s="58" t="s">
        <v>219</v>
      </c>
      <c r="B162" s="118">
        <v>456</v>
      </c>
      <c r="C162" s="15"/>
      <c r="D162" s="23" t="s">
        <v>679</v>
      </c>
      <c r="E162" s="94">
        <v>33540</v>
      </c>
      <c r="F162" s="94">
        <v>108443</v>
      </c>
      <c r="G162" s="95">
        <v>-6.1</v>
      </c>
      <c r="H162" s="95"/>
      <c r="I162" s="94">
        <v>23</v>
      </c>
      <c r="J162" s="94">
        <v>367</v>
      </c>
      <c r="K162" s="95">
        <v>-99.8</v>
      </c>
    </row>
    <row r="163" spans="1:11" ht="12.75">
      <c r="A163" s="58" t="s">
        <v>220</v>
      </c>
      <c r="B163" s="118">
        <v>457</v>
      </c>
      <c r="C163" s="15"/>
      <c r="D163" s="23" t="s">
        <v>776</v>
      </c>
      <c r="E163" s="94" t="s">
        <v>74</v>
      </c>
      <c r="F163" s="94" t="s">
        <v>74</v>
      </c>
      <c r="G163" s="95" t="s">
        <v>74</v>
      </c>
      <c r="H163" s="95"/>
      <c r="I163" s="94" t="s">
        <v>74</v>
      </c>
      <c r="J163" s="94" t="s">
        <v>74</v>
      </c>
      <c r="K163" s="95" t="s">
        <v>74</v>
      </c>
    </row>
    <row r="164" spans="1:11" ht="12.75">
      <c r="A164" s="58" t="s">
        <v>221</v>
      </c>
      <c r="B164" s="118">
        <v>459</v>
      </c>
      <c r="C164" s="15"/>
      <c r="D164" s="23" t="s">
        <v>687</v>
      </c>
      <c r="E164" s="94" t="s">
        <v>74</v>
      </c>
      <c r="F164" s="94" t="s">
        <v>74</v>
      </c>
      <c r="G164" s="365">
        <v>-100</v>
      </c>
      <c r="H164" s="95"/>
      <c r="I164" s="94" t="s">
        <v>74</v>
      </c>
      <c r="J164" s="94" t="s">
        <v>74</v>
      </c>
      <c r="K164" s="95" t="s">
        <v>74</v>
      </c>
    </row>
    <row r="165" spans="1:11" ht="12.75">
      <c r="A165" s="58" t="s">
        <v>222</v>
      </c>
      <c r="B165" s="118">
        <v>460</v>
      </c>
      <c r="C165" s="15"/>
      <c r="D165" s="23" t="s">
        <v>690</v>
      </c>
      <c r="E165" s="94" t="s">
        <v>74</v>
      </c>
      <c r="F165" s="94" t="s">
        <v>74</v>
      </c>
      <c r="G165" s="95" t="s">
        <v>74</v>
      </c>
      <c r="H165" s="95"/>
      <c r="I165" s="94" t="s">
        <v>74</v>
      </c>
      <c r="J165" s="94" t="s">
        <v>74</v>
      </c>
      <c r="K165" s="95" t="s">
        <v>74</v>
      </c>
    </row>
    <row r="166" spans="1:11" ht="12.75">
      <c r="A166" s="58" t="s">
        <v>223</v>
      </c>
      <c r="B166" s="118">
        <v>463</v>
      </c>
      <c r="C166" s="15"/>
      <c r="D166" s="23" t="s">
        <v>692</v>
      </c>
      <c r="E166" s="94">
        <v>1</v>
      </c>
      <c r="F166" s="94">
        <v>351</v>
      </c>
      <c r="G166" s="95" t="s">
        <v>75</v>
      </c>
      <c r="H166" s="95"/>
      <c r="I166" s="94" t="s">
        <v>74</v>
      </c>
      <c r="J166" s="94" t="s">
        <v>74</v>
      </c>
      <c r="K166" s="95" t="s">
        <v>74</v>
      </c>
    </row>
    <row r="167" spans="1:11" ht="12.75">
      <c r="A167" s="58" t="s">
        <v>224</v>
      </c>
      <c r="B167" s="118">
        <v>464</v>
      </c>
      <c r="C167" s="15"/>
      <c r="D167" s="23" t="s">
        <v>694</v>
      </c>
      <c r="E167" s="94">
        <v>4285</v>
      </c>
      <c r="F167" s="94">
        <v>153591</v>
      </c>
      <c r="G167" s="95" t="s">
        <v>75</v>
      </c>
      <c r="H167" s="95"/>
      <c r="I167" s="94">
        <v>15</v>
      </c>
      <c r="J167" s="94">
        <v>33</v>
      </c>
      <c r="K167" s="95">
        <v>-80.5</v>
      </c>
    </row>
    <row r="168" spans="1:11" ht="12.75">
      <c r="A168" s="58" t="s">
        <v>225</v>
      </c>
      <c r="B168" s="118">
        <v>465</v>
      </c>
      <c r="C168" s="15"/>
      <c r="D168" s="23" t="s">
        <v>697</v>
      </c>
      <c r="E168" s="94">
        <v>252</v>
      </c>
      <c r="F168" s="94">
        <v>1404</v>
      </c>
      <c r="G168" s="365">
        <v>-10.7</v>
      </c>
      <c r="H168" s="95"/>
      <c r="I168" s="94" t="s">
        <v>74</v>
      </c>
      <c r="J168" s="94" t="s">
        <v>74</v>
      </c>
      <c r="K168" s="95" t="s">
        <v>74</v>
      </c>
    </row>
    <row r="169" spans="1:11" ht="12.75">
      <c r="A169" s="58" t="s">
        <v>226</v>
      </c>
      <c r="B169" s="118">
        <v>467</v>
      </c>
      <c r="C169" s="15"/>
      <c r="D169" s="23" t="s">
        <v>780</v>
      </c>
      <c r="E169" s="94">
        <v>18000</v>
      </c>
      <c r="F169" s="94">
        <v>7800</v>
      </c>
      <c r="G169" s="95" t="s">
        <v>75</v>
      </c>
      <c r="H169" s="95"/>
      <c r="I169" s="94" t="s">
        <v>74</v>
      </c>
      <c r="J169" s="94" t="s">
        <v>74</v>
      </c>
      <c r="K169" s="95" t="s">
        <v>74</v>
      </c>
    </row>
    <row r="170" spans="1:11" ht="12.75">
      <c r="A170" s="58" t="s">
        <v>227</v>
      </c>
      <c r="B170" s="118">
        <v>468</v>
      </c>
      <c r="C170" s="15"/>
      <c r="D170" s="23" t="s">
        <v>706</v>
      </c>
      <c r="E170" s="94">
        <v>140</v>
      </c>
      <c r="F170" s="94">
        <v>11500</v>
      </c>
      <c r="G170" s="95" t="s">
        <v>75</v>
      </c>
      <c r="H170" s="95"/>
      <c r="I170" s="94" t="s">
        <v>74</v>
      </c>
      <c r="J170" s="94" t="s">
        <v>74</v>
      </c>
      <c r="K170" s="95" t="s">
        <v>74</v>
      </c>
    </row>
    <row r="171" spans="1:11" ht="12.75">
      <c r="A171" s="58" t="s">
        <v>228</v>
      </c>
      <c r="B171" s="118">
        <v>469</v>
      </c>
      <c r="C171" s="15"/>
      <c r="D171" s="23" t="s">
        <v>709</v>
      </c>
      <c r="E171" s="94">
        <v>1326</v>
      </c>
      <c r="F171" s="94">
        <v>36909</v>
      </c>
      <c r="G171" s="95" t="s">
        <v>75</v>
      </c>
      <c r="H171" s="95"/>
      <c r="I171" s="94" t="s">
        <v>74</v>
      </c>
      <c r="J171" s="94" t="s">
        <v>74</v>
      </c>
      <c r="K171" s="95" t="s">
        <v>74</v>
      </c>
    </row>
    <row r="172" spans="1:11" ht="12.75">
      <c r="A172" s="58" t="s">
        <v>229</v>
      </c>
      <c r="B172" s="118">
        <v>470</v>
      </c>
      <c r="C172" s="15"/>
      <c r="D172" s="23" t="s">
        <v>712</v>
      </c>
      <c r="E172" s="94" t="s">
        <v>74</v>
      </c>
      <c r="F172" s="94" t="s">
        <v>74</v>
      </c>
      <c r="G172" s="95" t="s">
        <v>74</v>
      </c>
      <c r="H172" s="95"/>
      <c r="I172" s="94" t="s">
        <v>74</v>
      </c>
      <c r="J172" s="94" t="s">
        <v>74</v>
      </c>
      <c r="K172" s="95" t="s">
        <v>74</v>
      </c>
    </row>
    <row r="173" spans="1:11" ht="12.75">
      <c r="A173" s="58" t="s">
        <v>230</v>
      </c>
      <c r="B173" s="118">
        <v>472</v>
      </c>
      <c r="C173" s="15"/>
      <c r="D173" s="23" t="s">
        <v>715</v>
      </c>
      <c r="E173" s="94">
        <v>2532822</v>
      </c>
      <c r="F173" s="94">
        <v>1466373</v>
      </c>
      <c r="G173" s="95" t="s">
        <v>75</v>
      </c>
      <c r="H173" s="95"/>
      <c r="I173" s="94">
        <v>24</v>
      </c>
      <c r="J173" s="94">
        <v>2626</v>
      </c>
      <c r="K173" s="95" t="s">
        <v>75</v>
      </c>
    </row>
    <row r="174" spans="1:11" ht="12.75">
      <c r="A174" s="58" t="s">
        <v>231</v>
      </c>
      <c r="B174" s="118">
        <v>473</v>
      </c>
      <c r="C174" s="15"/>
      <c r="D174" s="23" t="s">
        <v>718</v>
      </c>
      <c r="E174" s="94" t="s">
        <v>74</v>
      </c>
      <c r="F174" s="94" t="s">
        <v>74</v>
      </c>
      <c r="G174" s="95" t="s">
        <v>74</v>
      </c>
      <c r="H174" s="95"/>
      <c r="I174" s="94" t="s">
        <v>74</v>
      </c>
      <c r="J174" s="94" t="s">
        <v>74</v>
      </c>
      <c r="K174" s="95" t="s">
        <v>74</v>
      </c>
    </row>
    <row r="175" spans="1:11" ht="12.75">
      <c r="A175" s="58" t="s">
        <v>232</v>
      </c>
      <c r="B175" s="118">
        <v>474</v>
      </c>
      <c r="C175" s="15"/>
      <c r="D175" s="23" t="s">
        <v>721</v>
      </c>
      <c r="E175" s="94">
        <v>344</v>
      </c>
      <c r="F175" s="94">
        <v>2791</v>
      </c>
      <c r="G175" s="95" t="s">
        <v>75</v>
      </c>
      <c r="H175" s="95"/>
      <c r="I175" s="94" t="s">
        <v>74</v>
      </c>
      <c r="J175" s="94" t="s">
        <v>74</v>
      </c>
      <c r="K175" s="95" t="s">
        <v>74</v>
      </c>
    </row>
    <row r="176" spans="1:11" ht="12.75">
      <c r="A176" s="58" t="s">
        <v>233</v>
      </c>
      <c r="B176" s="118">
        <v>478</v>
      </c>
      <c r="C176" s="15"/>
      <c r="D176" s="23" t="s">
        <v>984</v>
      </c>
      <c r="E176" s="94">
        <v>194</v>
      </c>
      <c r="F176" s="94">
        <v>17708</v>
      </c>
      <c r="G176" s="95">
        <v>193.7</v>
      </c>
      <c r="H176" s="95"/>
      <c r="I176" s="94" t="s">
        <v>74</v>
      </c>
      <c r="J176" s="94">
        <v>7583</v>
      </c>
      <c r="K176" s="95" t="s">
        <v>75</v>
      </c>
    </row>
    <row r="177" spans="1:11" ht="12.75">
      <c r="A177" s="58" t="s">
        <v>234</v>
      </c>
      <c r="B177" s="118">
        <v>480</v>
      </c>
      <c r="C177" s="15"/>
      <c r="D177" s="23" t="s">
        <v>727</v>
      </c>
      <c r="E177" s="94">
        <v>560431</v>
      </c>
      <c r="F177" s="94">
        <v>3004871</v>
      </c>
      <c r="G177" s="95">
        <v>135.3</v>
      </c>
      <c r="H177" s="95"/>
      <c r="I177" s="94">
        <v>27581</v>
      </c>
      <c r="J177" s="94">
        <v>51018</v>
      </c>
      <c r="K177" s="95">
        <v>155.8</v>
      </c>
    </row>
    <row r="178" spans="1:11" ht="12.75">
      <c r="A178" s="58" t="s">
        <v>235</v>
      </c>
      <c r="B178" s="118">
        <v>484</v>
      </c>
      <c r="C178" s="15"/>
      <c r="D178" s="23" t="s">
        <v>730</v>
      </c>
      <c r="E178" s="94">
        <v>96077</v>
      </c>
      <c r="F178" s="94">
        <v>1016050</v>
      </c>
      <c r="G178" s="95">
        <v>75.6</v>
      </c>
      <c r="H178" s="95"/>
      <c r="I178" s="94">
        <v>106711</v>
      </c>
      <c r="J178" s="94">
        <v>59937</v>
      </c>
      <c r="K178" s="95" t="s">
        <v>75</v>
      </c>
    </row>
    <row r="179" spans="1:11" ht="12.75">
      <c r="A179" s="58" t="s">
        <v>236</v>
      </c>
      <c r="B179" s="118">
        <v>488</v>
      </c>
      <c r="C179" s="15"/>
      <c r="D179" s="23" t="s">
        <v>733</v>
      </c>
      <c r="E179" s="94">
        <v>1420636</v>
      </c>
      <c r="F179" s="94">
        <v>826076</v>
      </c>
      <c r="G179" s="95" t="s">
        <v>75</v>
      </c>
      <c r="H179" s="95"/>
      <c r="I179" s="94" t="s">
        <v>74</v>
      </c>
      <c r="J179" s="94" t="s">
        <v>74</v>
      </c>
      <c r="K179" s="95" t="s">
        <v>74</v>
      </c>
    </row>
    <row r="180" spans="1:11" ht="12.75">
      <c r="A180" s="58" t="s">
        <v>237</v>
      </c>
      <c r="B180" s="118">
        <v>492</v>
      </c>
      <c r="C180" s="15"/>
      <c r="D180" s="23" t="s">
        <v>736</v>
      </c>
      <c r="E180" s="94">
        <v>35052</v>
      </c>
      <c r="F180" s="94">
        <v>21948</v>
      </c>
      <c r="G180" s="95">
        <v>61.2</v>
      </c>
      <c r="H180" s="95"/>
      <c r="I180" s="94" t="s">
        <v>74</v>
      </c>
      <c r="J180" s="94" t="s">
        <v>74</v>
      </c>
      <c r="K180" s="95" t="s">
        <v>74</v>
      </c>
    </row>
    <row r="181" spans="1:11" ht="12.75">
      <c r="A181" s="58" t="s">
        <v>238</v>
      </c>
      <c r="B181" s="118">
        <v>500</v>
      </c>
      <c r="C181" s="15"/>
      <c r="D181" s="23" t="s">
        <v>739</v>
      </c>
      <c r="E181" s="94">
        <v>75555</v>
      </c>
      <c r="F181" s="94">
        <v>877389</v>
      </c>
      <c r="G181" s="95">
        <v>351</v>
      </c>
      <c r="H181" s="95"/>
      <c r="I181" s="94">
        <v>125889</v>
      </c>
      <c r="J181" s="94">
        <v>130618</v>
      </c>
      <c r="K181" s="95">
        <v>51.7</v>
      </c>
    </row>
    <row r="182" spans="1:11" ht="12.75">
      <c r="A182" s="58" t="s">
        <v>239</v>
      </c>
      <c r="B182" s="118">
        <v>504</v>
      </c>
      <c r="C182" s="15"/>
      <c r="D182" s="23" t="s">
        <v>742</v>
      </c>
      <c r="E182" s="94">
        <v>499158</v>
      </c>
      <c r="F182" s="94">
        <v>1080696</v>
      </c>
      <c r="G182" s="95">
        <v>-81.5</v>
      </c>
      <c r="H182" s="95"/>
      <c r="I182" s="94">
        <v>8027</v>
      </c>
      <c r="J182" s="94">
        <v>21472</v>
      </c>
      <c r="K182" s="95">
        <v>-80.2</v>
      </c>
    </row>
    <row r="183" spans="1:11" ht="12.75">
      <c r="A183" s="58" t="s">
        <v>240</v>
      </c>
      <c r="B183" s="118">
        <v>508</v>
      </c>
      <c r="C183" s="15"/>
      <c r="D183" s="23" t="s">
        <v>745</v>
      </c>
      <c r="E183" s="94">
        <v>1576646</v>
      </c>
      <c r="F183" s="94">
        <v>21723619</v>
      </c>
      <c r="G183" s="95">
        <v>6.6</v>
      </c>
      <c r="H183" s="95"/>
      <c r="I183" s="94">
        <v>2577979</v>
      </c>
      <c r="J183" s="94">
        <v>4789858</v>
      </c>
      <c r="K183" s="95">
        <v>2.3</v>
      </c>
    </row>
    <row r="184" spans="1:11" ht="12.75">
      <c r="A184" s="58" t="s">
        <v>241</v>
      </c>
      <c r="B184" s="118">
        <v>512</v>
      </c>
      <c r="C184" s="15"/>
      <c r="D184" s="23" t="s">
        <v>748</v>
      </c>
      <c r="E184" s="94">
        <v>2178370</v>
      </c>
      <c r="F184" s="94">
        <v>9945007</v>
      </c>
      <c r="G184" s="95">
        <v>64</v>
      </c>
      <c r="H184" s="95"/>
      <c r="I184" s="94">
        <v>75395</v>
      </c>
      <c r="J184" s="94">
        <v>384306</v>
      </c>
      <c r="K184" s="95">
        <v>-25.2</v>
      </c>
    </row>
    <row r="185" spans="1:11" ht="12.75">
      <c r="A185" s="58" t="s">
        <v>242</v>
      </c>
      <c r="B185" s="118">
        <v>516</v>
      </c>
      <c r="C185" s="15"/>
      <c r="D185" s="23" t="s">
        <v>751</v>
      </c>
      <c r="E185" s="94">
        <v>507</v>
      </c>
      <c r="F185" s="94">
        <v>31372</v>
      </c>
      <c r="G185" s="95">
        <v>-65.7</v>
      </c>
      <c r="H185" s="95"/>
      <c r="I185" s="94">
        <v>10000</v>
      </c>
      <c r="J185" s="94">
        <v>10185</v>
      </c>
      <c r="K185" s="95" t="s">
        <v>75</v>
      </c>
    </row>
    <row r="186" spans="1:11" ht="12.75">
      <c r="A186" s="58" t="s">
        <v>243</v>
      </c>
      <c r="B186" s="118">
        <v>520</v>
      </c>
      <c r="C186" s="15"/>
      <c r="D186" s="23" t="s">
        <v>754</v>
      </c>
      <c r="E186" s="94">
        <v>1240</v>
      </c>
      <c r="F186" s="94">
        <v>38283</v>
      </c>
      <c r="G186" s="95">
        <v>23.7</v>
      </c>
      <c r="H186" s="95"/>
      <c r="I186" s="94" t="s">
        <v>74</v>
      </c>
      <c r="J186" s="94" t="s">
        <v>74</v>
      </c>
      <c r="K186" s="95" t="s">
        <v>74</v>
      </c>
    </row>
    <row r="187" spans="1:11" ht="12.75">
      <c r="A187" s="58" t="s">
        <v>244</v>
      </c>
      <c r="B187" s="118">
        <v>524</v>
      </c>
      <c r="C187" s="15"/>
      <c r="D187" s="23" t="s">
        <v>757</v>
      </c>
      <c r="E187" s="94">
        <v>206034</v>
      </c>
      <c r="F187" s="94">
        <v>243288</v>
      </c>
      <c r="G187" s="95">
        <v>-25.5</v>
      </c>
      <c r="H187" s="95"/>
      <c r="I187" s="94">
        <v>2402</v>
      </c>
      <c r="J187" s="94">
        <v>21029</v>
      </c>
      <c r="K187" s="95" t="s">
        <v>75</v>
      </c>
    </row>
    <row r="188" spans="1:11" ht="12.75">
      <c r="A188" s="58" t="s">
        <v>245</v>
      </c>
      <c r="B188" s="118">
        <v>528</v>
      </c>
      <c r="C188" s="15"/>
      <c r="D188" s="23" t="s">
        <v>760</v>
      </c>
      <c r="E188" s="94">
        <v>296023</v>
      </c>
      <c r="F188" s="94">
        <v>7576572</v>
      </c>
      <c r="G188" s="95">
        <v>68.1</v>
      </c>
      <c r="H188" s="95"/>
      <c r="I188" s="94">
        <v>42299</v>
      </c>
      <c r="J188" s="94">
        <v>477917</v>
      </c>
      <c r="K188" s="95">
        <v>-29</v>
      </c>
    </row>
    <row r="189" spans="1:11" ht="12.75">
      <c r="A189" s="58" t="s">
        <v>246</v>
      </c>
      <c r="B189" s="118">
        <v>529</v>
      </c>
      <c r="C189" s="15"/>
      <c r="D189" s="23" t="s">
        <v>822</v>
      </c>
      <c r="E189" s="94" t="s">
        <v>74</v>
      </c>
      <c r="F189" s="94" t="s">
        <v>74</v>
      </c>
      <c r="G189" s="95" t="s">
        <v>74</v>
      </c>
      <c r="H189" s="95"/>
      <c r="I189" s="94" t="s">
        <v>74</v>
      </c>
      <c r="J189" s="94" t="s">
        <v>74</v>
      </c>
      <c r="K189" s="95" t="s">
        <v>74</v>
      </c>
    </row>
    <row r="190" spans="1:11" s="22" customFormat="1" ht="21" customHeight="1">
      <c r="A190" s="102" t="s">
        <v>43</v>
      </c>
      <c r="B190" s="119" t="s">
        <v>43</v>
      </c>
      <c r="C190" s="25" t="s">
        <v>247</v>
      </c>
      <c r="D190" s="19"/>
      <c r="E190" s="92">
        <v>72933792</v>
      </c>
      <c r="F190" s="92">
        <v>481274061</v>
      </c>
      <c r="G190" s="93">
        <v>11.9</v>
      </c>
      <c r="H190" s="93"/>
      <c r="I190" s="92">
        <v>64842832</v>
      </c>
      <c r="J190" s="92">
        <v>357558941</v>
      </c>
      <c r="K190" s="93">
        <v>10.9</v>
      </c>
    </row>
    <row r="191" spans="1:11" ht="21" customHeight="1">
      <c r="A191" s="58" t="s">
        <v>248</v>
      </c>
      <c r="B191" s="118">
        <v>76</v>
      </c>
      <c r="C191" s="15"/>
      <c r="D191" s="23" t="s">
        <v>647</v>
      </c>
      <c r="E191" s="94">
        <v>370784</v>
      </c>
      <c r="F191" s="94">
        <v>8351865</v>
      </c>
      <c r="G191" s="95" t="s">
        <v>75</v>
      </c>
      <c r="H191" s="95"/>
      <c r="I191" s="94">
        <v>187</v>
      </c>
      <c r="J191" s="94">
        <v>3259</v>
      </c>
      <c r="K191" s="95">
        <v>-99.3</v>
      </c>
    </row>
    <row r="192" spans="1:11" ht="12.75">
      <c r="A192" s="58" t="s">
        <v>249</v>
      </c>
      <c r="B192" s="118">
        <v>77</v>
      </c>
      <c r="C192" s="15"/>
      <c r="D192" s="23" t="s">
        <v>650</v>
      </c>
      <c r="E192" s="94">
        <v>37868</v>
      </c>
      <c r="F192" s="94">
        <v>277215</v>
      </c>
      <c r="G192" s="95">
        <v>108.8</v>
      </c>
      <c r="H192" s="95"/>
      <c r="I192" s="94">
        <v>54407</v>
      </c>
      <c r="J192" s="94">
        <v>291566</v>
      </c>
      <c r="K192" s="95">
        <v>-65.2</v>
      </c>
    </row>
    <row r="193" spans="1:11" ht="12.75">
      <c r="A193" s="58" t="s">
        <v>250</v>
      </c>
      <c r="B193" s="118">
        <v>78</v>
      </c>
      <c r="C193" s="15"/>
      <c r="D193" s="23" t="s">
        <v>653</v>
      </c>
      <c r="E193" s="94">
        <v>211274</v>
      </c>
      <c r="F193" s="94">
        <v>1755608</v>
      </c>
      <c r="G193" s="95">
        <v>-32.1</v>
      </c>
      <c r="H193" s="95"/>
      <c r="I193" s="94">
        <v>39910</v>
      </c>
      <c r="J193" s="94">
        <v>226647</v>
      </c>
      <c r="K193" s="95" t="s">
        <v>75</v>
      </c>
    </row>
    <row r="194" spans="1:11" ht="12.75">
      <c r="A194" s="58" t="s">
        <v>251</v>
      </c>
      <c r="B194" s="118">
        <v>79</v>
      </c>
      <c r="C194" s="15"/>
      <c r="D194" s="23" t="s">
        <v>656</v>
      </c>
      <c r="E194" s="94">
        <v>794314</v>
      </c>
      <c r="F194" s="94">
        <v>4622816</v>
      </c>
      <c r="G194" s="95">
        <v>118.9</v>
      </c>
      <c r="H194" s="95"/>
      <c r="I194" s="94">
        <v>587675</v>
      </c>
      <c r="J194" s="94">
        <v>2468401</v>
      </c>
      <c r="K194" s="95">
        <v>364.5</v>
      </c>
    </row>
    <row r="195" spans="1:11" ht="12.75">
      <c r="A195" s="58" t="s">
        <v>252</v>
      </c>
      <c r="B195" s="118">
        <v>80</v>
      </c>
      <c r="C195" s="15"/>
      <c r="D195" s="23" t="s">
        <v>659</v>
      </c>
      <c r="E195" s="94">
        <v>36218</v>
      </c>
      <c r="F195" s="94">
        <v>156367</v>
      </c>
      <c r="G195" s="95" t="s">
        <v>75</v>
      </c>
      <c r="H195" s="95"/>
      <c r="I195" s="94">
        <v>119546</v>
      </c>
      <c r="J195" s="94">
        <v>382874</v>
      </c>
      <c r="K195" s="95">
        <v>394.5</v>
      </c>
    </row>
    <row r="196" spans="1:27" ht="12.75">
      <c r="A196" s="58" t="s">
        <v>253</v>
      </c>
      <c r="B196" s="118">
        <v>81</v>
      </c>
      <c r="C196" s="15"/>
      <c r="D196" s="23" t="s">
        <v>662</v>
      </c>
      <c r="E196" s="94">
        <v>174147</v>
      </c>
      <c r="F196" s="94">
        <v>1807758</v>
      </c>
      <c r="G196" s="95">
        <v>98.4</v>
      </c>
      <c r="H196" s="95"/>
      <c r="I196" s="94">
        <v>74453</v>
      </c>
      <c r="J196" s="94">
        <v>184739</v>
      </c>
      <c r="K196" s="95">
        <v>-81.1</v>
      </c>
      <c r="AA196" s="40" t="s">
        <v>1092</v>
      </c>
    </row>
    <row r="197" spans="1:11" s="22" customFormat="1" ht="12.75">
      <c r="A197" s="58" t="s">
        <v>254</v>
      </c>
      <c r="B197" s="118">
        <v>82</v>
      </c>
      <c r="C197" s="15"/>
      <c r="D197" s="23" t="s">
        <v>665</v>
      </c>
      <c r="E197" s="94">
        <v>20068</v>
      </c>
      <c r="F197" s="94">
        <v>13658</v>
      </c>
      <c r="G197" s="95">
        <v>27.5</v>
      </c>
      <c r="H197" s="95"/>
      <c r="I197" s="94">
        <v>33195</v>
      </c>
      <c r="J197" s="94">
        <v>100195</v>
      </c>
      <c r="K197" s="365">
        <v>204.1</v>
      </c>
    </row>
    <row r="198" spans="1:11" ht="12.75">
      <c r="A198" s="58" t="s">
        <v>255</v>
      </c>
      <c r="B198" s="118">
        <v>83</v>
      </c>
      <c r="C198" s="15"/>
      <c r="D198" s="23" t="s">
        <v>823</v>
      </c>
      <c r="E198" s="94">
        <v>52372</v>
      </c>
      <c r="F198" s="94">
        <v>119969</v>
      </c>
      <c r="G198" s="95">
        <v>166.5</v>
      </c>
      <c r="H198" s="95"/>
      <c r="I198" s="94">
        <v>83039</v>
      </c>
      <c r="J198" s="94">
        <v>92379</v>
      </c>
      <c r="K198" s="95">
        <v>-91.3</v>
      </c>
    </row>
    <row r="199" spans="1:11" ht="12.75">
      <c r="A199" s="58" t="s">
        <v>256</v>
      </c>
      <c r="B199" s="118">
        <v>604</v>
      </c>
      <c r="C199" s="15"/>
      <c r="D199" s="23" t="s">
        <v>766</v>
      </c>
      <c r="E199" s="94">
        <v>550377</v>
      </c>
      <c r="F199" s="94">
        <v>1476050</v>
      </c>
      <c r="G199" s="95">
        <v>49.1</v>
      </c>
      <c r="H199" s="95"/>
      <c r="I199" s="94">
        <v>18</v>
      </c>
      <c r="J199" s="94">
        <v>252</v>
      </c>
      <c r="K199" s="365">
        <v>-93.8</v>
      </c>
    </row>
    <row r="200" spans="1:11" ht="12.75">
      <c r="A200" s="58" t="s">
        <v>257</v>
      </c>
      <c r="B200" s="118">
        <v>608</v>
      </c>
      <c r="C200" s="15"/>
      <c r="D200" s="23" t="s">
        <v>768</v>
      </c>
      <c r="E200" s="94">
        <v>131432</v>
      </c>
      <c r="F200" s="94">
        <v>389244</v>
      </c>
      <c r="G200" s="95">
        <v>-61.1</v>
      </c>
      <c r="H200" s="95"/>
      <c r="I200" s="94">
        <v>14400</v>
      </c>
      <c r="J200" s="94">
        <v>21006</v>
      </c>
      <c r="K200" s="95" t="s">
        <v>75</v>
      </c>
    </row>
    <row r="201" spans="1:11" ht="12.75">
      <c r="A201" s="58" t="s">
        <v>258</v>
      </c>
      <c r="B201" s="118">
        <v>612</v>
      </c>
      <c r="C201" s="15"/>
      <c r="D201" s="23" t="s">
        <v>770</v>
      </c>
      <c r="E201" s="94">
        <v>437582</v>
      </c>
      <c r="F201" s="94">
        <v>1150960</v>
      </c>
      <c r="G201" s="95">
        <v>-66.1</v>
      </c>
      <c r="H201" s="95"/>
      <c r="I201" s="94">
        <v>36</v>
      </c>
      <c r="J201" s="94">
        <v>501</v>
      </c>
      <c r="K201" s="95">
        <v>-91.7</v>
      </c>
    </row>
    <row r="202" spans="1:11" ht="12.75">
      <c r="A202" s="58" t="s">
        <v>259</v>
      </c>
      <c r="B202" s="118">
        <v>616</v>
      </c>
      <c r="C202" s="15"/>
      <c r="D202" s="23" t="s">
        <v>772</v>
      </c>
      <c r="E202" s="94">
        <v>523309</v>
      </c>
      <c r="F202" s="94">
        <v>5197835</v>
      </c>
      <c r="G202" s="95">
        <v>46.8</v>
      </c>
      <c r="H202" s="95"/>
      <c r="I202" s="94">
        <v>366601</v>
      </c>
      <c r="J202" s="94">
        <v>420893</v>
      </c>
      <c r="K202" s="95">
        <v>-48.5</v>
      </c>
    </row>
    <row r="203" spans="1:11" ht="12.75">
      <c r="A203" s="58" t="s">
        <v>260</v>
      </c>
      <c r="B203" s="118">
        <v>624</v>
      </c>
      <c r="C203" s="15"/>
      <c r="D203" s="23" t="s">
        <v>524</v>
      </c>
      <c r="E203" s="94">
        <v>2415820</v>
      </c>
      <c r="F203" s="94">
        <v>15571588</v>
      </c>
      <c r="G203" s="95">
        <v>-22.8</v>
      </c>
      <c r="H203" s="95"/>
      <c r="I203" s="94">
        <v>547290</v>
      </c>
      <c r="J203" s="94">
        <v>6042820</v>
      </c>
      <c r="K203" s="95">
        <v>10.6</v>
      </c>
    </row>
    <row r="204" spans="1:11" ht="12.75">
      <c r="A204" s="58" t="s">
        <v>261</v>
      </c>
      <c r="B204" s="118">
        <v>625</v>
      </c>
      <c r="C204" s="15"/>
      <c r="D204" s="23" t="s">
        <v>985</v>
      </c>
      <c r="E204" s="94">
        <v>63</v>
      </c>
      <c r="F204" s="94">
        <v>2368</v>
      </c>
      <c r="G204" s="95">
        <v>-37.7</v>
      </c>
      <c r="H204" s="95"/>
      <c r="I204" s="94">
        <v>12</v>
      </c>
      <c r="J204" s="94">
        <v>178</v>
      </c>
      <c r="K204" s="95">
        <v>-74.9</v>
      </c>
    </row>
    <row r="205" spans="1:11" ht="12.75">
      <c r="A205" s="58" t="s">
        <v>821</v>
      </c>
      <c r="B205" s="118">
        <v>626</v>
      </c>
      <c r="C205" s="15"/>
      <c r="D205" s="23" t="s">
        <v>831</v>
      </c>
      <c r="E205" s="94" t="s">
        <v>74</v>
      </c>
      <c r="F205" s="94" t="s">
        <v>74</v>
      </c>
      <c r="G205" s="365">
        <v>-100</v>
      </c>
      <c r="H205" s="95"/>
      <c r="I205" s="94" t="s">
        <v>74</v>
      </c>
      <c r="J205" s="94" t="s">
        <v>74</v>
      </c>
      <c r="K205" s="95" t="s">
        <v>74</v>
      </c>
    </row>
    <row r="206" spans="1:11" ht="12.75">
      <c r="A206" s="58" t="s">
        <v>262</v>
      </c>
      <c r="B206" s="118">
        <v>628</v>
      </c>
      <c r="C206" s="15"/>
      <c r="D206" s="23" t="s">
        <v>537</v>
      </c>
      <c r="E206" s="94">
        <v>2634368</v>
      </c>
      <c r="F206" s="94">
        <v>3393505</v>
      </c>
      <c r="G206" s="95">
        <v>173.5</v>
      </c>
      <c r="H206" s="95"/>
      <c r="I206" s="94" t="s">
        <v>74</v>
      </c>
      <c r="J206" s="94" t="s">
        <v>74</v>
      </c>
      <c r="K206" s="95">
        <v>-100</v>
      </c>
    </row>
    <row r="207" spans="1:11" ht="12.75">
      <c r="A207" s="58" t="s">
        <v>263</v>
      </c>
      <c r="B207" s="118">
        <v>632</v>
      </c>
      <c r="C207" s="15"/>
      <c r="D207" s="23" t="s">
        <v>540</v>
      </c>
      <c r="E207" s="94">
        <v>9381389</v>
      </c>
      <c r="F207" s="94">
        <v>19725135</v>
      </c>
      <c r="G207" s="95">
        <v>11.6</v>
      </c>
      <c r="H207" s="95"/>
      <c r="I207" s="94">
        <v>2578205</v>
      </c>
      <c r="J207" s="94">
        <v>3288961</v>
      </c>
      <c r="K207" s="95">
        <v>22</v>
      </c>
    </row>
    <row r="208" spans="1:11" ht="12.75">
      <c r="A208" s="58" t="s">
        <v>264</v>
      </c>
      <c r="B208" s="118">
        <v>636</v>
      </c>
      <c r="C208" s="15"/>
      <c r="D208" s="23" t="s">
        <v>543</v>
      </c>
      <c r="E208" s="94">
        <v>3834077</v>
      </c>
      <c r="F208" s="94">
        <v>3147092</v>
      </c>
      <c r="G208" s="95">
        <v>39.1</v>
      </c>
      <c r="H208" s="95"/>
      <c r="I208" s="94">
        <v>24775</v>
      </c>
      <c r="J208" s="94">
        <v>30691</v>
      </c>
      <c r="K208" s="95">
        <v>244.9</v>
      </c>
    </row>
    <row r="209" spans="1:11" ht="12.75">
      <c r="A209" s="58" t="s">
        <v>265</v>
      </c>
      <c r="B209" s="118">
        <v>640</v>
      </c>
      <c r="C209" s="15"/>
      <c r="D209" s="23" t="s">
        <v>546</v>
      </c>
      <c r="E209" s="94">
        <v>784007</v>
      </c>
      <c r="F209" s="94">
        <v>1189221</v>
      </c>
      <c r="G209" s="95">
        <v>201.9</v>
      </c>
      <c r="H209" s="95"/>
      <c r="I209" s="94" t="s">
        <v>74</v>
      </c>
      <c r="J209" s="94">
        <v>10</v>
      </c>
      <c r="K209" s="95">
        <v>-98.9</v>
      </c>
    </row>
    <row r="210" spans="1:11" ht="12.75">
      <c r="A210" s="58" t="s">
        <v>266</v>
      </c>
      <c r="B210" s="118">
        <v>644</v>
      </c>
      <c r="C210" s="15"/>
      <c r="D210" s="23" t="s">
        <v>549</v>
      </c>
      <c r="E210" s="94">
        <v>204203</v>
      </c>
      <c r="F210" s="94">
        <v>781871</v>
      </c>
      <c r="G210" s="95">
        <v>-47.7</v>
      </c>
      <c r="H210" s="95"/>
      <c r="I210" s="94">
        <v>1232</v>
      </c>
      <c r="J210" s="94">
        <v>3378</v>
      </c>
      <c r="K210" s="95">
        <v>-93.8</v>
      </c>
    </row>
    <row r="211" spans="1:11" ht="12.75">
      <c r="A211" s="58" t="s">
        <v>267</v>
      </c>
      <c r="B211" s="118">
        <v>647</v>
      </c>
      <c r="C211" s="15"/>
      <c r="D211" s="23" t="s">
        <v>793</v>
      </c>
      <c r="E211" s="94">
        <v>2938636</v>
      </c>
      <c r="F211" s="94">
        <v>6973699</v>
      </c>
      <c r="G211" s="95">
        <v>-44.5</v>
      </c>
      <c r="H211" s="95"/>
      <c r="I211" s="94">
        <v>2180354</v>
      </c>
      <c r="J211" s="94">
        <v>5442326</v>
      </c>
      <c r="K211" s="95">
        <v>32.4</v>
      </c>
    </row>
    <row r="212" spans="1:11" ht="12.75">
      <c r="A212" s="58" t="s">
        <v>268</v>
      </c>
      <c r="B212" s="118">
        <v>649</v>
      </c>
      <c r="C212" s="15"/>
      <c r="D212" s="23" t="s">
        <v>558</v>
      </c>
      <c r="E212" s="94">
        <v>157538</v>
      </c>
      <c r="F212" s="94">
        <v>505120</v>
      </c>
      <c r="G212" s="95">
        <v>71.6</v>
      </c>
      <c r="H212" s="95"/>
      <c r="I212" s="94">
        <v>257</v>
      </c>
      <c r="J212" s="94">
        <v>145222</v>
      </c>
      <c r="K212" s="95" t="s">
        <v>75</v>
      </c>
    </row>
    <row r="213" spans="1:11" ht="12.75">
      <c r="A213" s="58" t="s">
        <v>269</v>
      </c>
      <c r="B213" s="118">
        <v>653</v>
      </c>
      <c r="C213" s="15"/>
      <c r="D213" s="23" t="s">
        <v>561</v>
      </c>
      <c r="E213" s="94">
        <v>68856</v>
      </c>
      <c r="F213" s="94">
        <v>215758</v>
      </c>
      <c r="G213" s="95">
        <v>-79.5</v>
      </c>
      <c r="H213" s="95"/>
      <c r="I213" s="94" t="s">
        <v>74</v>
      </c>
      <c r="J213" s="94" t="s">
        <v>74</v>
      </c>
      <c r="K213" s="95" t="s">
        <v>74</v>
      </c>
    </row>
    <row r="214" spans="1:11" ht="12.75">
      <c r="A214" s="58" t="s">
        <v>270</v>
      </c>
      <c r="B214" s="118">
        <v>660</v>
      </c>
      <c r="C214" s="15"/>
      <c r="D214" s="23" t="s">
        <v>564</v>
      </c>
      <c r="E214" s="94">
        <v>317865</v>
      </c>
      <c r="F214" s="94">
        <v>418868</v>
      </c>
      <c r="G214" s="95">
        <v>-46.9</v>
      </c>
      <c r="H214" s="95"/>
      <c r="I214" s="94" t="s">
        <v>74</v>
      </c>
      <c r="J214" s="94" t="s">
        <v>74</v>
      </c>
      <c r="K214" s="95">
        <v>-100</v>
      </c>
    </row>
    <row r="215" spans="1:11" ht="12.75">
      <c r="A215" s="58" t="s">
        <v>271</v>
      </c>
      <c r="B215" s="118">
        <v>662</v>
      </c>
      <c r="C215" s="15"/>
      <c r="D215" s="23" t="s">
        <v>567</v>
      </c>
      <c r="E215" s="94">
        <v>1278923</v>
      </c>
      <c r="F215" s="94">
        <v>2097179</v>
      </c>
      <c r="G215" s="95">
        <v>114.2</v>
      </c>
      <c r="H215" s="95"/>
      <c r="I215" s="94">
        <v>113649</v>
      </c>
      <c r="J215" s="94">
        <v>421047</v>
      </c>
      <c r="K215" s="95">
        <v>-61.9</v>
      </c>
    </row>
    <row r="216" spans="1:11" ht="12.75">
      <c r="A216" s="58" t="s">
        <v>272</v>
      </c>
      <c r="B216" s="118">
        <v>664</v>
      </c>
      <c r="C216" s="15"/>
      <c r="D216" s="23" t="s">
        <v>570</v>
      </c>
      <c r="E216" s="94">
        <v>11978485</v>
      </c>
      <c r="F216" s="94">
        <v>50222670</v>
      </c>
      <c r="G216" s="95">
        <v>10.3</v>
      </c>
      <c r="H216" s="95"/>
      <c r="I216" s="94">
        <v>3437401</v>
      </c>
      <c r="J216" s="94">
        <v>12835907</v>
      </c>
      <c r="K216" s="95">
        <v>41</v>
      </c>
    </row>
    <row r="217" spans="1:11" ht="12.75">
      <c r="A217" s="58" t="s">
        <v>273</v>
      </c>
      <c r="B217" s="118">
        <v>666</v>
      </c>
      <c r="C217" s="15"/>
      <c r="D217" s="23" t="s">
        <v>573</v>
      </c>
      <c r="E217" s="94">
        <v>77809</v>
      </c>
      <c r="F217" s="94">
        <v>364877</v>
      </c>
      <c r="G217" s="95">
        <v>-57.3</v>
      </c>
      <c r="H217" s="95"/>
      <c r="I217" s="94">
        <v>379771</v>
      </c>
      <c r="J217" s="94">
        <v>1180361</v>
      </c>
      <c r="K217" s="95">
        <v>-29.8</v>
      </c>
    </row>
    <row r="218" spans="1:11" ht="12.75">
      <c r="A218" s="58" t="s">
        <v>274</v>
      </c>
      <c r="B218" s="118">
        <v>667</v>
      </c>
      <c r="C218" s="15"/>
      <c r="D218" s="23" t="s">
        <v>576</v>
      </c>
      <c r="E218" s="94">
        <v>1642</v>
      </c>
      <c r="F218" s="94">
        <v>9120</v>
      </c>
      <c r="G218" s="95">
        <v>-45.9</v>
      </c>
      <c r="H218" s="95"/>
      <c r="I218" s="94" t="s">
        <v>74</v>
      </c>
      <c r="J218" s="94" t="s">
        <v>74</v>
      </c>
      <c r="K218" s="95" t="s">
        <v>74</v>
      </c>
    </row>
    <row r="219" spans="1:11" ht="12.75">
      <c r="A219" s="58" t="s">
        <v>275</v>
      </c>
      <c r="B219" s="118">
        <v>669</v>
      </c>
      <c r="C219" s="15"/>
      <c r="D219" s="23" t="s">
        <v>579</v>
      </c>
      <c r="E219" s="94">
        <v>67464</v>
      </c>
      <c r="F219" s="94">
        <v>330282</v>
      </c>
      <c r="G219" s="95">
        <v>-40.3</v>
      </c>
      <c r="H219" s="95"/>
      <c r="I219" s="94">
        <v>8934</v>
      </c>
      <c r="J219" s="94">
        <v>688972</v>
      </c>
      <c r="K219" s="95">
        <v>13.3</v>
      </c>
    </row>
    <row r="220" spans="1:11" ht="12.75">
      <c r="A220" s="58" t="s">
        <v>276</v>
      </c>
      <c r="B220" s="118">
        <v>672</v>
      </c>
      <c r="C220" s="15"/>
      <c r="D220" s="23" t="s">
        <v>582</v>
      </c>
      <c r="E220" s="94" t="s">
        <v>74</v>
      </c>
      <c r="F220" s="94" t="s">
        <v>74</v>
      </c>
      <c r="G220" s="95">
        <v>-100</v>
      </c>
      <c r="H220" s="95"/>
      <c r="I220" s="94">
        <v>1578</v>
      </c>
      <c r="J220" s="94">
        <v>20368</v>
      </c>
      <c r="K220" s="95">
        <v>132.5</v>
      </c>
    </row>
    <row r="221" spans="1:11" ht="12.75">
      <c r="A221" s="58" t="s">
        <v>277</v>
      </c>
      <c r="B221" s="118">
        <v>675</v>
      </c>
      <c r="C221" s="15"/>
      <c r="D221" s="23" t="s">
        <v>585</v>
      </c>
      <c r="E221" s="94">
        <v>19</v>
      </c>
      <c r="F221" s="94">
        <v>2930</v>
      </c>
      <c r="G221" s="95" t="s">
        <v>75</v>
      </c>
      <c r="H221" s="95"/>
      <c r="I221" s="94" t="s">
        <v>74</v>
      </c>
      <c r="J221" s="94" t="s">
        <v>74</v>
      </c>
      <c r="K221" s="95" t="s">
        <v>74</v>
      </c>
    </row>
    <row r="222" spans="1:11" ht="12.75">
      <c r="A222" s="58" t="s">
        <v>278</v>
      </c>
      <c r="B222" s="118">
        <v>676</v>
      </c>
      <c r="C222" s="15"/>
      <c r="D222" s="23" t="s">
        <v>588</v>
      </c>
      <c r="E222" s="94">
        <v>309</v>
      </c>
      <c r="F222" s="94">
        <v>18208</v>
      </c>
      <c r="G222" s="95">
        <v>-41.4</v>
      </c>
      <c r="H222" s="95"/>
      <c r="I222" s="94">
        <v>5</v>
      </c>
      <c r="J222" s="94">
        <v>160</v>
      </c>
      <c r="K222" s="95" t="s">
        <v>75</v>
      </c>
    </row>
    <row r="223" spans="1:11" ht="12.75">
      <c r="A223" s="58" t="s">
        <v>279</v>
      </c>
      <c r="B223" s="118">
        <v>680</v>
      </c>
      <c r="C223" s="15"/>
      <c r="D223" s="23" t="s">
        <v>591</v>
      </c>
      <c r="E223" s="94">
        <v>682212</v>
      </c>
      <c r="F223" s="94">
        <v>6949574</v>
      </c>
      <c r="G223" s="95">
        <v>15.4</v>
      </c>
      <c r="H223" s="95"/>
      <c r="I223" s="94">
        <v>549955</v>
      </c>
      <c r="J223" s="94">
        <v>4985436</v>
      </c>
      <c r="K223" s="95">
        <v>23.7</v>
      </c>
    </row>
    <row r="224" spans="1:11" ht="12.75">
      <c r="A224" s="58"/>
      <c r="B224" s="120"/>
      <c r="C224" s="15"/>
      <c r="D224" s="15"/>
      <c r="E224" s="177"/>
      <c r="F224" s="94"/>
      <c r="G224" s="71"/>
      <c r="H224" s="71"/>
      <c r="I224" s="94"/>
      <c r="J224" s="94"/>
      <c r="K224" s="71"/>
    </row>
    <row r="225" spans="1:11" ht="12.75">
      <c r="A225" s="58"/>
      <c r="B225" s="120"/>
      <c r="C225" s="15"/>
      <c r="D225" s="58"/>
      <c r="E225" s="94"/>
      <c r="F225" s="94"/>
      <c r="G225" s="71"/>
      <c r="H225" s="71"/>
      <c r="I225" s="94"/>
      <c r="J225" s="94"/>
      <c r="K225" s="71"/>
    </row>
    <row r="226" spans="1:12" ht="14.25">
      <c r="A226" s="578" t="s">
        <v>1180</v>
      </c>
      <c r="B226" s="578"/>
      <c r="C226" s="578"/>
      <c r="D226" s="578"/>
      <c r="E226" s="578"/>
      <c r="F226" s="578"/>
      <c r="G226" s="578"/>
      <c r="H226" s="578"/>
      <c r="I226" s="578"/>
      <c r="J226" s="578"/>
      <c r="K226" s="578"/>
      <c r="L226" s="578"/>
    </row>
    <row r="227" spans="4:11" ht="12.75">
      <c r="D227" s="58"/>
      <c r="E227" s="17"/>
      <c r="F227" s="54"/>
      <c r="I227" s="86"/>
      <c r="J227" s="87"/>
      <c r="K227" s="188"/>
    </row>
    <row r="228" spans="1:12" ht="17.25" customHeight="1">
      <c r="A228" s="460" t="s">
        <v>89</v>
      </c>
      <c r="B228" s="541"/>
      <c r="C228" s="569" t="s">
        <v>808</v>
      </c>
      <c r="D228" s="447"/>
      <c r="E228" s="554" t="s">
        <v>37</v>
      </c>
      <c r="F228" s="575"/>
      <c r="G228" s="575"/>
      <c r="H228" s="556"/>
      <c r="I228" s="557" t="s">
        <v>38</v>
      </c>
      <c r="J228" s="558"/>
      <c r="K228" s="558"/>
      <c r="L228" s="559"/>
    </row>
    <row r="229" spans="1:12" ht="16.5" customHeight="1">
      <c r="A229" s="461"/>
      <c r="B229" s="542"/>
      <c r="C229" s="564"/>
      <c r="D229" s="463"/>
      <c r="E229" s="101" t="s">
        <v>60</v>
      </c>
      <c r="F229" s="544" t="s">
        <v>61</v>
      </c>
      <c r="G229" s="545"/>
      <c r="H229" s="546"/>
      <c r="I229" s="49" t="s">
        <v>60</v>
      </c>
      <c r="J229" s="544" t="s">
        <v>61</v>
      </c>
      <c r="K229" s="545"/>
      <c r="L229" s="547"/>
    </row>
    <row r="230" spans="1:12" ht="12.75" customHeight="1">
      <c r="A230" s="461"/>
      <c r="B230" s="542"/>
      <c r="C230" s="564"/>
      <c r="D230" s="463"/>
      <c r="E230" s="572" t="s">
        <v>71</v>
      </c>
      <c r="F230" s="566" t="s">
        <v>36</v>
      </c>
      <c r="G230" s="563" t="s">
        <v>1176</v>
      </c>
      <c r="H230" s="549"/>
      <c r="I230" s="566" t="s">
        <v>71</v>
      </c>
      <c r="J230" s="567" t="s">
        <v>36</v>
      </c>
      <c r="K230" s="563" t="s">
        <v>1176</v>
      </c>
      <c r="L230" s="560"/>
    </row>
    <row r="231" spans="1:12" ht="12.75" customHeight="1">
      <c r="A231" s="461"/>
      <c r="B231" s="542"/>
      <c r="C231" s="564"/>
      <c r="D231" s="463"/>
      <c r="E231" s="573"/>
      <c r="F231" s="567"/>
      <c r="G231" s="564"/>
      <c r="H231" s="458"/>
      <c r="I231" s="567"/>
      <c r="J231" s="567"/>
      <c r="K231" s="564"/>
      <c r="L231" s="561"/>
    </row>
    <row r="232" spans="1:12" ht="12.75" customHeight="1">
      <c r="A232" s="461"/>
      <c r="B232" s="542"/>
      <c r="C232" s="564"/>
      <c r="D232" s="463"/>
      <c r="E232" s="573"/>
      <c r="F232" s="567"/>
      <c r="G232" s="564"/>
      <c r="H232" s="458"/>
      <c r="I232" s="567"/>
      <c r="J232" s="567"/>
      <c r="K232" s="564"/>
      <c r="L232" s="561"/>
    </row>
    <row r="233" spans="1:12" ht="27" customHeight="1">
      <c r="A233" s="464"/>
      <c r="B233" s="543"/>
      <c r="C233" s="565"/>
      <c r="D233" s="465"/>
      <c r="E233" s="574"/>
      <c r="F233" s="568"/>
      <c r="G233" s="565"/>
      <c r="H233" s="459"/>
      <c r="I233" s="568"/>
      <c r="J233" s="568"/>
      <c r="K233" s="565"/>
      <c r="L233" s="562"/>
    </row>
    <row r="234" spans="1:10" ht="12.75">
      <c r="A234" s="58"/>
      <c r="B234" s="96"/>
      <c r="C234" s="15"/>
      <c r="D234" s="186"/>
      <c r="E234" s="17"/>
      <c r="F234" s="54"/>
      <c r="I234" s="17"/>
      <c r="J234" s="54"/>
    </row>
    <row r="235" spans="2:4" ht="12.75">
      <c r="B235" s="99"/>
      <c r="C235" s="84" t="s">
        <v>92</v>
      </c>
      <c r="D235" s="186"/>
    </row>
    <row r="236" spans="1:4" ht="12.75">
      <c r="A236" s="58"/>
      <c r="B236" s="121"/>
      <c r="C236" s="15"/>
      <c r="D236" s="186"/>
    </row>
    <row r="237" spans="1:11" ht="12.75">
      <c r="A237" s="58" t="s">
        <v>280</v>
      </c>
      <c r="B237" s="121">
        <v>684</v>
      </c>
      <c r="C237" s="15"/>
      <c r="D237" s="23" t="s">
        <v>797</v>
      </c>
      <c r="E237" s="94" t="s">
        <v>74</v>
      </c>
      <c r="F237" s="94" t="s">
        <v>74</v>
      </c>
      <c r="G237" s="95">
        <v>-100</v>
      </c>
      <c r="H237" s="95"/>
      <c r="I237" s="94" t="s">
        <v>74</v>
      </c>
      <c r="J237" s="94">
        <v>8</v>
      </c>
      <c r="K237" s="95" t="s">
        <v>75</v>
      </c>
    </row>
    <row r="238" spans="1:11" ht="12.75">
      <c r="A238" s="58" t="s">
        <v>281</v>
      </c>
      <c r="B238" s="121">
        <v>690</v>
      </c>
      <c r="C238" s="15"/>
      <c r="D238" s="23" t="s">
        <v>598</v>
      </c>
      <c r="E238" s="94">
        <v>612126</v>
      </c>
      <c r="F238" s="94">
        <v>3480527</v>
      </c>
      <c r="G238" s="95">
        <v>-0.4</v>
      </c>
      <c r="H238" s="95"/>
      <c r="I238" s="94">
        <v>1142590</v>
      </c>
      <c r="J238" s="94">
        <v>6288691</v>
      </c>
      <c r="K238" s="95">
        <v>5.7</v>
      </c>
    </row>
    <row r="239" spans="1:11" ht="12.75">
      <c r="A239" s="58" t="s">
        <v>282</v>
      </c>
      <c r="B239" s="121">
        <v>696</v>
      </c>
      <c r="C239" s="15"/>
      <c r="D239" s="23" t="s">
        <v>601</v>
      </c>
      <c r="E239" s="94" t="s">
        <v>74</v>
      </c>
      <c r="F239" s="94" t="s">
        <v>74</v>
      </c>
      <c r="G239" s="95" t="s">
        <v>74</v>
      </c>
      <c r="H239" s="95"/>
      <c r="I239" s="94">
        <v>23429</v>
      </c>
      <c r="J239" s="94">
        <v>246762</v>
      </c>
      <c r="K239" s="95">
        <v>150.6</v>
      </c>
    </row>
    <row r="240" spans="1:11" ht="12.75">
      <c r="A240" s="58" t="s">
        <v>283</v>
      </c>
      <c r="B240" s="121">
        <v>700</v>
      </c>
      <c r="C240" s="15"/>
      <c r="D240" s="23" t="s">
        <v>604</v>
      </c>
      <c r="E240" s="94">
        <v>4676237</v>
      </c>
      <c r="F240" s="94">
        <v>22718060</v>
      </c>
      <c r="G240" s="95">
        <v>493.5</v>
      </c>
      <c r="H240" s="95"/>
      <c r="I240" s="94">
        <v>450213</v>
      </c>
      <c r="J240" s="94">
        <v>2563134</v>
      </c>
      <c r="K240" s="95">
        <v>35.9</v>
      </c>
    </row>
    <row r="241" spans="1:11" ht="12.75">
      <c r="A241" s="58" t="s">
        <v>284</v>
      </c>
      <c r="B241" s="121">
        <v>701</v>
      </c>
      <c r="C241" s="15"/>
      <c r="D241" s="23" t="s">
        <v>607</v>
      </c>
      <c r="E241" s="94">
        <v>1334427</v>
      </c>
      <c r="F241" s="94">
        <v>18113214</v>
      </c>
      <c r="G241" s="95">
        <v>52.3</v>
      </c>
      <c r="H241" s="95"/>
      <c r="I241" s="94">
        <v>2255283</v>
      </c>
      <c r="J241" s="94">
        <v>19625091</v>
      </c>
      <c r="K241" s="95">
        <v>63.5</v>
      </c>
    </row>
    <row r="242" spans="1:11" ht="12.75">
      <c r="A242" s="58" t="s">
        <v>285</v>
      </c>
      <c r="B242" s="121">
        <v>703</v>
      </c>
      <c r="C242" s="15"/>
      <c r="D242" s="23" t="s">
        <v>610</v>
      </c>
      <c r="E242" s="94">
        <v>5797</v>
      </c>
      <c r="F242" s="94">
        <v>51275</v>
      </c>
      <c r="G242" s="95">
        <v>-48.9</v>
      </c>
      <c r="H242" s="95"/>
      <c r="I242" s="94" t="s">
        <v>74</v>
      </c>
      <c r="J242" s="94" t="s">
        <v>74</v>
      </c>
      <c r="K242" s="95" t="s">
        <v>74</v>
      </c>
    </row>
    <row r="243" spans="1:11" ht="12.75">
      <c r="A243" s="58" t="s">
        <v>286</v>
      </c>
      <c r="B243" s="121">
        <v>706</v>
      </c>
      <c r="C243" s="15"/>
      <c r="D243" s="23" t="s">
        <v>613</v>
      </c>
      <c r="E243" s="94">
        <v>1273042</v>
      </c>
      <c r="F243" s="94">
        <v>19669945</v>
      </c>
      <c r="G243" s="95">
        <v>14.8</v>
      </c>
      <c r="H243" s="95"/>
      <c r="I243" s="94">
        <v>318886</v>
      </c>
      <c r="J243" s="94">
        <v>6149278</v>
      </c>
      <c r="K243" s="95">
        <v>53.9</v>
      </c>
    </row>
    <row r="244" spans="1:11" ht="12.75">
      <c r="A244" s="58" t="s">
        <v>287</v>
      </c>
      <c r="B244" s="121">
        <v>708</v>
      </c>
      <c r="C244" s="15"/>
      <c r="D244" s="23" t="s">
        <v>616</v>
      </c>
      <c r="E244" s="94">
        <v>650095</v>
      </c>
      <c r="F244" s="94">
        <v>7800804</v>
      </c>
      <c r="G244" s="95">
        <v>39.1</v>
      </c>
      <c r="H244" s="95"/>
      <c r="I244" s="94">
        <v>38231</v>
      </c>
      <c r="J244" s="94">
        <v>2619439</v>
      </c>
      <c r="K244" s="95">
        <v>39.3</v>
      </c>
    </row>
    <row r="245" spans="1:11" ht="12.75">
      <c r="A245" s="58" t="s">
        <v>288</v>
      </c>
      <c r="B245" s="121">
        <v>716</v>
      </c>
      <c r="C245" s="15"/>
      <c r="D245" s="23" t="s">
        <v>619</v>
      </c>
      <c r="E245" s="94">
        <v>119425</v>
      </c>
      <c r="F245" s="94">
        <v>248290</v>
      </c>
      <c r="G245" s="95">
        <v>116.4</v>
      </c>
      <c r="H245" s="95"/>
      <c r="I245" s="94" t="s">
        <v>74</v>
      </c>
      <c r="J245" s="94" t="s">
        <v>74</v>
      </c>
      <c r="K245" s="95" t="s">
        <v>74</v>
      </c>
    </row>
    <row r="246" spans="1:11" ht="12.75">
      <c r="A246" s="58" t="s">
        <v>289</v>
      </c>
      <c r="B246" s="121">
        <v>720</v>
      </c>
      <c r="C246" s="15"/>
      <c r="D246" s="23" t="s">
        <v>622</v>
      </c>
      <c r="E246" s="94">
        <v>18340486</v>
      </c>
      <c r="F246" s="94">
        <v>134283825</v>
      </c>
      <c r="G246" s="95">
        <v>-0.3</v>
      </c>
      <c r="H246" s="95"/>
      <c r="I246" s="94">
        <v>43275866</v>
      </c>
      <c r="J246" s="94">
        <v>203157314</v>
      </c>
      <c r="K246" s="95">
        <v>11.9</v>
      </c>
    </row>
    <row r="247" spans="1:11" ht="12.75">
      <c r="A247" s="58" t="s">
        <v>290</v>
      </c>
      <c r="B247" s="121">
        <v>724</v>
      </c>
      <c r="C247" s="15"/>
      <c r="D247" s="23" t="s">
        <v>794</v>
      </c>
      <c r="E247" s="94">
        <v>639</v>
      </c>
      <c r="F247" s="94">
        <v>23303</v>
      </c>
      <c r="G247" s="95" t="s">
        <v>75</v>
      </c>
      <c r="H247" s="95"/>
      <c r="I247" s="94">
        <v>115426</v>
      </c>
      <c r="J247" s="94">
        <v>191481</v>
      </c>
      <c r="K247" s="365">
        <v>66.1</v>
      </c>
    </row>
    <row r="248" spans="1:11" ht="12.75">
      <c r="A248" s="58" t="s">
        <v>291</v>
      </c>
      <c r="B248" s="121">
        <v>728</v>
      </c>
      <c r="C248" s="15"/>
      <c r="D248" s="23" t="s">
        <v>631</v>
      </c>
      <c r="E248" s="94">
        <v>1553390</v>
      </c>
      <c r="F248" s="94">
        <v>36420301</v>
      </c>
      <c r="G248" s="95">
        <v>-5.7</v>
      </c>
      <c r="H248" s="95"/>
      <c r="I248" s="94">
        <v>648318</v>
      </c>
      <c r="J248" s="94">
        <v>12858013</v>
      </c>
      <c r="K248" s="95">
        <v>123.3</v>
      </c>
    </row>
    <row r="249" spans="1:11" ht="12.75">
      <c r="A249" s="58" t="s">
        <v>292</v>
      </c>
      <c r="B249" s="121">
        <v>732</v>
      </c>
      <c r="C249" s="15"/>
      <c r="D249" s="23" t="s">
        <v>634</v>
      </c>
      <c r="E249" s="94">
        <v>2015790</v>
      </c>
      <c r="F249" s="94">
        <v>51897888</v>
      </c>
      <c r="G249" s="95">
        <v>3.2</v>
      </c>
      <c r="H249" s="95"/>
      <c r="I249" s="94">
        <v>2680922</v>
      </c>
      <c r="J249" s="94">
        <v>41299581</v>
      </c>
      <c r="K249" s="95">
        <v>11.5</v>
      </c>
    </row>
    <row r="250" spans="1:11" ht="12.75">
      <c r="A250" s="58" t="s">
        <v>293</v>
      </c>
      <c r="B250" s="121">
        <v>736</v>
      </c>
      <c r="C250" s="15"/>
      <c r="D250" s="23" t="s">
        <v>637</v>
      </c>
      <c r="E250" s="94">
        <v>921883</v>
      </c>
      <c r="F250" s="94">
        <v>38584556</v>
      </c>
      <c r="G250" s="95">
        <v>84</v>
      </c>
      <c r="H250" s="95"/>
      <c r="I250" s="94">
        <v>2578890</v>
      </c>
      <c r="J250" s="94">
        <v>19331436</v>
      </c>
      <c r="K250" s="95">
        <v>-45</v>
      </c>
    </row>
    <row r="251" spans="1:11" ht="12.75">
      <c r="A251" s="58" t="s">
        <v>294</v>
      </c>
      <c r="B251" s="121">
        <v>740</v>
      </c>
      <c r="C251" s="15"/>
      <c r="D251" s="23" t="s">
        <v>640</v>
      </c>
      <c r="E251" s="94">
        <v>1267025</v>
      </c>
      <c r="F251" s="94">
        <v>10743663</v>
      </c>
      <c r="G251" s="95">
        <v>-33</v>
      </c>
      <c r="H251" s="95"/>
      <c r="I251" s="94">
        <v>116713</v>
      </c>
      <c r="J251" s="94">
        <v>3387428</v>
      </c>
      <c r="K251" s="95">
        <v>20.4</v>
      </c>
    </row>
    <row r="252" spans="1:11" ht="12.75">
      <c r="A252" s="58" t="s">
        <v>295</v>
      </c>
      <c r="B252" s="121">
        <v>743</v>
      </c>
      <c r="C252" s="15"/>
      <c r="D252" s="23" t="s">
        <v>643</v>
      </c>
      <c r="E252" s="94" t="s">
        <v>74</v>
      </c>
      <c r="F252" s="94" t="s">
        <v>74</v>
      </c>
      <c r="G252" s="95" t="s">
        <v>74</v>
      </c>
      <c r="H252" s="95"/>
      <c r="I252" s="94">
        <v>1180</v>
      </c>
      <c r="J252" s="94">
        <v>562736</v>
      </c>
      <c r="K252" s="95">
        <v>12.6</v>
      </c>
    </row>
    <row r="253" spans="1:11" s="22" customFormat="1" ht="33.75" customHeight="1">
      <c r="A253" s="102" t="s">
        <v>43</v>
      </c>
      <c r="B253" s="91" t="s">
        <v>43</v>
      </c>
      <c r="C253" s="576" t="s">
        <v>419</v>
      </c>
      <c r="D253" s="577"/>
      <c r="E253" s="92">
        <v>2170413</v>
      </c>
      <c r="F253" s="92">
        <v>15757401</v>
      </c>
      <c r="G253" s="93">
        <v>-15.6</v>
      </c>
      <c r="H253" s="93"/>
      <c r="I253" s="92">
        <v>159144</v>
      </c>
      <c r="J253" s="92">
        <v>1206726</v>
      </c>
      <c r="K253" s="93">
        <v>126.3</v>
      </c>
    </row>
    <row r="254" spans="1:11" s="22" customFormat="1" ht="21" customHeight="1">
      <c r="A254" s="58" t="s">
        <v>296</v>
      </c>
      <c r="B254" s="121">
        <v>800</v>
      </c>
      <c r="C254" s="15"/>
      <c r="D254" s="23" t="s">
        <v>646</v>
      </c>
      <c r="E254" s="94">
        <v>1960740</v>
      </c>
      <c r="F254" s="94">
        <v>14559341</v>
      </c>
      <c r="G254" s="95">
        <v>-16.4</v>
      </c>
      <c r="H254" s="95"/>
      <c r="I254" s="94">
        <v>158095</v>
      </c>
      <c r="J254" s="94">
        <v>1183232</v>
      </c>
      <c r="K254" s="95">
        <v>134.5</v>
      </c>
    </row>
    <row r="255" spans="1:11" ht="12.75">
      <c r="A255" s="58" t="s">
        <v>297</v>
      </c>
      <c r="B255" s="121">
        <v>801</v>
      </c>
      <c r="C255" s="15"/>
      <c r="D255" s="23" t="s">
        <v>649</v>
      </c>
      <c r="E255" s="94">
        <v>8</v>
      </c>
      <c r="F255" s="94">
        <v>321</v>
      </c>
      <c r="G255" s="95" t="s">
        <v>75</v>
      </c>
      <c r="H255" s="95"/>
      <c r="I255" s="94" t="s">
        <v>74</v>
      </c>
      <c r="J255" s="94" t="s">
        <v>74</v>
      </c>
      <c r="K255" s="95" t="s">
        <v>74</v>
      </c>
    </row>
    <row r="256" spans="1:11" ht="12.75">
      <c r="A256" s="58" t="s">
        <v>298</v>
      </c>
      <c r="B256" s="121">
        <v>803</v>
      </c>
      <c r="C256" s="15"/>
      <c r="D256" s="23" t="s">
        <v>652</v>
      </c>
      <c r="E256" s="94" t="s">
        <v>74</v>
      </c>
      <c r="F256" s="94" t="s">
        <v>74</v>
      </c>
      <c r="G256" s="95" t="s">
        <v>74</v>
      </c>
      <c r="H256" s="95"/>
      <c r="I256" s="94" t="s">
        <v>74</v>
      </c>
      <c r="J256" s="94" t="s">
        <v>74</v>
      </c>
      <c r="K256" s="95" t="s">
        <v>74</v>
      </c>
    </row>
    <row r="257" spans="1:11" ht="12.75">
      <c r="A257" s="58" t="s">
        <v>299</v>
      </c>
      <c r="B257" s="121">
        <v>804</v>
      </c>
      <c r="C257" s="15"/>
      <c r="D257" s="23" t="s">
        <v>655</v>
      </c>
      <c r="E257" s="94">
        <v>193913</v>
      </c>
      <c r="F257" s="94">
        <v>1093528</v>
      </c>
      <c r="G257" s="95">
        <v>-13.6</v>
      </c>
      <c r="H257" s="95"/>
      <c r="I257" s="94">
        <v>1049</v>
      </c>
      <c r="J257" s="94">
        <v>23494</v>
      </c>
      <c r="K257" s="95">
        <v>-18.6</v>
      </c>
    </row>
    <row r="258" spans="1:11" ht="12.75">
      <c r="A258" s="58" t="s">
        <v>300</v>
      </c>
      <c r="B258" s="121">
        <v>806</v>
      </c>
      <c r="C258" s="15"/>
      <c r="D258" s="23" t="s">
        <v>658</v>
      </c>
      <c r="E258" s="94" t="s">
        <v>74</v>
      </c>
      <c r="F258" s="94" t="s">
        <v>74</v>
      </c>
      <c r="G258" s="95" t="s">
        <v>74</v>
      </c>
      <c r="H258" s="95"/>
      <c r="I258" s="94" t="s">
        <v>74</v>
      </c>
      <c r="J258" s="94" t="s">
        <v>74</v>
      </c>
      <c r="K258" s="95" t="s">
        <v>74</v>
      </c>
    </row>
    <row r="259" spans="1:11" ht="12.75">
      <c r="A259" s="58" t="s">
        <v>301</v>
      </c>
      <c r="B259" s="121">
        <v>807</v>
      </c>
      <c r="C259" s="15"/>
      <c r="D259" s="23" t="s">
        <v>661</v>
      </c>
      <c r="E259" s="94" t="s">
        <v>74</v>
      </c>
      <c r="F259" s="94" t="s">
        <v>74</v>
      </c>
      <c r="G259" s="95" t="s">
        <v>74</v>
      </c>
      <c r="H259" s="95"/>
      <c r="I259" s="94" t="s">
        <v>74</v>
      </c>
      <c r="J259" s="94" t="s">
        <v>74</v>
      </c>
      <c r="K259" s="95" t="s">
        <v>74</v>
      </c>
    </row>
    <row r="260" spans="1:11" ht="12.75">
      <c r="A260" s="58" t="s">
        <v>302</v>
      </c>
      <c r="B260" s="121">
        <v>809</v>
      </c>
      <c r="C260" s="15"/>
      <c r="D260" s="23" t="s">
        <v>664</v>
      </c>
      <c r="E260" s="94">
        <v>330</v>
      </c>
      <c r="F260" s="94">
        <v>9822</v>
      </c>
      <c r="G260" s="95" t="s">
        <v>75</v>
      </c>
      <c r="H260" s="95"/>
      <c r="I260" s="94" t="s">
        <v>74</v>
      </c>
      <c r="J260" s="94" t="s">
        <v>74</v>
      </c>
      <c r="K260" s="95" t="s">
        <v>74</v>
      </c>
    </row>
    <row r="261" spans="1:11" ht="12.75">
      <c r="A261" s="58" t="s">
        <v>303</v>
      </c>
      <c r="B261" s="121">
        <v>811</v>
      </c>
      <c r="C261" s="15"/>
      <c r="D261" s="23" t="s">
        <v>667</v>
      </c>
      <c r="E261" s="94" t="s">
        <v>74</v>
      </c>
      <c r="F261" s="94" t="s">
        <v>74</v>
      </c>
      <c r="G261" s="95" t="s">
        <v>74</v>
      </c>
      <c r="H261" s="95"/>
      <c r="I261" s="94" t="s">
        <v>74</v>
      </c>
      <c r="J261" s="94" t="s">
        <v>74</v>
      </c>
      <c r="K261" s="95" t="s">
        <v>74</v>
      </c>
    </row>
    <row r="262" spans="1:11" ht="12.75">
      <c r="A262" s="58" t="s">
        <v>304</v>
      </c>
      <c r="B262" s="121">
        <v>812</v>
      </c>
      <c r="C262" s="15"/>
      <c r="D262" s="23" t="s">
        <v>674</v>
      </c>
      <c r="E262" s="94" t="s">
        <v>74</v>
      </c>
      <c r="F262" s="94" t="s">
        <v>74</v>
      </c>
      <c r="G262" s="95" t="s">
        <v>74</v>
      </c>
      <c r="H262" s="95"/>
      <c r="I262" s="94" t="s">
        <v>74</v>
      </c>
      <c r="J262" s="94" t="s">
        <v>74</v>
      </c>
      <c r="K262" s="95" t="s">
        <v>74</v>
      </c>
    </row>
    <row r="263" spans="1:11" ht="12.75">
      <c r="A263" s="58" t="s">
        <v>305</v>
      </c>
      <c r="B263" s="121">
        <v>813</v>
      </c>
      <c r="C263" s="15"/>
      <c r="D263" s="23" t="s">
        <v>832</v>
      </c>
      <c r="E263" s="94" t="s">
        <v>74</v>
      </c>
      <c r="F263" s="94" t="s">
        <v>74</v>
      </c>
      <c r="G263" s="95" t="s">
        <v>74</v>
      </c>
      <c r="H263" s="95"/>
      <c r="I263" s="94" t="s">
        <v>74</v>
      </c>
      <c r="J263" s="94" t="s">
        <v>74</v>
      </c>
      <c r="K263" s="95" t="s">
        <v>74</v>
      </c>
    </row>
    <row r="264" spans="1:11" ht="12.75">
      <c r="A264" s="58" t="s">
        <v>306</v>
      </c>
      <c r="B264" s="121">
        <v>815</v>
      </c>
      <c r="C264" s="15"/>
      <c r="D264" s="23" t="s">
        <v>680</v>
      </c>
      <c r="E264" s="94">
        <v>64</v>
      </c>
      <c r="F264" s="94">
        <v>616</v>
      </c>
      <c r="G264" s="95">
        <v>313.4</v>
      </c>
      <c r="H264" s="95"/>
      <c r="I264" s="94" t="s">
        <v>74</v>
      </c>
      <c r="J264" s="94" t="s">
        <v>74</v>
      </c>
      <c r="K264" s="95" t="s">
        <v>74</v>
      </c>
    </row>
    <row r="265" spans="1:11" ht="12.75">
      <c r="A265" s="58" t="s">
        <v>307</v>
      </c>
      <c r="B265" s="121">
        <v>816</v>
      </c>
      <c r="C265" s="15"/>
      <c r="D265" s="23" t="s">
        <v>683</v>
      </c>
      <c r="E265" s="94" t="s">
        <v>74</v>
      </c>
      <c r="F265" s="94" t="s">
        <v>74</v>
      </c>
      <c r="G265" s="95" t="s">
        <v>74</v>
      </c>
      <c r="H265" s="95"/>
      <c r="I265" s="94" t="s">
        <v>74</v>
      </c>
      <c r="J265" s="94" t="s">
        <v>74</v>
      </c>
      <c r="K265" s="95" t="s">
        <v>74</v>
      </c>
    </row>
    <row r="266" spans="1:11" ht="12.75">
      <c r="A266" s="58" t="s">
        <v>308</v>
      </c>
      <c r="B266" s="121">
        <v>817</v>
      </c>
      <c r="C266" s="15"/>
      <c r="D266" s="23" t="s">
        <v>685</v>
      </c>
      <c r="E266" s="94" t="s">
        <v>74</v>
      </c>
      <c r="F266" s="94" t="s">
        <v>74</v>
      </c>
      <c r="G266" s="95" t="s">
        <v>74</v>
      </c>
      <c r="H266" s="95"/>
      <c r="I266" s="94" t="s">
        <v>74</v>
      </c>
      <c r="J266" s="94" t="s">
        <v>74</v>
      </c>
      <c r="K266" s="95" t="s">
        <v>74</v>
      </c>
    </row>
    <row r="267" spans="1:11" ht="12.75">
      <c r="A267" s="58" t="s">
        <v>309</v>
      </c>
      <c r="B267" s="121">
        <v>819</v>
      </c>
      <c r="C267" s="15"/>
      <c r="D267" s="23" t="s">
        <v>688</v>
      </c>
      <c r="E267" s="94" t="s">
        <v>74</v>
      </c>
      <c r="F267" s="94" t="s">
        <v>74</v>
      </c>
      <c r="G267" s="95" t="s">
        <v>74</v>
      </c>
      <c r="H267" s="95"/>
      <c r="I267" s="94" t="s">
        <v>74</v>
      </c>
      <c r="J267" s="94" t="s">
        <v>74</v>
      </c>
      <c r="K267" s="95" t="s">
        <v>74</v>
      </c>
    </row>
    <row r="268" spans="1:11" ht="12.75">
      <c r="A268" s="58" t="s">
        <v>310</v>
      </c>
      <c r="B268" s="121">
        <v>820</v>
      </c>
      <c r="C268" s="15"/>
      <c r="D268" s="23" t="s">
        <v>986</v>
      </c>
      <c r="E268" s="94" t="s">
        <v>74</v>
      </c>
      <c r="F268" s="94" t="s">
        <v>74</v>
      </c>
      <c r="G268" s="95" t="s">
        <v>74</v>
      </c>
      <c r="H268" s="95"/>
      <c r="I268" s="94" t="s">
        <v>74</v>
      </c>
      <c r="J268" s="94" t="s">
        <v>74</v>
      </c>
      <c r="K268" s="95" t="s">
        <v>74</v>
      </c>
    </row>
    <row r="269" spans="1:11" ht="12.75">
      <c r="A269" s="58" t="s">
        <v>311</v>
      </c>
      <c r="B269" s="121">
        <v>822</v>
      </c>
      <c r="C269" s="15"/>
      <c r="D269" s="23" t="s">
        <v>987</v>
      </c>
      <c r="E269" s="94">
        <v>73</v>
      </c>
      <c r="F269" s="94">
        <v>1681</v>
      </c>
      <c r="G269" s="95">
        <v>372.2</v>
      </c>
      <c r="H269" s="95"/>
      <c r="I269" s="94" t="s">
        <v>74</v>
      </c>
      <c r="J269" s="94" t="s">
        <v>74</v>
      </c>
      <c r="K269" s="95" t="s">
        <v>74</v>
      </c>
    </row>
    <row r="270" spans="1:11" ht="12.75">
      <c r="A270" s="58" t="s">
        <v>312</v>
      </c>
      <c r="B270" s="121">
        <v>823</v>
      </c>
      <c r="C270" s="15"/>
      <c r="D270" s="23" t="s">
        <v>833</v>
      </c>
      <c r="E270" s="94" t="s">
        <v>74</v>
      </c>
      <c r="F270" s="94" t="s">
        <v>74</v>
      </c>
      <c r="G270" s="95" t="s">
        <v>74</v>
      </c>
      <c r="H270" s="95"/>
      <c r="I270" s="94" t="s">
        <v>74</v>
      </c>
      <c r="J270" s="94" t="s">
        <v>74</v>
      </c>
      <c r="K270" s="95" t="s">
        <v>74</v>
      </c>
    </row>
    <row r="271" spans="1:11" ht="12.75">
      <c r="A271" s="58" t="s">
        <v>313</v>
      </c>
      <c r="B271" s="121">
        <v>824</v>
      </c>
      <c r="C271" s="15"/>
      <c r="D271" s="23" t="s">
        <v>701</v>
      </c>
      <c r="E271" s="94" t="s">
        <v>74</v>
      </c>
      <c r="F271" s="94" t="s">
        <v>74</v>
      </c>
      <c r="G271" s="95" t="s">
        <v>74</v>
      </c>
      <c r="H271" s="95"/>
      <c r="I271" s="94" t="s">
        <v>74</v>
      </c>
      <c r="J271" s="94" t="s">
        <v>74</v>
      </c>
      <c r="K271" s="95" t="s">
        <v>74</v>
      </c>
    </row>
    <row r="272" spans="1:11" ht="12.75">
      <c r="A272" s="58" t="s">
        <v>314</v>
      </c>
      <c r="B272" s="121">
        <v>825</v>
      </c>
      <c r="C272" s="15"/>
      <c r="D272" s="23" t="s">
        <v>704</v>
      </c>
      <c r="E272" s="94" t="s">
        <v>74</v>
      </c>
      <c r="F272" s="94" t="s">
        <v>74</v>
      </c>
      <c r="G272" s="95" t="s">
        <v>74</v>
      </c>
      <c r="H272" s="95"/>
      <c r="I272" s="94" t="s">
        <v>74</v>
      </c>
      <c r="J272" s="94" t="s">
        <v>74</v>
      </c>
      <c r="K272" s="95" t="s">
        <v>74</v>
      </c>
    </row>
    <row r="273" spans="1:11" ht="12.75">
      <c r="A273" s="58" t="s">
        <v>315</v>
      </c>
      <c r="B273" s="121">
        <v>830</v>
      </c>
      <c r="C273" s="15"/>
      <c r="D273" s="23" t="s">
        <v>707</v>
      </c>
      <c r="E273" s="94" t="s">
        <v>74</v>
      </c>
      <c r="F273" s="94" t="s">
        <v>74</v>
      </c>
      <c r="G273" s="95" t="s">
        <v>74</v>
      </c>
      <c r="H273" s="95"/>
      <c r="I273" s="94" t="s">
        <v>74</v>
      </c>
      <c r="J273" s="94" t="s">
        <v>74</v>
      </c>
      <c r="K273" s="95" t="s">
        <v>74</v>
      </c>
    </row>
    <row r="274" spans="1:11" ht="12.75">
      <c r="A274" s="58" t="s">
        <v>316</v>
      </c>
      <c r="B274" s="121">
        <v>831</v>
      </c>
      <c r="C274" s="15"/>
      <c r="D274" s="23" t="s">
        <v>710</v>
      </c>
      <c r="E274" s="94" t="s">
        <v>74</v>
      </c>
      <c r="F274" s="94" t="s">
        <v>74</v>
      </c>
      <c r="G274" s="95" t="s">
        <v>74</v>
      </c>
      <c r="H274" s="95"/>
      <c r="I274" s="94" t="s">
        <v>74</v>
      </c>
      <c r="J274" s="94" t="s">
        <v>74</v>
      </c>
      <c r="K274" s="95" t="s">
        <v>74</v>
      </c>
    </row>
    <row r="275" spans="1:11" ht="12.75">
      <c r="A275" s="58" t="s">
        <v>317</v>
      </c>
      <c r="B275" s="121">
        <v>832</v>
      </c>
      <c r="C275" s="15"/>
      <c r="D275" s="23" t="s">
        <v>834</v>
      </c>
      <c r="E275" s="94" t="s">
        <v>74</v>
      </c>
      <c r="F275" s="94" t="s">
        <v>74</v>
      </c>
      <c r="G275" s="95" t="s">
        <v>74</v>
      </c>
      <c r="H275" s="95"/>
      <c r="I275" s="94" t="s">
        <v>74</v>
      </c>
      <c r="J275" s="94" t="s">
        <v>74</v>
      </c>
      <c r="K275" s="95" t="s">
        <v>74</v>
      </c>
    </row>
    <row r="276" spans="1:11" ht="12.75">
      <c r="A276" s="58" t="s">
        <v>318</v>
      </c>
      <c r="B276" s="121">
        <v>833</v>
      </c>
      <c r="C276" s="15"/>
      <c r="D276" s="23" t="s">
        <v>719</v>
      </c>
      <c r="E276" s="94" t="s">
        <v>74</v>
      </c>
      <c r="F276" s="94" t="s">
        <v>74</v>
      </c>
      <c r="G276" s="95" t="s">
        <v>74</v>
      </c>
      <c r="H276" s="95"/>
      <c r="I276" s="94" t="s">
        <v>74</v>
      </c>
      <c r="J276" s="94" t="s">
        <v>74</v>
      </c>
      <c r="K276" s="95" t="s">
        <v>74</v>
      </c>
    </row>
    <row r="277" spans="1:11" ht="12.75">
      <c r="A277" s="58" t="s">
        <v>319</v>
      </c>
      <c r="B277" s="121">
        <v>834</v>
      </c>
      <c r="C277" s="15"/>
      <c r="D277" s="23" t="s">
        <v>722</v>
      </c>
      <c r="E277" s="94" t="s">
        <v>74</v>
      </c>
      <c r="F277" s="94" t="s">
        <v>74</v>
      </c>
      <c r="G277" s="95" t="s">
        <v>74</v>
      </c>
      <c r="H277" s="95"/>
      <c r="I277" s="94" t="s">
        <v>74</v>
      </c>
      <c r="J277" s="94" t="s">
        <v>74</v>
      </c>
      <c r="K277" s="95" t="s">
        <v>74</v>
      </c>
    </row>
    <row r="278" spans="1:11" ht="12.75">
      <c r="A278" s="58" t="s">
        <v>320</v>
      </c>
      <c r="B278" s="121">
        <v>835</v>
      </c>
      <c r="C278" s="15"/>
      <c r="D278" s="23" t="s">
        <v>835</v>
      </c>
      <c r="E278" s="94" t="s">
        <v>74</v>
      </c>
      <c r="F278" s="94" t="s">
        <v>74</v>
      </c>
      <c r="G278" s="95" t="s">
        <v>74</v>
      </c>
      <c r="H278" s="95"/>
      <c r="I278" s="94" t="s">
        <v>74</v>
      </c>
      <c r="J278" s="94" t="s">
        <v>74</v>
      </c>
      <c r="K278" s="95" t="s">
        <v>74</v>
      </c>
    </row>
    <row r="279" spans="1:11" ht="12.75">
      <c r="A279" s="58" t="s">
        <v>321</v>
      </c>
      <c r="B279" s="121">
        <v>836</v>
      </c>
      <c r="C279" s="15"/>
      <c r="D279" s="23" t="s">
        <v>731</v>
      </c>
      <c r="E279" s="94" t="s">
        <v>74</v>
      </c>
      <c r="F279" s="94" t="s">
        <v>74</v>
      </c>
      <c r="G279" s="95" t="s">
        <v>74</v>
      </c>
      <c r="H279" s="95"/>
      <c r="I279" s="94" t="s">
        <v>74</v>
      </c>
      <c r="J279" s="94" t="s">
        <v>74</v>
      </c>
      <c r="K279" s="95" t="s">
        <v>74</v>
      </c>
    </row>
    <row r="280" spans="1:11" ht="12.75">
      <c r="A280" s="58" t="s">
        <v>322</v>
      </c>
      <c r="B280" s="121">
        <v>837</v>
      </c>
      <c r="C280" s="15"/>
      <c r="D280" s="23" t="s">
        <v>734</v>
      </c>
      <c r="E280" s="94" t="s">
        <v>74</v>
      </c>
      <c r="F280" s="94" t="s">
        <v>74</v>
      </c>
      <c r="G280" s="95" t="s">
        <v>74</v>
      </c>
      <c r="H280" s="95"/>
      <c r="I280" s="94" t="s">
        <v>74</v>
      </c>
      <c r="J280" s="94" t="s">
        <v>74</v>
      </c>
      <c r="K280" s="95" t="s">
        <v>74</v>
      </c>
    </row>
    <row r="281" spans="1:11" ht="12.75">
      <c r="A281" s="58" t="s">
        <v>323</v>
      </c>
      <c r="B281" s="121">
        <v>838</v>
      </c>
      <c r="C281" s="15"/>
      <c r="D281" s="23" t="s">
        <v>737</v>
      </c>
      <c r="E281" s="94" t="s">
        <v>74</v>
      </c>
      <c r="F281" s="94" t="s">
        <v>74</v>
      </c>
      <c r="G281" s="95" t="s">
        <v>74</v>
      </c>
      <c r="H281" s="95"/>
      <c r="I281" s="94" t="s">
        <v>74</v>
      </c>
      <c r="J281" s="94" t="s">
        <v>74</v>
      </c>
      <c r="K281" s="95" t="s">
        <v>74</v>
      </c>
    </row>
    <row r="282" spans="1:11" ht="12.75">
      <c r="A282" s="58" t="s">
        <v>324</v>
      </c>
      <c r="B282" s="121">
        <v>839</v>
      </c>
      <c r="C282" s="15"/>
      <c r="D282" s="23" t="s">
        <v>836</v>
      </c>
      <c r="E282" s="94" t="s">
        <v>74</v>
      </c>
      <c r="F282" s="94" t="s">
        <v>74</v>
      </c>
      <c r="G282" s="95" t="s">
        <v>74</v>
      </c>
      <c r="H282" s="95"/>
      <c r="I282" s="94" t="s">
        <v>74</v>
      </c>
      <c r="J282" s="94" t="s">
        <v>74</v>
      </c>
      <c r="K282" s="95" t="s">
        <v>74</v>
      </c>
    </row>
    <row r="283" spans="1:11" ht="12.75">
      <c r="A283" s="58" t="s">
        <v>325</v>
      </c>
      <c r="B283" s="121">
        <v>891</v>
      </c>
      <c r="C283" s="15"/>
      <c r="D283" s="23" t="s">
        <v>743</v>
      </c>
      <c r="E283" s="94" t="s">
        <v>74</v>
      </c>
      <c r="F283" s="94" t="s">
        <v>74</v>
      </c>
      <c r="G283" s="95" t="s">
        <v>74</v>
      </c>
      <c r="H283" s="95"/>
      <c r="I283" s="94" t="s">
        <v>74</v>
      </c>
      <c r="J283" s="94" t="s">
        <v>74</v>
      </c>
      <c r="K283" s="95" t="s">
        <v>74</v>
      </c>
    </row>
    <row r="284" spans="1:11" ht="12.75">
      <c r="A284" s="58" t="s">
        <v>326</v>
      </c>
      <c r="B284" s="121">
        <v>892</v>
      </c>
      <c r="C284" s="15"/>
      <c r="D284" s="23" t="s">
        <v>746</v>
      </c>
      <c r="E284" s="94" t="s">
        <v>74</v>
      </c>
      <c r="F284" s="94" t="s">
        <v>74</v>
      </c>
      <c r="G284" s="95" t="s">
        <v>74</v>
      </c>
      <c r="H284" s="95"/>
      <c r="I284" s="94" t="s">
        <v>74</v>
      </c>
      <c r="J284" s="94" t="s">
        <v>74</v>
      </c>
      <c r="K284" s="95" t="s">
        <v>74</v>
      </c>
    </row>
    <row r="285" spans="1:11" ht="12.75">
      <c r="A285" s="58" t="s">
        <v>327</v>
      </c>
      <c r="B285" s="121">
        <v>893</v>
      </c>
      <c r="C285" s="15"/>
      <c r="D285" s="23" t="s">
        <v>837</v>
      </c>
      <c r="E285" s="94" t="s">
        <v>74</v>
      </c>
      <c r="F285" s="94" t="s">
        <v>74</v>
      </c>
      <c r="G285" s="95" t="s">
        <v>74</v>
      </c>
      <c r="H285" s="95"/>
      <c r="I285" s="94" t="s">
        <v>74</v>
      </c>
      <c r="J285" s="94" t="s">
        <v>74</v>
      </c>
      <c r="K285" s="95" t="s">
        <v>74</v>
      </c>
    </row>
    <row r="286" spans="1:11" ht="12.75">
      <c r="A286" s="58" t="s">
        <v>328</v>
      </c>
      <c r="B286" s="121">
        <v>894</v>
      </c>
      <c r="C286" s="15"/>
      <c r="D286" s="23" t="s">
        <v>838</v>
      </c>
      <c r="E286" s="94">
        <v>15285</v>
      </c>
      <c r="F286" s="94">
        <v>92092</v>
      </c>
      <c r="G286" s="95" t="s">
        <v>75</v>
      </c>
      <c r="H286" s="95"/>
      <c r="I286" s="94" t="s">
        <v>74</v>
      </c>
      <c r="J286" s="94" t="s">
        <v>74</v>
      </c>
      <c r="K286" s="95" t="s">
        <v>74</v>
      </c>
    </row>
    <row r="287" spans="1:11" s="22" customFormat="1" ht="24" customHeight="1">
      <c r="A287" s="189" t="s">
        <v>43</v>
      </c>
      <c r="B287" s="119" t="s">
        <v>43</v>
      </c>
      <c r="C287" s="25" t="s">
        <v>329</v>
      </c>
      <c r="D287" s="19"/>
      <c r="E287" s="92">
        <v>9360</v>
      </c>
      <c r="F287" s="92">
        <v>31475</v>
      </c>
      <c r="G287" s="93">
        <v>285.9</v>
      </c>
      <c r="H287" s="77"/>
      <c r="I287" s="92" t="s">
        <v>74</v>
      </c>
      <c r="J287" s="92" t="s">
        <v>74</v>
      </c>
      <c r="K287" s="93" t="s">
        <v>74</v>
      </c>
    </row>
    <row r="288" spans="1:11" s="22" customFormat="1" ht="24" customHeight="1">
      <c r="A288" s="58" t="s">
        <v>330</v>
      </c>
      <c r="B288" s="121">
        <v>950</v>
      </c>
      <c r="C288" s="15"/>
      <c r="D288" s="208" t="s">
        <v>1131</v>
      </c>
      <c r="E288" s="94">
        <v>9360</v>
      </c>
      <c r="F288" s="94">
        <v>31475</v>
      </c>
      <c r="G288" s="95">
        <v>285.9</v>
      </c>
      <c r="H288" s="95"/>
      <c r="I288" s="94" t="s">
        <v>74</v>
      </c>
      <c r="J288" s="94" t="s">
        <v>74</v>
      </c>
      <c r="K288" s="95" t="s">
        <v>74</v>
      </c>
    </row>
    <row r="289" spans="1:11" s="22" customFormat="1" ht="12.75" customHeight="1">
      <c r="A289" s="58" t="s">
        <v>1114</v>
      </c>
      <c r="B289" s="121">
        <v>958</v>
      </c>
      <c r="C289" s="15"/>
      <c r="D289" s="23" t="s">
        <v>1115</v>
      </c>
      <c r="E289" s="94" t="s">
        <v>74</v>
      </c>
      <c r="F289" s="94" t="s">
        <v>74</v>
      </c>
      <c r="G289" s="95" t="s">
        <v>74</v>
      </c>
      <c r="H289" s="95"/>
      <c r="I289" s="94" t="s">
        <v>74</v>
      </c>
      <c r="J289" s="94" t="s">
        <v>74</v>
      </c>
      <c r="K289" s="95" t="s">
        <v>74</v>
      </c>
    </row>
    <row r="290" spans="1:11" s="22" customFormat="1" ht="30" customHeight="1">
      <c r="A290" s="102"/>
      <c r="B290" s="121"/>
      <c r="C290" s="102" t="s">
        <v>88</v>
      </c>
      <c r="D290" s="19"/>
      <c r="E290" s="92">
        <v>1218838028</v>
      </c>
      <c r="F290" s="92">
        <v>3317943081</v>
      </c>
      <c r="G290" s="93">
        <v>8.7</v>
      </c>
      <c r="H290" s="93"/>
      <c r="I290" s="92">
        <v>1064102846</v>
      </c>
      <c r="J290" s="92">
        <v>2056192334</v>
      </c>
      <c r="K290" s="93">
        <v>3.9</v>
      </c>
    </row>
    <row r="291" spans="1:11" ht="12.75">
      <c r="A291" s="58"/>
      <c r="B291" s="98"/>
      <c r="C291" s="58"/>
      <c r="E291" s="94"/>
      <c r="F291" s="94"/>
      <c r="G291" s="71"/>
      <c r="H291" s="71"/>
      <c r="I291" s="94"/>
      <c r="J291" s="94"/>
      <c r="K291" s="71"/>
    </row>
    <row r="292" spans="1:11" ht="12.75">
      <c r="A292" s="58"/>
      <c r="B292" s="98"/>
      <c r="C292" s="58"/>
      <c r="E292" s="94"/>
      <c r="F292" s="94"/>
      <c r="G292" s="71"/>
      <c r="H292" s="71"/>
      <c r="I292" s="94"/>
      <c r="J292" s="94"/>
      <c r="K292" s="71"/>
    </row>
    <row r="293" spans="1:11" ht="12.75">
      <c r="A293" s="58"/>
      <c r="B293" s="98"/>
      <c r="C293" s="58"/>
      <c r="E293" s="94"/>
      <c r="F293" s="94"/>
      <c r="G293" s="71"/>
      <c r="H293" s="71"/>
      <c r="I293" s="94"/>
      <c r="J293" s="94"/>
      <c r="K293" s="71"/>
    </row>
    <row r="294" spans="1:11" ht="12.75">
      <c r="A294" s="58"/>
      <c r="B294" s="98"/>
      <c r="C294" s="58"/>
      <c r="E294" s="94"/>
      <c r="F294" s="94"/>
      <c r="G294" s="71"/>
      <c r="H294" s="71"/>
      <c r="I294" s="94"/>
      <c r="J294" s="94"/>
      <c r="K294" s="71"/>
    </row>
    <row r="295" spans="5:13" ht="12.75">
      <c r="E295" s="94"/>
      <c r="F295" s="94"/>
      <c r="G295" s="94"/>
      <c r="H295" s="94"/>
      <c r="I295" s="94"/>
      <c r="J295" s="71"/>
      <c r="K295" s="94"/>
      <c r="L295" s="94"/>
      <c r="M295" s="71"/>
    </row>
    <row r="296" spans="5:13" ht="12.75">
      <c r="E296" s="94"/>
      <c r="F296" s="94"/>
      <c r="G296" s="94"/>
      <c r="H296" s="94"/>
      <c r="I296" s="94"/>
      <c r="J296" s="71"/>
      <c r="K296" s="94"/>
      <c r="L296" s="94"/>
      <c r="M296" s="71"/>
    </row>
    <row r="297" spans="1:13" ht="12.75">
      <c r="A297" s="58"/>
      <c r="B297" s="98"/>
      <c r="C297" s="58"/>
      <c r="E297" s="94"/>
      <c r="F297" s="94"/>
      <c r="G297" s="94"/>
      <c r="H297" s="94"/>
      <c r="I297" s="94"/>
      <c r="J297" s="71"/>
      <c r="K297" s="94"/>
      <c r="L297" s="94"/>
      <c r="M297" s="71"/>
    </row>
    <row r="298" spans="1:13" ht="12.75">
      <c r="A298" s="58"/>
      <c r="B298" s="98"/>
      <c r="C298" s="58"/>
      <c r="G298" s="94"/>
      <c r="H298" s="94"/>
      <c r="I298" s="94"/>
      <c r="J298" s="71"/>
      <c r="K298" s="94"/>
      <c r="L298" s="94"/>
      <c r="M298" s="71"/>
    </row>
    <row r="299" spans="1:13" ht="12.75">
      <c r="A299" s="58"/>
      <c r="B299" s="98"/>
      <c r="C299" s="58"/>
      <c r="G299" s="94"/>
      <c r="H299" s="94"/>
      <c r="I299" s="94"/>
      <c r="J299" s="71"/>
      <c r="K299" s="94"/>
      <c r="L299" s="94"/>
      <c r="M299" s="71"/>
    </row>
    <row r="300" spans="1:13" ht="12.75">
      <c r="A300" s="22"/>
      <c r="B300" s="122"/>
      <c r="C300" s="22"/>
      <c r="G300" s="94"/>
      <c r="H300" s="94"/>
      <c r="I300" s="94"/>
      <c r="J300" s="71"/>
      <c r="K300" s="94"/>
      <c r="L300" s="94"/>
      <c r="M300" s="71"/>
    </row>
    <row r="301" spans="7:13" ht="12.75">
      <c r="G301" s="94"/>
      <c r="H301" s="94"/>
      <c r="I301" s="94"/>
      <c r="J301" s="71"/>
      <c r="K301" s="94"/>
      <c r="L301" s="94"/>
      <c r="M301" s="71"/>
    </row>
    <row r="302" spans="7:13" ht="12.75">
      <c r="G302" s="94"/>
      <c r="H302" s="94"/>
      <c r="I302" s="94"/>
      <c r="J302" s="71"/>
      <c r="K302" s="94"/>
      <c r="L302" s="94"/>
      <c r="M302" s="71"/>
    </row>
    <row r="303" spans="7:13" ht="12.75">
      <c r="G303" s="94"/>
      <c r="H303" s="94"/>
      <c r="I303" s="94"/>
      <c r="J303" s="71"/>
      <c r="K303" s="94"/>
      <c r="L303" s="94"/>
      <c r="M303" s="71"/>
    </row>
    <row r="304" spans="7:13" ht="12.75">
      <c r="G304" s="94"/>
      <c r="H304" s="94"/>
      <c r="I304" s="94"/>
      <c r="J304" s="71"/>
      <c r="K304" s="94"/>
      <c r="L304" s="94"/>
      <c r="M304" s="71"/>
    </row>
    <row r="305" spans="7:13" ht="12.75">
      <c r="G305" s="94"/>
      <c r="H305" s="94"/>
      <c r="I305" s="94"/>
      <c r="J305" s="71"/>
      <c r="K305" s="94"/>
      <c r="L305" s="94"/>
      <c r="M305" s="71"/>
    </row>
    <row r="306" spans="7:13" ht="12.75">
      <c r="G306" s="94"/>
      <c r="H306" s="94"/>
      <c r="I306" s="94"/>
      <c r="J306" s="71"/>
      <c r="K306" s="94"/>
      <c r="L306" s="94"/>
      <c r="M306" s="71"/>
    </row>
    <row r="307" spans="7:13" ht="12.75">
      <c r="G307" s="94"/>
      <c r="H307" s="94"/>
      <c r="I307" s="94"/>
      <c r="J307" s="71"/>
      <c r="K307" s="94"/>
      <c r="L307" s="94"/>
      <c r="M307" s="71"/>
    </row>
    <row r="308" spans="7:13" ht="12.75">
      <c r="G308" s="94"/>
      <c r="H308" s="94"/>
      <c r="I308" s="94"/>
      <c r="J308" s="71"/>
      <c r="K308" s="94"/>
      <c r="L308" s="94"/>
      <c r="M308" s="71"/>
    </row>
    <row r="309" spans="7:13" ht="12.75">
      <c r="G309" s="94"/>
      <c r="H309" s="94"/>
      <c r="I309" s="94"/>
      <c r="J309" s="71"/>
      <c r="K309" s="94"/>
      <c r="L309" s="94"/>
      <c r="M309" s="71"/>
    </row>
    <row r="310" spans="7:13" ht="12.75">
      <c r="G310" s="94"/>
      <c r="H310" s="94"/>
      <c r="I310" s="94"/>
      <c r="J310" s="71"/>
      <c r="K310" s="94"/>
      <c r="L310" s="94"/>
      <c r="M310" s="71"/>
    </row>
    <row r="311" spans="7:13" ht="12.75">
      <c r="G311" s="94"/>
      <c r="H311" s="94"/>
      <c r="I311" s="94"/>
      <c r="J311" s="71"/>
      <c r="K311" s="94"/>
      <c r="L311" s="94"/>
      <c r="M311" s="71"/>
    </row>
    <row r="312" spans="7:13" ht="12.75">
      <c r="G312" s="94"/>
      <c r="H312" s="94"/>
      <c r="I312" s="94"/>
      <c r="J312" s="71"/>
      <c r="K312" s="94"/>
      <c r="L312" s="94"/>
      <c r="M312" s="71"/>
    </row>
    <row r="313" spans="7:13" ht="12.75">
      <c r="G313" s="94"/>
      <c r="H313" s="94"/>
      <c r="I313" s="94"/>
      <c r="J313" s="71"/>
      <c r="K313" s="94"/>
      <c r="L313" s="94"/>
      <c r="M313" s="71"/>
    </row>
    <row r="314" spans="7:13" ht="12.75">
      <c r="G314" s="94"/>
      <c r="H314" s="94"/>
      <c r="I314" s="94"/>
      <c r="J314" s="71"/>
      <c r="K314" s="94"/>
      <c r="L314" s="94"/>
      <c r="M314" s="71"/>
    </row>
    <row r="315" spans="7:13" ht="12.75">
      <c r="G315" s="94"/>
      <c r="H315" s="94"/>
      <c r="I315" s="94"/>
      <c r="J315" s="71"/>
      <c r="K315" s="94"/>
      <c r="L315" s="94"/>
      <c r="M315" s="71"/>
    </row>
    <row r="316" spans="7:13" ht="12.75">
      <c r="G316" s="94"/>
      <c r="H316" s="94"/>
      <c r="I316" s="94"/>
      <c r="J316" s="71"/>
      <c r="K316" s="94"/>
      <c r="L316" s="94"/>
      <c r="M316" s="71"/>
    </row>
    <row r="317" spans="7:13" ht="12.75">
      <c r="G317" s="94"/>
      <c r="H317" s="94"/>
      <c r="I317" s="94"/>
      <c r="J317" s="71"/>
      <c r="K317" s="94"/>
      <c r="L317" s="94"/>
      <c r="M317" s="71"/>
    </row>
    <row r="318" spans="7:13" ht="12.75">
      <c r="G318" s="94"/>
      <c r="H318" s="94"/>
      <c r="I318" s="94"/>
      <c r="J318" s="71"/>
      <c r="K318" s="94"/>
      <c r="L318" s="94"/>
      <c r="M318" s="71"/>
    </row>
    <row r="319" spans="7:13" ht="12.75">
      <c r="G319" s="94"/>
      <c r="H319" s="94"/>
      <c r="I319" s="94"/>
      <c r="J319" s="71"/>
      <c r="K319" s="94"/>
      <c r="L319" s="94"/>
      <c r="M319" s="71"/>
    </row>
    <row r="320" spans="7:13" ht="12.75">
      <c r="G320" s="94"/>
      <c r="H320" s="94"/>
      <c r="I320" s="94"/>
      <c r="J320" s="71"/>
      <c r="K320" s="94"/>
      <c r="L320" s="94"/>
      <c r="M320" s="71"/>
    </row>
    <row r="321" spans="7:13" ht="12.75">
      <c r="G321" s="94"/>
      <c r="H321" s="94"/>
      <c r="I321" s="94"/>
      <c r="J321" s="71"/>
      <c r="K321" s="94"/>
      <c r="L321" s="94"/>
      <c r="M321" s="71"/>
    </row>
    <row r="322" spans="7:13" ht="12.75">
      <c r="G322" s="94"/>
      <c r="H322" s="94"/>
      <c r="I322" s="94"/>
      <c r="J322" s="71"/>
      <c r="K322" s="94"/>
      <c r="L322" s="94"/>
      <c r="M322" s="71"/>
    </row>
    <row r="323" spans="7:13" ht="12.75">
      <c r="G323" s="94"/>
      <c r="H323" s="94"/>
      <c r="I323" s="94"/>
      <c r="J323" s="71"/>
      <c r="K323" s="94"/>
      <c r="L323" s="94"/>
      <c r="M323" s="71"/>
    </row>
    <row r="324" spans="7:13" ht="12.75">
      <c r="G324" s="94"/>
      <c r="H324" s="94"/>
      <c r="I324" s="94"/>
      <c r="J324" s="71"/>
      <c r="K324" s="94"/>
      <c r="L324" s="94"/>
      <c r="M324" s="71"/>
    </row>
    <row r="325" spans="7:13" ht="12.75">
      <c r="G325" s="94"/>
      <c r="H325" s="94"/>
      <c r="I325" s="94"/>
      <c r="J325" s="71"/>
      <c r="K325" s="94"/>
      <c r="L325" s="94"/>
      <c r="M325" s="71"/>
    </row>
    <row r="326" spans="7:13" ht="12.75">
      <c r="G326" s="94"/>
      <c r="H326" s="94"/>
      <c r="I326" s="94"/>
      <c r="J326" s="71"/>
      <c r="K326" s="94"/>
      <c r="L326" s="94"/>
      <c r="M326" s="71"/>
    </row>
    <row r="327" spans="7:13" ht="12.75">
      <c r="G327" s="94"/>
      <c r="H327" s="94"/>
      <c r="I327" s="94"/>
      <c r="J327" s="71"/>
      <c r="K327" s="94"/>
      <c r="L327" s="94"/>
      <c r="M327" s="71"/>
    </row>
    <row r="328" spans="7:13" ht="12.75">
      <c r="G328" s="94"/>
      <c r="H328" s="94"/>
      <c r="I328" s="94"/>
      <c r="J328" s="71"/>
      <c r="K328" s="94"/>
      <c r="L328" s="94"/>
      <c r="M328" s="71"/>
    </row>
    <row r="329" spans="7:13" ht="12.75">
      <c r="G329" s="94"/>
      <c r="H329" s="94"/>
      <c r="I329" s="94"/>
      <c r="J329" s="71"/>
      <c r="K329" s="94"/>
      <c r="L329" s="94"/>
      <c r="M329" s="71"/>
    </row>
    <row r="330" spans="7:13" ht="12.75">
      <c r="G330" s="94"/>
      <c r="H330" s="94"/>
      <c r="I330" s="94"/>
      <c r="J330" s="71"/>
      <c r="K330" s="94"/>
      <c r="L330" s="94"/>
      <c r="M330" s="71"/>
    </row>
    <row r="331" spans="7:13" ht="12.75">
      <c r="G331" s="94"/>
      <c r="H331" s="94"/>
      <c r="I331" s="94"/>
      <c r="J331" s="71"/>
      <c r="K331" s="94"/>
      <c r="L331" s="94"/>
      <c r="M331" s="71"/>
    </row>
    <row r="332" spans="7:13" ht="12.75">
      <c r="G332" s="94"/>
      <c r="H332" s="94"/>
      <c r="I332" s="94"/>
      <c r="J332" s="71"/>
      <c r="K332" s="94"/>
      <c r="L332" s="94"/>
      <c r="M332" s="71"/>
    </row>
    <row r="333" spans="7:13" ht="12.75">
      <c r="G333" s="94"/>
      <c r="H333" s="94"/>
      <c r="I333" s="94"/>
      <c r="J333" s="71"/>
      <c r="K333" s="94"/>
      <c r="L333" s="94"/>
      <c r="M333" s="71"/>
    </row>
    <row r="334" spans="7:13" ht="12.75">
      <c r="G334" s="94"/>
      <c r="H334" s="94"/>
      <c r="I334" s="94"/>
      <c r="J334" s="71"/>
      <c r="K334" s="94"/>
      <c r="L334" s="94"/>
      <c r="M334" s="71"/>
    </row>
    <row r="335" spans="7:13" ht="12.75">
      <c r="G335" s="94"/>
      <c r="H335" s="94"/>
      <c r="I335" s="94"/>
      <c r="J335" s="71"/>
      <c r="K335" s="94"/>
      <c r="L335" s="94"/>
      <c r="M335" s="71"/>
    </row>
    <row r="336" spans="7:13" ht="12.75">
      <c r="G336" s="94"/>
      <c r="H336" s="94"/>
      <c r="I336" s="94"/>
      <c r="J336" s="71"/>
      <c r="K336" s="94"/>
      <c r="L336" s="94"/>
      <c r="M336" s="71"/>
    </row>
    <row r="337" spans="7:13" ht="12.75">
      <c r="G337" s="94"/>
      <c r="H337" s="94"/>
      <c r="I337" s="94"/>
      <c r="J337" s="71"/>
      <c r="K337" s="94"/>
      <c r="L337" s="94"/>
      <c r="M337" s="71"/>
    </row>
    <row r="338" spans="7:13" ht="12.75">
      <c r="G338" s="94"/>
      <c r="H338" s="94"/>
      <c r="I338" s="94"/>
      <c r="J338" s="71"/>
      <c r="K338" s="94"/>
      <c r="L338" s="94"/>
      <c r="M338" s="71"/>
    </row>
    <row r="339" spans="7:13" ht="12.75">
      <c r="G339" s="94"/>
      <c r="H339" s="94"/>
      <c r="I339" s="94"/>
      <c r="J339" s="71"/>
      <c r="K339" s="94"/>
      <c r="L339" s="94"/>
      <c r="M339" s="71"/>
    </row>
    <row r="340" spans="7:13" ht="12.75">
      <c r="G340" s="94"/>
      <c r="H340" s="94"/>
      <c r="I340" s="94"/>
      <c r="J340" s="71"/>
      <c r="K340" s="94"/>
      <c r="L340" s="94"/>
      <c r="M340" s="71"/>
    </row>
    <row r="341" spans="7:13" ht="12.75">
      <c r="G341" s="94"/>
      <c r="H341" s="94"/>
      <c r="I341" s="94"/>
      <c r="J341" s="71"/>
      <c r="K341" s="94"/>
      <c r="L341" s="94"/>
      <c r="M341" s="71"/>
    </row>
    <row r="342" spans="7:13" ht="12.75">
      <c r="G342" s="94"/>
      <c r="H342" s="94"/>
      <c r="I342" s="94"/>
      <c r="J342" s="71"/>
      <c r="K342" s="94"/>
      <c r="L342" s="94"/>
      <c r="M342" s="71"/>
    </row>
    <row r="343" spans="7:13" ht="12.75">
      <c r="G343" s="94"/>
      <c r="H343" s="94"/>
      <c r="I343" s="94"/>
      <c r="J343" s="71"/>
      <c r="K343" s="94"/>
      <c r="L343" s="94"/>
      <c r="M343" s="71"/>
    </row>
    <row r="344" spans="7:13" ht="12.75">
      <c r="G344" s="94"/>
      <c r="H344" s="94"/>
      <c r="I344" s="94"/>
      <c r="J344" s="71"/>
      <c r="K344" s="94"/>
      <c r="L344" s="94"/>
      <c r="M344" s="71"/>
    </row>
    <row r="345" spans="7:13" ht="12.75">
      <c r="G345" s="94"/>
      <c r="H345" s="94"/>
      <c r="I345" s="94"/>
      <c r="J345" s="71"/>
      <c r="K345" s="94"/>
      <c r="L345" s="94"/>
      <c r="M345" s="71"/>
    </row>
    <row r="346" spans="7:13" ht="12.75">
      <c r="G346" s="94"/>
      <c r="H346" s="94"/>
      <c r="I346" s="94"/>
      <c r="J346" s="71"/>
      <c r="K346" s="94"/>
      <c r="L346" s="94"/>
      <c r="M346" s="71"/>
    </row>
    <row r="347" spans="7:13" ht="12.75">
      <c r="G347" s="94"/>
      <c r="H347" s="94"/>
      <c r="I347" s="94"/>
      <c r="J347" s="71"/>
      <c r="K347" s="94"/>
      <c r="L347" s="94"/>
      <c r="M347" s="71"/>
    </row>
    <row r="348" spans="7:13" ht="12.75">
      <c r="G348" s="94"/>
      <c r="H348" s="94"/>
      <c r="I348" s="94"/>
      <c r="J348" s="71"/>
      <c r="K348" s="94"/>
      <c r="L348" s="94"/>
      <c r="M348" s="71"/>
    </row>
    <row r="349" spans="7:13" ht="12.75">
      <c r="G349" s="94"/>
      <c r="H349" s="94"/>
      <c r="I349" s="94"/>
      <c r="J349" s="71"/>
      <c r="K349" s="94"/>
      <c r="L349" s="94"/>
      <c r="M349" s="71"/>
    </row>
    <row r="350" spans="7:13" ht="12.75">
      <c r="G350" s="94"/>
      <c r="H350" s="94"/>
      <c r="I350" s="94"/>
      <c r="J350" s="71"/>
      <c r="K350" s="94"/>
      <c r="L350" s="94"/>
      <c r="M350" s="71"/>
    </row>
    <row r="351" spans="7:13" ht="12.75">
      <c r="G351" s="94"/>
      <c r="H351" s="94"/>
      <c r="I351" s="94"/>
      <c r="J351" s="71"/>
      <c r="K351" s="94"/>
      <c r="L351" s="94"/>
      <c r="M351" s="71"/>
    </row>
    <row r="352" spans="7:13" ht="12.75">
      <c r="G352" s="94"/>
      <c r="H352" s="94"/>
      <c r="I352" s="94"/>
      <c r="J352" s="71"/>
      <c r="K352" s="94"/>
      <c r="L352" s="94"/>
      <c r="M352" s="71"/>
    </row>
    <row r="353" spans="7:13" ht="12.75">
      <c r="G353" s="94"/>
      <c r="H353" s="94"/>
      <c r="I353" s="94"/>
      <c r="J353" s="71"/>
      <c r="K353" s="94"/>
      <c r="L353" s="94"/>
      <c r="M353" s="71"/>
    </row>
    <row r="354" spans="7:13" ht="12.75">
      <c r="G354" s="94"/>
      <c r="H354" s="94"/>
      <c r="I354" s="94"/>
      <c r="J354" s="71"/>
      <c r="K354" s="94"/>
      <c r="L354" s="94"/>
      <c r="M354" s="71"/>
    </row>
    <row r="355" spans="7:13" ht="12.75">
      <c r="G355" s="94"/>
      <c r="H355" s="94"/>
      <c r="I355" s="94"/>
      <c r="J355" s="71"/>
      <c r="K355" s="94"/>
      <c r="L355" s="94"/>
      <c r="M355" s="71"/>
    </row>
    <row r="356" spans="7:13" ht="12.75">
      <c r="G356" s="94"/>
      <c r="H356" s="94"/>
      <c r="I356" s="94"/>
      <c r="J356" s="71"/>
      <c r="K356" s="94"/>
      <c r="L356" s="94"/>
      <c r="M356" s="71"/>
    </row>
    <row r="357" spans="7:13" ht="12.75">
      <c r="G357" s="94"/>
      <c r="H357" s="94"/>
      <c r="I357" s="94"/>
      <c r="J357" s="71"/>
      <c r="K357" s="94"/>
      <c r="L357" s="94"/>
      <c r="M357" s="71"/>
    </row>
    <row r="358" spans="7:13" ht="12.75">
      <c r="G358" s="94"/>
      <c r="H358" s="94"/>
      <c r="I358" s="94"/>
      <c r="J358" s="71"/>
      <c r="K358" s="94"/>
      <c r="L358" s="94"/>
      <c r="M358" s="71"/>
    </row>
  </sheetData>
  <sheetProtection/>
  <mergeCells count="53">
    <mergeCell ref="E79:E82"/>
    <mergeCell ref="F154:F157"/>
    <mergeCell ref="F153:H153"/>
    <mergeCell ref="G79:H82"/>
    <mergeCell ref="I77:L77"/>
    <mergeCell ref="I228:L228"/>
    <mergeCell ref="F78:H78"/>
    <mergeCell ref="J229:L229"/>
    <mergeCell ref="E154:E157"/>
    <mergeCell ref="K154:L157"/>
    <mergeCell ref="J153:L153"/>
    <mergeCell ref="I154:I157"/>
    <mergeCell ref="J154:J157"/>
    <mergeCell ref="J230:J233"/>
    <mergeCell ref="I230:I233"/>
    <mergeCell ref="F230:F233"/>
    <mergeCell ref="G230:H233"/>
    <mergeCell ref="G154:H157"/>
    <mergeCell ref="J78:L78"/>
    <mergeCell ref="J79:J82"/>
    <mergeCell ref="F79:F82"/>
    <mergeCell ref="I79:I82"/>
    <mergeCell ref="F229:H229"/>
    <mergeCell ref="C253:D253"/>
    <mergeCell ref="A226:L226"/>
    <mergeCell ref="A3:B8"/>
    <mergeCell ref="E152:H152"/>
    <mergeCell ref="I152:L152"/>
    <mergeCell ref="A75:L75"/>
    <mergeCell ref="A150:L150"/>
    <mergeCell ref="C3:D8"/>
    <mergeCell ref="K230:L233"/>
    <mergeCell ref="E228:H228"/>
    <mergeCell ref="A228:B233"/>
    <mergeCell ref="C228:D233"/>
    <mergeCell ref="E230:E233"/>
    <mergeCell ref="I5:I8"/>
    <mergeCell ref="J5:J8"/>
    <mergeCell ref="I3:L3"/>
    <mergeCell ref="F4:H4"/>
    <mergeCell ref="J4:L4"/>
    <mergeCell ref="G5:H8"/>
    <mergeCell ref="K5:L8"/>
    <mergeCell ref="A152:B157"/>
    <mergeCell ref="C152:D157"/>
    <mergeCell ref="A1:K1"/>
    <mergeCell ref="E5:E8"/>
    <mergeCell ref="F5:F8"/>
    <mergeCell ref="A77:B82"/>
    <mergeCell ref="C77:D82"/>
    <mergeCell ref="K79:L82"/>
    <mergeCell ref="E3:H3"/>
    <mergeCell ref="E77:H77"/>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4" r:id="rId1"/>
  <headerFooter alignWithMargins="0">
    <oddHeader>&amp;C&amp;12- &amp;P -</oddHeader>
  </headerFooter>
  <rowBreaks count="3" manualBreakCount="3">
    <brk id="74" max="255" man="1"/>
    <brk id="149" max="255" man="1"/>
    <brk id="225"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104" customFormat="1" ht="21" customHeight="1">
      <c r="A1" s="404" t="s">
        <v>1181</v>
      </c>
      <c r="B1" s="404"/>
      <c r="C1" s="403"/>
      <c r="D1" s="404"/>
      <c r="E1" s="404"/>
      <c r="F1" s="404"/>
      <c r="G1" s="404"/>
      <c r="H1" s="404"/>
      <c r="I1" s="404"/>
      <c r="J1" s="404"/>
      <c r="K1" s="404"/>
      <c r="L1" s="404"/>
      <c r="M1" s="404"/>
      <c r="N1" s="405"/>
      <c r="O1" s="405"/>
      <c r="P1" s="405"/>
      <c r="Q1" s="405"/>
      <c r="R1" s="405"/>
    </row>
    <row r="2" spans="1:18" ht="12.75">
      <c r="A2" s="401"/>
      <c r="B2" s="401"/>
      <c r="C2" s="401"/>
      <c r="D2" s="401"/>
      <c r="E2" s="401"/>
      <c r="F2" s="401"/>
      <c r="G2" s="401"/>
      <c r="H2" s="401"/>
      <c r="I2" s="401"/>
      <c r="J2" s="401"/>
      <c r="K2" s="401"/>
      <c r="L2" s="401"/>
      <c r="M2" s="401"/>
      <c r="N2" s="400"/>
      <c r="O2" s="400"/>
      <c r="P2" s="400"/>
      <c r="Q2" s="400"/>
      <c r="R2" s="400"/>
    </row>
    <row r="3" spans="1:18" s="48" customFormat="1" ht="17.25" customHeight="1">
      <c r="A3" s="590" t="s">
        <v>1212</v>
      </c>
      <c r="B3" s="593" t="s">
        <v>1213</v>
      </c>
      <c r="C3" s="584" t="s">
        <v>331</v>
      </c>
      <c r="D3" s="584"/>
      <c r="E3" s="585"/>
      <c r="F3" s="584"/>
      <c r="G3" s="584"/>
      <c r="H3" s="584" t="s">
        <v>24</v>
      </c>
      <c r="I3" s="584"/>
      <c r="J3" s="584"/>
      <c r="K3" s="584"/>
      <c r="L3" s="584"/>
      <c r="M3" s="586"/>
      <c r="N3" s="402"/>
      <c r="O3" s="402"/>
      <c r="P3" s="402"/>
      <c r="Q3" s="402"/>
      <c r="R3" s="402"/>
    </row>
    <row r="4" spans="1:18" s="48" customFormat="1" ht="16.5" customHeight="1">
      <c r="A4" s="591"/>
      <c r="B4" s="594"/>
      <c r="C4" s="579" t="s">
        <v>25</v>
      </c>
      <c r="D4" s="579" t="s">
        <v>1214</v>
      </c>
      <c r="E4" s="581" t="s">
        <v>332</v>
      </c>
      <c r="F4" s="581"/>
      <c r="G4" s="579" t="s">
        <v>1215</v>
      </c>
      <c r="H4" s="579" t="s">
        <v>25</v>
      </c>
      <c r="I4" s="579" t="s">
        <v>27</v>
      </c>
      <c r="J4" s="579" t="s">
        <v>28</v>
      </c>
      <c r="K4" s="581" t="s">
        <v>29</v>
      </c>
      <c r="L4" s="581"/>
      <c r="M4" s="582"/>
      <c r="N4" s="402"/>
      <c r="O4" s="402"/>
      <c r="P4" s="402"/>
      <c r="Q4" s="402"/>
      <c r="R4" s="402"/>
    </row>
    <row r="5" spans="1:18" s="48" customFormat="1" ht="16.5" customHeight="1">
      <c r="A5" s="591"/>
      <c r="B5" s="594"/>
      <c r="C5" s="579"/>
      <c r="D5" s="579"/>
      <c r="E5" s="399" t="s">
        <v>333</v>
      </c>
      <c r="F5" s="399" t="s">
        <v>334</v>
      </c>
      <c r="G5" s="579"/>
      <c r="H5" s="579"/>
      <c r="I5" s="579"/>
      <c r="J5" s="579"/>
      <c r="K5" s="579" t="s">
        <v>25</v>
      </c>
      <c r="L5" s="579" t="s">
        <v>1216</v>
      </c>
      <c r="M5" s="583" t="s">
        <v>1217</v>
      </c>
      <c r="N5" s="402"/>
      <c r="O5" s="402"/>
      <c r="P5" s="402"/>
      <c r="Q5" s="402"/>
      <c r="R5" s="402"/>
    </row>
    <row r="6" spans="1:18" s="48" customFormat="1" ht="23.25" customHeight="1">
      <c r="A6" s="591"/>
      <c r="B6" s="594"/>
      <c r="C6" s="579"/>
      <c r="D6" s="579"/>
      <c r="E6" s="581" t="s">
        <v>335</v>
      </c>
      <c r="F6" s="581"/>
      <c r="G6" s="579"/>
      <c r="H6" s="579"/>
      <c r="I6" s="579"/>
      <c r="J6" s="579"/>
      <c r="K6" s="579"/>
      <c r="L6" s="579"/>
      <c r="M6" s="583"/>
      <c r="N6" s="402"/>
      <c r="O6" s="402"/>
      <c r="P6" s="402"/>
      <c r="Q6" s="402"/>
      <c r="R6" s="402"/>
    </row>
    <row r="7" spans="1:18" s="48" customFormat="1" ht="16.5" customHeight="1">
      <c r="A7" s="592"/>
      <c r="B7" s="587" t="s">
        <v>336</v>
      </c>
      <c r="C7" s="588"/>
      <c r="D7" s="588"/>
      <c r="E7" s="588"/>
      <c r="F7" s="588"/>
      <c r="G7" s="588"/>
      <c r="H7" s="588"/>
      <c r="I7" s="588"/>
      <c r="J7" s="588"/>
      <c r="K7" s="588"/>
      <c r="L7" s="588"/>
      <c r="M7" s="589"/>
      <c r="N7" s="402"/>
      <c r="O7" s="402"/>
      <c r="P7" s="402"/>
      <c r="Q7" s="402"/>
      <c r="R7" s="402"/>
    </row>
    <row r="8" spans="1:18" ht="20.25" customHeight="1">
      <c r="A8" s="406"/>
      <c r="B8" s="400"/>
      <c r="C8" s="400"/>
      <c r="D8" s="400"/>
      <c r="E8" s="400"/>
      <c r="F8" s="400"/>
      <c r="G8" s="400"/>
      <c r="H8" s="400"/>
      <c r="I8" s="400"/>
      <c r="J8" s="400"/>
      <c r="K8" s="400"/>
      <c r="L8" s="400"/>
      <c r="M8" s="400"/>
      <c r="N8" s="400"/>
      <c r="O8" s="400"/>
      <c r="P8" s="400"/>
      <c r="Q8" s="400"/>
      <c r="R8" s="400"/>
    </row>
    <row r="9" spans="1:18" s="22" customFormat="1" ht="33" customHeight="1">
      <c r="A9" s="407">
        <v>2010</v>
      </c>
      <c r="B9" s="412">
        <v>10929.7</v>
      </c>
      <c r="C9" s="412">
        <v>646.3</v>
      </c>
      <c r="D9" s="412">
        <v>14.2</v>
      </c>
      <c r="E9" s="412">
        <v>189.9</v>
      </c>
      <c r="F9" s="412">
        <v>404.4</v>
      </c>
      <c r="G9" s="412">
        <v>37.8</v>
      </c>
      <c r="H9" s="412">
        <v>9732.7</v>
      </c>
      <c r="I9" s="412">
        <v>89.6</v>
      </c>
      <c r="J9" s="412">
        <v>563.7</v>
      </c>
      <c r="K9" s="412">
        <v>9079.4</v>
      </c>
      <c r="L9" s="412">
        <v>977.6</v>
      </c>
      <c r="M9" s="412">
        <v>8101.8</v>
      </c>
      <c r="N9" s="408"/>
      <c r="O9" s="408"/>
      <c r="P9" s="408"/>
      <c r="Q9" s="408"/>
      <c r="R9" s="408"/>
    </row>
    <row r="10" spans="1:18" ht="21.75" customHeight="1">
      <c r="A10" s="409" t="s">
        <v>337</v>
      </c>
      <c r="B10" s="410">
        <v>732.7</v>
      </c>
      <c r="C10" s="411">
        <v>49.3</v>
      </c>
      <c r="D10" s="411">
        <v>1.6</v>
      </c>
      <c r="E10" s="411">
        <v>17.7</v>
      </c>
      <c r="F10" s="411">
        <v>27.3</v>
      </c>
      <c r="G10" s="411">
        <v>2.7</v>
      </c>
      <c r="H10" s="411">
        <v>643.8</v>
      </c>
      <c r="I10" s="411">
        <v>5.9</v>
      </c>
      <c r="J10" s="411">
        <v>34.4</v>
      </c>
      <c r="K10" s="411">
        <v>603.5</v>
      </c>
      <c r="L10" s="411">
        <v>61.1</v>
      </c>
      <c r="M10" s="411">
        <v>542.4</v>
      </c>
      <c r="N10" s="400"/>
      <c r="O10" s="400"/>
      <c r="P10" s="400"/>
      <c r="Q10" s="400"/>
      <c r="R10" s="400"/>
    </row>
    <row r="11" spans="1:18" ht="21.75" customHeight="1">
      <c r="A11" s="409" t="s">
        <v>338</v>
      </c>
      <c r="B11" s="410">
        <v>763.3</v>
      </c>
      <c r="C11" s="411">
        <v>52.8</v>
      </c>
      <c r="D11" s="411">
        <v>0.5</v>
      </c>
      <c r="E11" s="411">
        <v>14.5</v>
      </c>
      <c r="F11" s="411">
        <v>32.8</v>
      </c>
      <c r="G11" s="411">
        <v>4.9</v>
      </c>
      <c r="H11" s="411">
        <v>668.6</v>
      </c>
      <c r="I11" s="411">
        <v>6.5</v>
      </c>
      <c r="J11" s="411">
        <v>42.9</v>
      </c>
      <c r="K11" s="411">
        <v>619.1</v>
      </c>
      <c r="L11" s="411">
        <v>69</v>
      </c>
      <c r="M11" s="411">
        <v>550.1</v>
      </c>
      <c r="N11" s="400"/>
      <c r="O11" s="400"/>
      <c r="P11" s="400"/>
      <c r="Q11" s="400"/>
      <c r="R11" s="400"/>
    </row>
    <row r="12" spans="1:18" ht="21.75" customHeight="1">
      <c r="A12" s="409" t="s">
        <v>339</v>
      </c>
      <c r="B12" s="410">
        <v>928.3</v>
      </c>
      <c r="C12" s="411">
        <v>54.4</v>
      </c>
      <c r="D12" s="411">
        <v>0.8</v>
      </c>
      <c r="E12" s="411">
        <v>16.8</v>
      </c>
      <c r="F12" s="411">
        <v>33.7</v>
      </c>
      <c r="G12" s="411">
        <v>3.2</v>
      </c>
      <c r="H12" s="411">
        <v>823.9</v>
      </c>
      <c r="I12" s="411">
        <v>7.6</v>
      </c>
      <c r="J12" s="411">
        <v>48.7</v>
      </c>
      <c r="K12" s="411">
        <v>767.5</v>
      </c>
      <c r="L12" s="411">
        <v>86.6</v>
      </c>
      <c r="M12" s="411">
        <v>680.9</v>
      </c>
      <c r="N12" s="400"/>
      <c r="O12" s="400"/>
      <c r="P12" s="400"/>
      <c r="Q12" s="400"/>
      <c r="R12" s="400"/>
    </row>
    <row r="13" spans="1:18" ht="21.75" customHeight="1">
      <c r="A13" s="409" t="s">
        <v>340</v>
      </c>
      <c r="B13" s="410">
        <v>887.9</v>
      </c>
      <c r="C13" s="411">
        <v>45.6</v>
      </c>
      <c r="D13" s="411">
        <v>1.6</v>
      </c>
      <c r="E13" s="411">
        <v>13.6</v>
      </c>
      <c r="F13" s="411">
        <v>28.2</v>
      </c>
      <c r="G13" s="411">
        <v>2.2</v>
      </c>
      <c r="H13" s="411">
        <v>798.5</v>
      </c>
      <c r="I13" s="411">
        <v>8.6</v>
      </c>
      <c r="J13" s="411">
        <v>48.7</v>
      </c>
      <c r="K13" s="411">
        <v>741.2</v>
      </c>
      <c r="L13" s="411">
        <v>87.2</v>
      </c>
      <c r="M13" s="411">
        <v>654</v>
      </c>
      <c r="N13" s="400"/>
      <c r="O13" s="400"/>
      <c r="P13" s="400"/>
      <c r="Q13" s="400"/>
      <c r="R13" s="400"/>
    </row>
    <row r="14" spans="1:18" ht="21.75" customHeight="1">
      <c r="A14" s="409" t="s">
        <v>341</v>
      </c>
      <c r="B14" s="410">
        <v>893.7</v>
      </c>
      <c r="C14" s="411">
        <v>47.3</v>
      </c>
      <c r="D14" s="411">
        <v>0.6</v>
      </c>
      <c r="E14" s="411">
        <v>14.2</v>
      </c>
      <c r="F14" s="411">
        <v>30.2</v>
      </c>
      <c r="G14" s="411">
        <v>2.4</v>
      </c>
      <c r="H14" s="411">
        <v>800.6</v>
      </c>
      <c r="I14" s="411">
        <v>7.4</v>
      </c>
      <c r="J14" s="411">
        <v>44.6</v>
      </c>
      <c r="K14" s="411">
        <v>748.7</v>
      </c>
      <c r="L14" s="411">
        <v>93.3</v>
      </c>
      <c r="M14" s="411">
        <v>655.3</v>
      </c>
      <c r="N14" s="400"/>
      <c r="O14" s="400"/>
      <c r="P14" s="400"/>
      <c r="Q14" s="400"/>
      <c r="R14" s="400"/>
    </row>
    <row r="15" spans="1:18" ht="21.75" customHeight="1">
      <c r="A15" s="409" t="s">
        <v>342</v>
      </c>
      <c r="B15" s="410">
        <v>1087.4</v>
      </c>
      <c r="C15" s="411">
        <v>54.2</v>
      </c>
      <c r="D15" s="411">
        <v>1.6</v>
      </c>
      <c r="E15" s="411">
        <v>15.4</v>
      </c>
      <c r="F15" s="411">
        <v>32</v>
      </c>
      <c r="G15" s="411">
        <v>5.3</v>
      </c>
      <c r="H15" s="411">
        <v>982.1</v>
      </c>
      <c r="I15" s="411">
        <v>9.6</v>
      </c>
      <c r="J15" s="411">
        <v>63.6</v>
      </c>
      <c r="K15" s="411">
        <v>908.9</v>
      </c>
      <c r="L15" s="411">
        <v>100.4</v>
      </c>
      <c r="M15" s="411">
        <v>808.5</v>
      </c>
      <c r="N15" s="400"/>
      <c r="O15" s="400"/>
      <c r="P15" s="400"/>
      <c r="Q15" s="400"/>
      <c r="R15" s="400"/>
    </row>
    <row r="16" spans="1:18" ht="21.75" customHeight="1">
      <c r="A16" s="409" t="s">
        <v>343</v>
      </c>
      <c r="B16" s="410">
        <v>917.1</v>
      </c>
      <c r="C16" s="410">
        <v>48.1</v>
      </c>
      <c r="D16" s="410">
        <v>0.6</v>
      </c>
      <c r="E16" s="410">
        <v>13</v>
      </c>
      <c r="F16" s="410">
        <v>31.1</v>
      </c>
      <c r="G16" s="410">
        <v>3.5</v>
      </c>
      <c r="H16" s="410">
        <v>821.6</v>
      </c>
      <c r="I16" s="410">
        <v>7.2</v>
      </c>
      <c r="J16" s="410">
        <v>49.2</v>
      </c>
      <c r="K16" s="410">
        <v>765.2</v>
      </c>
      <c r="L16" s="410">
        <v>74.4</v>
      </c>
      <c r="M16" s="410">
        <v>690.9</v>
      </c>
      <c r="N16" s="400"/>
      <c r="O16" s="400"/>
      <c r="P16" s="400"/>
      <c r="Q16" s="400"/>
      <c r="R16" s="400"/>
    </row>
    <row r="17" spans="1:18" ht="21.75" customHeight="1">
      <c r="A17" s="409" t="s">
        <v>344</v>
      </c>
      <c r="B17" s="410">
        <v>901.5</v>
      </c>
      <c r="C17" s="410">
        <v>51.3</v>
      </c>
      <c r="D17" s="410">
        <v>2.3</v>
      </c>
      <c r="E17" s="410">
        <v>13.4</v>
      </c>
      <c r="F17" s="410">
        <v>33</v>
      </c>
      <c r="G17" s="410">
        <v>2.6</v>
      </c>
      <c r="H17" s="410">
        <v>807.6</v>
      </c>
      <c r="I17" s="410">
        <v>6</v>
      </c>
      <c r="J17" s="410">
        <v>42.2</v>
      </c>
      <c r="K17" s="410">
        <v>759.5</v>
      </c>
      <c r="L17" s="410">
        <v>71.4</v>
      </c>
      <c r="M17" s="410">
        <v>688.1</v>
      </c>
      <c r="N17" s="400"/>
      <c r="O17" s="400"/>
      <c r="P17" s="400"/>
      <c r="Q17" s="400"/>
      <c r="R17" s="400"/>
    </row>
    <row r="18" spans="1:18" ht="21.75" customHeight="1">
      <c r="A18" s="409" t="s">
        <v>345</v>
      </c>
      <c r="B18" s="410">
        <v>970.4</v>
      </c>
      <c r="C18" s="410">
        <v>58.5</v>
      </c>
      <c r="D18" s="410">
        <v>1.3</v>
      </c>
      <c r="E18" s="410">
        <v>17.8</v>
      </c>
      <c r="F18" s="410">
        <v>36.5</v>
      </c>
      <c r="G18" s="410">
        <v>2.9</v>
      </c>
      <c r="H18" s="410">
        <v>861.2</v>
      </c>
      <c r="I18" s="410">
        <v>9</v>
      </c>
      <c r="J18" s="410">
        <v>60.5</v>
      </c>
      <c r="K18" s="410">
        <v>791.7</v>
      </c>
      <c r="L18" s="410">
        <v>95</v>
      </c>
      <c r="M18" s="410">
        <v>696.7</v>
      </c>
      <c r="N18" s="400"/>
      <c r="O18" s="400"/>
      <c r="P18" s="400"/>
      <c r="Q18" s="400"/>
      <c r="R18" s="400"/>
    </row>
    <row r="19" spans="1:18" ht="21.75" customHeight="1">
      <c r="A19" s="409" t="s">
        <v>346</v>
      </c>
      <c r="B19" s="410">
        <v>979.6</v>
      </c>
      <c r="C19" s="410">
        <v>64.2</v>
      </c>
      <c r="D19" s="410">
        <v>0.9</v>
      </c>
      <c r="E19" s="410">
        <v>16.3</v>
      </c>
      <c r="F19" s="410">
        <v>43.8</v>
      </c>
      <c r="G19" s="410">
        <v>3.1</v>
      </c>
      <c r="H19" s="410">
        <v>864.1</v>
      </c>
      <c r="I19" s="410">
        <v>7.4</v>
      </c>
      <c r="J19" s="410">
        <v>46.4</v>
      </c>
      <c r="K19" s="410">
        <v>810.3</v>
      </c>
      <c r="L19" s="410">
        <v>85.4</v>
      </c>
      <c r="M19" s="410">
        <v>724.9</v>
      </c>
      <c r="N19" s="400"/>
      <c r="O19" s="400"/>
      <c r="P19" s="400"/>
      <c r="Q19" s="400"/>
      <c r="R19" s="400"/>
    </row>
    <row r="20" spans="1:18" ht="21.75" customHeight="1">
      <c r="A20" s="409" t="s">
        <v>347</v>
      </c>
      <c r="B20" s="410">
        <v>969.8</v>
      </c>
      <c r="C20" s="410">
        <v>59.4</v>
      </c>
      <c r="D20" s="410">
        <v>1.1</v>
      </c>
      <c r="E20" s="410">
        <v>18.2</v>
      </c>
      <c r="F20" s="410">
        <v>37.1</v>
      </c>
      <c r="G20" s="410">
        <v>2.9</v>
      </c>
      <c r="H20" s="410">
        <v>859.7</v>
      </c>
      <c r="I20" s="410">
        <v>8.2</v>
      </c>
      <c r="J20" s="410">
        <v>42.6</v>
      </c>
      <c r="K20" s="410">
        <v>808.8</v>
      </c>
      <c r="L20" s="410">
        <v>92.7</v>
      </c>
      <c r="M20" s="410">
        <v>716.1</v>
      </c>
      <c r="N20" s="400"/>
      <c r="O20" s="400"/>
      <c r="P20" s="400"/>
      <c r="Q20" s="400"/>
      <c r="R20" s="400"/>
    </row>
    <row r="21" spans="1:18" ht="21.75" customHeight="1">
      <c r="A21" s="409" t="s">
        <v>348</v>
      </c>
      <c r="B21" s="410">
        <v>897.8</v>
      </c>
      <c r="C21" s="410">
        <v>61.2</v>
      </c>
      <c r="D21" s="410">
        <v>1.3</v>
      </c>
      <c r="E21" s="410">
        <v>18.9</v>
      </c>
      <c r="F21" s="410">
        <v>38.8</v>
      </c>
      <c r="G21" s="410">
        <v>2.2</v>
      </c>
      <c r="H21" s="410">
        <v>801.1</v>
      </c>
      <c r="I21" s="410">
        <v>6.3</v>
      </c>
      <c r="J21" s="410">
        <v>39.8</v>
      </c>
      <c r="K21" s="410">
        <v>755</v>
      </c>
      <c r="L21" s="410">
        <v>61.2</v>
      </c>
      <c r="M21" s="410">
        <v>693.7</v>
      </c>
      <c r="N21" s="400"/>
      <c r="O21" s="400"/>
      <c r="P21" s="400"/>
      <c r="Q21" s="400"/>
      <c r="R21" s="400"/>
    </row>
    <row r="22" spans="1:18" s="109" customFormat="1" ht="33" customHeight="1">
      <c r="A22" s="407">
        <v>2011</v>
      </c>
      <c r="B22" s="412">
        <v>12630.9</v>
      </c>
      <c r="C22" s="412">
        <v>732.8</v>
      </c>
      <c r="D22" s="412">
        <v>18.9</v>
      </c>
      <c r="E22" s="412">
        <v>219.6</v>
      </c>
      <c r="F22" s="412">
        <v>459.1</v>
      </c>
      <c r="G22" s="412">
        <v>35.1</v>
      </c>
      <c r="H22" s="412">
        <v>11622</v>
      </c>
      <c r="I22" s="412">
        <v>99.1</v>
      </c>
      <c r="J22" s="412">
        <v>614.9</v>
      </c>
      <c r="K22" s="412">
        <v>10908</v>
      </c>
      <c r="L22" s="412">
        <v>1175.4</v>
      </c>
      <c r="M22" s="412">
        <v>9732.5</v>
      </c>
      <c r="N22" s="413"/>
      <c r="O22" s="413"/>
      <c r="P22" s="413"/>
      <c r="Q22" s="413"/>
      <c r="R22" s="413"/>
    </row>
    <row r="23" spans="1:18" ht="21.75" customHeight="1">
      <c r="A23" s="409" t="s">
        <v>337</v>
      </c>
      <c r="B23" s="410">
        <v>907.6</v>
      </c>
      <c r="C23" s="410">
        <v>55.4</v>
      </c>
      <c r="D23" s="410">
        <v>0.8</v>
      </c>
      <c r="E23" s="410">
        <v>17.7</v>
      </c>
      <c r="F23" s="410">
        <v>34.7</v>
      </c>
      <c r="G23" s="410">
        <v>2.3</v>
      </c>
      <c r="H23" s="410">
        <v>837.7</v>
      </c>
      <c r="I23" s="410">
        <v>7.4</v>
      </c>
      <c r="J23" s="410">
        <v>43.3</v>
      </c>
      <c r="K23" s="410">
        <v>787.1</v>
      </c>
      <c r="L23" s="410">
        <v>72.6</v>
      </c>
      <c r="M23" s="410">
        <v>714.5</v>
      </c>
      <c r="N23" s="400"/>
      <c r="O23" s="400"/>
      <c r="P23" s="400"/>
      <c r="Q23" s="400"/>
      <c r="R23" s="400"/>
    </row>
    <row r="24" spans="1:18" ht="21.75" customHeight="1">
      <c r="A24" s="409" t="s">
        <v>338</v>
      </c>
      <c r="B24" s="410">
        <v>1018.6</v>
      </c>
      <c r="C24" s="410">
        <v>59.1</v>
      </c>
      <c r="D24" s="410">
        <v>0.9</v>
      </c>
      <c r="E24" s="410">
        <v>16.6</v>
      </c>
      <c r="F24" s="410">
        <v>38.8</v>
      </c>
      <c r="G24" s="410">
        <v>2.9</v>
      </c>
      <c r="H24" s="410">
        <v>942.3</v>
      </c>
      <c r="I24" s="410">
        <v>6.5</v>
      </c>
      <c r="J24" s="410">
        <v>50.9</v>
      </c>
      <c r="K24" s="410">
        <v>884.9</v>
      </c>
      <c r="L24" s="410">
        <v>83.3</v>
      </c>
      <c r="M24" s="410">
        <v>801.6</v>
      </c>
      <c r="N24" s="400"/>
      <c r="O24" s="400"/>
      <c r="P24" s="400"/>
      <c r="Q24" s="400"/>
      <c r="R24" s="400"/>
    </row>
    <row r="25" spans="1:18" ht="21.75" customHeight="1">
      <c r="A25" s="409" t="s">
        <v>339</v>
      </c>
      <c r="B25" s="410">
        <v>1124.9</v>
      </c>
      <c r="C25" s="410">
        <v>58.9</v>
      </c>
      <c r="D25" s="410">
        <v>0.9</v>
      </c>
      <c r="E25" s="410">
        <v>17.2</v>
      </c>
      <c r="F25" s="410">
        <v>37.7</v>
      </c>
      <c r="G25" s="410">
        <v>3.1</v>
      </c>
      <c r="H25" s="410">
        <v>1047.9</v>
      </c>
      <c r="I25" s="410">
        <v>9.4</v>
      </c>
      <c r="J25" s="410">
        <v>56.1</v>
      </c>
      <c r="K25" s="410">
        <v>982.4</v>
      </c>
      <c r="L25" s="410">
        <v>97.2</v>
      </c>
      <c r="M25" s="410">
        <v>885.1</v>
      </c>
      <c r="N25" s="400"/>
      <c r="O25" s="400"/>
      <c r="P25" s="400"/>
      <c r="Q25" s="400"/>
      <c r="R25" s="400"/>
    </row>
    <row r="26" spans="1:18" ht="21.75" customHeight="1">
      <c r="A26" s="409" t="s">
        <v>340</v>
      </c>
      <c r="B26" s="410">
        <v>1020.4</v>
      </c>
      <c r="C26" s="410">
        <v>68.2</v>
      </c>
      <c r="D26" s="410">
        <v>1</v>
      </c>
      <c r="E26" s="410">
        <v>25.4</v>
      </c>
      <c r="F26" s="410">
        <v>39.4</v>
      </c>
      <c r="G26" s="410">
        <v>2.4</v>
      </c>
      <c r="H26" s="410">
        <v>932.8</v>
      </c>
      <c r="I26" s="410">
        <v>7.5</v>
      </c>
      <c r="J26" s="410">
        <v>46.2</v>
      </c>
      <c r="K26" s="410">
        <v>879.1</v>
      </c>
      <c r="L26" s="410">
        <v>87.9</v>
      </c>
      <c r="M26" s="410">
        <v>791.2</v>
      </c>
      <c r="N26" s="400"/>
      <c r="O26" s="400"/>
      <c r="P26" s="400"/>
      <c r="Q26" s="400"/>
      <c r="R26" s="400"/>
    </row>
    <row r="27" spans="1:18" ht="21.75" customHeight="1">
      <c r="A27" s="409" t="s">
        <v>341</v>
      </c>
      <c r="B27" s="410">
        <v>1074.4</v>
      </c>
      <c r="C27" s="410">
        <v>71.3</v>
      </c>
      <c r="D27" s="410">
        <v>1.7</v>
      </c>
      <c r="E27" s="410">
        <v>31.3</v>
      </c>
      <c r="F27" s="410">
        <v>35.1</v>
      </c>
      <c r="G27" s="410">
        <v>3.2</v>
      </c>
      <c r="H27" s="410">
        <v>983.1</v>
      </c>
      <c r="I27" s="410">
        <v>10.2</v>
      </c>
      <c r="J27" s="410">
        <v>54.3</v>
      </c>
      <c r="K27" s="410">
        <v>918.6</v>
      </c>
      <c r="L27" s="410">
        <v>90</v>
      </c>
      <c r="M27" s="410">
        <v>828.6</v>
      </c>
      <c r="N27" s="400"/>
      <c r="O27" s="400"/>
      <c r="P27" s="400"/>
      <c r="Q27" s="400"/>
      <c r="R27" s="400"/>
    </row>
    <row r="28" spans="1:18" ht="21.75" customHeight="1">
      <c r="A28" s="409" t="s">
        <v>342</v>
      </c>
      <c r="B28" s="410">
        <v>1062.9</v>
      </c>
      <c r="C28" s="410">
        <v>55.4</v>
      </c>
      <c r="D28" s="410">
        <v>2</v>
      </c>
      <c r="E28" s="410">
        <v>15.1</v>
      </c>
      <c r="F28" s="410">
        <v>35.5</v>
      </c>
      <c r="G28" s="410">
        <v>2.8</v>
      </c>
      <c r="H28" s="410">
        <v>983</v>
      </c>
      <c r="I28" s="410">
        <v>8.8</v>
      </c>
      <c r="J28" s="410">
        <v>58.4</v>
      </c>
      <c r="K28" s="410">
        <v>915.8</v>
      </c>
      <c r="L28" s="410">
        <v>95.5</v>
      </c>
      <c r="M28" s="410">
        <v>820.3</v>
      </c>
      <c r="N28" s="400"/>
      <c r="O28" s="400"/>
      <c r="P28" s="400"/>
      <c r="Q28" s="400"/>
      <c r="R28" s="400"/>
    </row>
    <row r="29" spans="1:18" ht="21.75" customHeight="1">
      <c r="A29" s="409" t="s">
        <v>343</v>
      </c>
      <c r="B29" s="410">
        <v>1042.5</v>
      </c>
      <c r="C29" s="410">
        <v>52.8</v>
      </c>
      <c r="D29" s="410">
        <v>2</v>
      </c>
      <c r="E29" s="410">
        <v>13.8</v>
      </c>
      <c r="F29" s="410">
        <v>33.8</v>
      </c>
      <c r="G29" s="410">
        <v>3.2</v>
      </c>
      <c r="H29" s="410">
        <v>966.8</v>
      </c>
      <c r="I29" s="410">
        <v>9.4</v>
      </c>
      <c r="J29" s="410">
        <v>52.3</v>
      </c>
      <c r="K29" s="410">
        <v>905.1</v>
      </c>
      <c r="L29" s="410">
        <v>99.4</v>
      </c>
      <c r="M29" s="410">
        <v>805.8</v>
      </c>
      <c r="N29" s="400"/>
      <c r="O29" s="400"/>
      <c r="P29" s="400"/>
      <c r="Q29" s="400"/>
      <c r="R29" s="400"/>
    </row>
    <row r="30" spans="1:18" ht="21.75" customHeight="1">
      <c r="A30" s="409" t="s">
        <v>344</v>
      </c>
      <c r="B30" s="410">
        <v>1022.5</v>
      </c>
      <c r="C30" s="410">
        <v>60.5</v>
      </c>
      <c r="D30" s="410">
        <v>1.1</v>
      </c>
      <c r="E30" s="410">
        <v>13</v>
      </c>
      <c r="F30" s="410">
        <v>43.9</v>
      </c>
      <c r="G30" s="410">
        <v>2.6</v>
      </c>
      <c r="H30" s="410">
        <v>942</v>
      </c>
      <c r="I30" s="410">
        <v>8.6</v>
      </c>
      <c r="J30" s="410">
        <v>51.8</v>
      </c>
      <c r="K30" s="410">
        <v>881.7</v>
      </c>
      <c r="L30" s="410">
        <v>128.1</v>
      </c>
      <c r="M30" s="410">
        <v>753.6</v>
      </c>
      <c r="N30" s="400"/>
      <c r="O30" s="400"/>
      <c r="P30" s="400"/>
      <c r="Q30" s="400"/>
      <c r="R30" s="400"/>
    </row>
    <row r="31" spans="1:18" ht="21.75" customHeight="1">
      <c r="A31" s="409" t="s">
        <v>345</v>
      </c>
      <c r="B31" s="410">
        <v>1170.7</v>
      </c>
      <c r="C31" s="410">
        <v>66.3</v>
      </c>
      <c r="D31" s="410">
        <v>1.4</v>
      </c>
      <c r="E31" s="410">
        <v>15.6</v>
      </c>
      <c r="F31" s="410">
        <v>45.7</v>
      </c>
      <c r="G31" s="410">
        <v>3.6</v>
      </c>
      <c r="H31" s="410">
        <v>1079.7</v>
      </c>
      <c r="I31" s="410">
        <v>9.1</v>
      </c>
      <c r="J31" s="410">
        <v>56.3</v>
      </c>
      <c r="K31" s="410">
        <v>1014.2</v>
      </c>
      <c r="L31" s="410">
        <v>107.8</v>
      </c>
      <c r="M31" s="410">
        <v>906.5</v>
      </c>
      <c r="N31" s="400"/>
      <c r="O31" s="400"/>
      <c r="P31" s="400"/>
      <c r="Q31" s="400"/>
      <c r="R31" s="400"/>
    </row>
    <row r="32" spans="1:18" ht="21.75" customHeight="1">
      <c r="A32" s="409" t="s">
        <v>346</v>
      </c>
      <c r="B32" s="410">
        <v>1047.9</v>
      </c>
      <c r="C32" s="410">
        <v>63.3</v>
      </c>
      <c r="D32" s="410">
        <v>2.8</v>
      </c>
      <c r="E32" s="410">
        <v>17.1</v>
      </c>
      <c r="F32" s="410">
        <v>40.6</v>
      </c>
      <c r="G32" s="410">
        <v>2.8</v>
      </c>
      <c r="H32" s="410">
        <v>959.5</v>
      </c>
      <c r="I32" s="410">
        <v>7.3</v>
      </c>
      <c r="J32" s="410">
        <v>49</v>
      </c>
      <c r="K32" s="410">
        <v>903.2</v>
      </c>
      <c r="L32" s="410">
        <v>102.9</v>
      </c>
      <c r="M32" s="410">
        <v>800.3</v>
      </c>
      <c r="N32" s="400"/>
      <c r="O32" s="400"/>
      <c r="P32" s="400"/>
      <c r="Q32" s="400"/>
      <c r="R32" s="400"/>
    </row>
    <row r="33" spans="1:18" ht="21.75" customHeight="1">
      <c r="A33" s="409" t="s">
        <v>347</v>
      </c>
      <c r="B33" s="410">
        <v>1168.6</v>
      </c>
      <c r="C33" s="410">
        <v>61.1</v>
      </c>
      <c r="D33" s="410">
        <v>2.1</v>
      </c>
      <c r="E33" s="410">
        <v>15.7</v>
      </c>
      <c r="F33" s="410">
        <v>40.2</v>
      </c>
      <c r="G33" s="410">
        <v>3.1</v>
      </c>
      <c r="H33" s="410">
        <v>1068.4</v>
      </c>
      <c r="I33" s="410">
        <v>7.8</v>
      </c>
      <c r="J33" s="410">
        <v>50.9</v>
      </c>
      <c r="K33" s="410">
        <v>1009.7</v>
      </c>
      <c r="L33" s="410">
        <v>114</v>
      </c>
      <c r="M33" s="410">
        <v>895.7</v>
      </c>
      <c r="N33" s="400"/>
      <c r="O33" s="400"/>
      <c r="P33" s="400"/>
      <c r="Q33" s="400"/>
      <c r="R33" s="400"/>
    </row>
    <row r="34" spans="1:18" ht="21.75" customHeight="1">
      <c r="A34" s="409" t="s">
        <v>348</v>
      </c>
      <c r="B34" s="410">
        <v>969.9</v>
      </c>
      <c r="C34" s="410">
        <v>60.2</v>
      </c>
      <c r="D34" s="410">
        <v>2.1</v>
      </c>
      <c r="E34" s="410">
        <v>21.2</v>
      </c>
      <c r="F34" s="410">
        <v>33.7</v>
      </c>
      <c r="G34" s="410">
        <v>3.2</v>
      </c>
      <c r="H34" s="410">
        <v>878.8</v>
      </c>
      <c r="I34" s="410">
        <v>7.1</v>
      </c>
      <c r="J34" s="410">
        <v>45.6</v>
      </c>
      <c r="K34" s="410">
        <v>826.1</v>
      </c>
      <c r="L34" s="410">
        <v>96.8</v>
      </c>
      <c r="M34" s="410">
        <v>729.3</v>
      </c>
      <c r="N34" s="400"/>
      <c r="O34" s="400"/>
      <c r="P34" s="400"/>
      <c r="Q34" s="400"/>
      <c r="R34" s="400"/>
    </row>
    <row r="35" spans="1:18" s="109" customFormat="1" ht="33" customHeight="1">
      <c r="A35" s="407">
        <v>2012</v>
      </c>
      <c r="B35" s="412" t="s">
        <v>43</v>
      </c>
      <c r="C35" s="412" t="s">
        <v>43</v>
      </c>
      <c r="D35" s="412" t="s">
        <v>43</v>
      </c>
      <c r="E35" s="412" t="s">
        <v>43</v>
      </c>
      <c r="F35" s="412" t="s">
        <v>43</v>
      </c>
      <c r="G35" s="412" t="s">
        <v>43</v>
      </c>
      <c r="H35" s="412" t="s">
        <v>43</v>
      </c>
      <c r="I35" s="412" t="s">
        <v>43</v>
      </c>
      <c r="J35" s="412" t="s">
        <v>43</v>
      </c>
      <c r="K35" s="412" t="s">
        <v>43</v>
      </c>
      <c r="L35" s="412" t="s">
        <v>43</v>
      </c>
      <c r="M35" s="412" t="s">
        <v>43</v>
      </c>
      <c r="N35" s="413"/>
      <c r="O35" s="413"/>
      <c r="P35" s="413"/>
      <c r="Q35" s="413"/>
      <c r="R35" s="413"/>
    </row>
    <row r="36" spans="1:18" ht="21.75" customHeight="1">
      <c r="A36" s="409" t="s">
        <v>337</v>
      </c>
      <c r="B36" s="410">
        <v>1056.9</v>
      </c>
      <c r="C36" s="410">
        <v>49.2</v>
      </c>
      <c r="D36" s="410">
        <v>1.4</v>
      </c>
      <c r="E36" s="410">
        <v>14.1</v>
      </c>
      <c r="F36" s="410">
        <v>30.6</v>
      </c>
      <c r="G36" s="410">
        <v>3.1</v>
      </c>
      <c r="H36" s="410">
        <v>953.9</v>
      </c>
      <c r="I36" s="410">
        <v>7.1</v>
      </c>
      <c r="J36" s="410">
        <v>45.6</v>
      </c>
      <c r="K36" s="410">
        <v>901.2</v>
      </c>
      <c r="L36" s="410">
        <v>94.4</v>
      </c>
      <c r="M36" s="410">
        <v>806.8</v>
      </c>
      <c r="N36" s="400"/>
      <c r="O36" s="400"/>
      <c r="P36" s="400"/>
      <c r="Q36" s="400"/>
      <c r="R36" s="400"/>
    </row>
    <row r="37" spans="1:18" ht="21.75" customHeight="1">
      <c r="A37" s="409" t="s">
        <v>338</v>
      </c>
      <c r="B37" s="410">
        <v>1121.7</v>
      </c>
      <c r="C37" s="410">
        <v>55.3</v>
      </c>
      <c r="D37" s="410">
        <v>2.5</v>
      </c>
      <c r="E37" s="410">
        <v>16.5</v>
      </c>
      <c r="F37" s="410">
        <v>33.6</v>
      </c>
      <c r="G37" s="410">
        <v>2.7</v>
      </c>
      <c r="H37" s="410">
        <v>997.7</v>
      </c>
      <c r="I37" s="410">
        <v>7.5</v>
      </c>
      <c r="J37" s="410">
        <v>49.9</v>
      </c>
      <c r="K37" s="410">
        <v>940.3</v>
      </c>
      <c r="L37" s="410">
        <v>67.6</v>
      </c>
      <c r="M37" s="410">
        <v>872.6</v>
      </c>
      <c r="N37" s="400"/>
      <c r="O37" s="400"/>
      <c r="P37" s="400"/>
      <c r="Q37" s="400"/>
      <c r="R37" s="400"/>
    </row>
    <row r="38" spans="1:18" ht="21.75" customHeight="1">
      <c r="A38" s="409" t="s">
        <v>339</v>
      </c>
      <c r="B38" s="410">
        <v>1139.4</v>
      </c>
      <c r="C38" s="410">
        <v>50.1</v>
      </c>
      <c r="D38" s="410">
        <v>2.5</v>
      </c>
      <c r="E38" s="410">
        <v>13.8</v>
      </c>
      <c r="F38" s="410">
        <v>31.1</v>
      </c>
      <c r="G38" s="410">
        <v>2.7</v>
      </c>
      <c r="H38" s="410">
        <v>1016.1</v>
      </c>
      <c r="I38" s="410">
        <v>8.3</v>
      </c>
      <c r="J38" s="410">
        <v>45.6</v>
      </c>
      <c r="K38" s="410">
        <v>962.2</v>
      </c>
      <c r="L38" s="410">
        <v>109</v>
      </c>
      <c r="M38" s="410">
        <v>853.3</v>
      </c>
      <c r="N38" s="400"/>
      <c r="O38" s="400"/>
      <c r="P38" s="400"/>
      <c r="Q38" s="400"/>
      <c r="R38" s="400"/>
    </row>
    <row r="39" spans="1:13" ht="21.75" customHeight="1">
      <c r="A39" s="44"/>
      <c r="B39" s="110"/>
      <c r="C39" s="110"/>
      <c r="D39" s="110"/>
      <c r="E39" s="110"/>
      <c r="F39" s="110"/>
      <c r="G39" s="110"/>
      <c r="H39" s="110"/>
      <c r="I39" s="110"/>
      <c r="J39" s="110"/>
      <c r="K39" s="110"/>
      <c r="L39" s="110"/>
      <c r="M39" s="110"/>
    </row>
    <row r="40" ht="19.5" customHeight="1">
      <c r="A40" s="44" t="s">
        <v>21</v>
      </c>
    </row>
    <row r="41" spans="1:13" ht="33" customHeight="1">
      <c r="A41" s="580" t="s">
        <v>978</v>
      </c>
      <c r="B41" s="580"/>
      <c r="C41" s="580"/>
      <c r="D41" s="580"/>
      <c r="E41" s="580"/>
      <c r="F41" s="580"/>
      <c r="G41" s="580"/>
      <c r="H41" s="580"/>
      <c r="I41" s="580"/>
      <c r="J41" s="580"/>
      <c r="K41" s="580"/>
      <c r="L41" s="580"/>
      <c r="M41" s="580"/>
    </row>
    <row r="61" spans="1:7" ht="12.75">
      <c r="A61" s="40"/>
      <c r="B61" s="40"/>
      <c r="C61" s="40"/>
      <c r="D61" s="40"/>
      <c r="E61" s="40"/>
      <c r="F61" s="40"/>
      <c r="G61" s="40"/>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04" customFormat="1" ht="21" customHeight="1">
      <c r="A1" s="103" t="s">
        <v>1182</v>
      </c>
      <c r="B1" s="103"/>
      <c r="C1" s="103"/>
      <c r="D1" s="103"/>
      <c r="E1" s="103"/>
      <c r="F1" s="103"/>
      <c r="G1" s="103"/>
      <c r="H1" s="103"/>
      <c r="I1" s="103"/>
      <c r="J1" s="103"/>
      <c r="K1" s="103"/>
      <c r="L1" s="103"/>
      <c r="M1" s="103"/>
    </row>
    <row r="2" spans="1:13" ht="12.75">
      <c r="A2" s="33"/>
      <c r="B2" s="33"/>
      <c r="C2" s="33"/>
      <c r="D2" s="33"/>
      <c r="E2" s="33"/>
      <c r="F2" s="33"/>
      <c r="G2" s="33"/>
      <c r="H2" s="33"/>
      <c r="I2" s="33"/>
      <c r="J2" s="33"/>
      <c r="K2" s="33"/>
      <c r="L2" s="33"/>
      <c r="M2" s="33"/>
    </row>
    <row r="3" spans="1:13" s="48" customFormat="1" ht="17.25" customHeight="1">
      <c r="A3" s="540" t="s">
        <v>814</v>
      </c>
      <c r="B3" s="603" t="s">
        <v>815</v>
      </c>
      <c r="C3" s="595" t="s">
        <v>331</v>
      </c>
      <c r="D3" s="595"/>
      <c r="E3" s="596"/>
      <c r="F3" s="595"/>
      <c r="G3" s="595"/>
      <c r="H3" s="595" t="s">
        <v>24</v>
      </c>
      <c r="I3" s="595"/>
      <c r="J3" s="595"/>
      <c r="K3" s="595"/>
      <c r="L3" s="595"/>
      <c r="M3" s="597"/>
    </row>
    <row r="4" spans="1:13" s="48" customFormat="1" ht="16.5" customHeight="1">
      <c r="A4" s="448"/>
      <c r="B4" s="604"/>
      <c r="C4" s="598" t="s">
        <v>25</v>
      </c>
      <c r="D4" s="598" t="s">
        <v>812</v>
      </c>
      <c r="E4" s="599" t="s">
        <v>332</v>
      </c>
      <c r="F4" s="599"/>
      <c r="G4" s="598" t="s">
        <v>811</v>
      </c>
      <c r="H4" s="598" t="s">
        <v>25</v>
      </c>
      <c r="I4" s="598" t="s">
        <v>27</v>
      </c>
      <c r="J4" s="598" t="s">
        <v>28</v>
      </c>
      <c r="K4" s="599" t="s">
        <v>29</v>
      </c>
      <c r="L4" s="599"/>
      <c r="M4" s="544"/>
    </row>
    <row r="5" spans="1:13" s="48" customFormat="1" ht="16.5" customHeight="1">
      <c r="A5" s="448"/>
      <c r="B5" s="604"/>
      <c r="C5" s="598"/>
      <c r="D5" s="598"/>
      <c r="E5" s="105" t="s">
        <v>333</v>
      </c>
      <c r="F5" s="105" t="s">
        <v>334</v>
      </c>
      <c r="G5" s="598"/>
      <c r="H5" s="598"/>
      <c r="I5" s="598"/>
      <c r="J5" s="598"/>
      <c r="K5" s="598" t="s">
        <v>25</v>
      </c>
      <c r="L5" s="598" t="s">
        <v>809</v>
      </c>
      <c r="M5" s="501" t="s">
        <v>810</v>
      </c>
    </row>
    <row r="6" spans="1:13" s="48" customFormat="1" ht="23.25" customHeight="1">
      <c r="A6" s="448"/>
      <c r="B6" s="604"/>
      <c r="C6" s="598"/>
      <c r="D6" s="598"/>
      <c r="E6" s="599" t="s">
        <v>335</v>
      </c>
      <c r="F6" s="599"/>
      <c r="G6" s="598"/>
      <c r="H6" s="598"/>
      <c r="I6" s="598"/>
      <c r="J6" s="598"/>
      <c r="K6" s="598"/>
      <c r="L6" s="598"/>
      <c r="M6" s="501"/>
    </row>
    <row r="7" spans="1:13" s="48" customFormat="1" ht="16.5" customHeight="1">
      <c r="A7" s="449"/>
      <c r="B7" s="600" t="s">
        <v>336</v>
      </c>
      <c r="C7" s="601"/>
      <c r="D7" s="601"/>
      <c r="E7" s="601"/>
      <c r="F7" s="601"/>
      <c r="G7" s="601"/>
      <c r="H7" s="601"/>
      <c r="I7" s="601"/>
      <c r="J7" s="601"/>
      <c r="K7" s="601"/>
      <c r="L7" s="601"/>
      <c r="M7" s="602"/>
    </row>
    <row r="8" ht="20.25" customHeight="1">
      <c r="A8" s="106"/>
    </row>
    <row r="9" spans="1:37" s="22" customFormat="1" ht="33" customHeight="1">
      <c r="A9" s="416">
        <v>2010</v>
      </c>
      <c r="B9" s="412">
        <v>6896.3</v>
      </c>
      <c r="C9" s="412">
        <v>595</v>
      </c>
      <c r="D9" s="412">
        <v>9.4</v>
      </c>
      <c r="E9" s="412">
        <v>141.2</v>
      </c>
      <c r="F9" s="412">
        <v>401.7</v>
      </c>
      <c r="G9" s="412">
        <v>42.7</v>
      </c>
      <c r="H9" s="412">
        <v>5553.2</v>
      </c>
      <c r="I9" s="412">
        <v>263.7</v>
      </c>
      <c r="J9" s="412">
        <v>342.2</v>
      </c>
      <c r="K9" s="412">
        <v>4947.4</v>
      </c>
      <c r="L9" s="412">
        <v>1084.1</v>
      </c>
      <c r="M9" s="412">
        <v>3863.3</v>
      </c>
      <c r="N9" s="415"/>
      <c r="O9" s="415"/>
      <c r="P9" s="415"/>
      <c r="Q9" s="415"/>
      <c r="R9" s="415"/>
      <c r="S9" s="415"/>
      <c r="T9" s="415"/>
      <c r="U9" s="415"/>
      <c r="V9" s="415"/>
      <c r="W9" s="415"/>
      <c r="X9" s="415"/>
      <c r="Y9" s="400"/>
      <c r="Z9" s="400"/>
      <c r="AA9" s="400"/>
      <c r="AB9" s="400"/>
      <c r="AC9" s="400"/>
      <c r="AD9" s="400"/>
      <c r="AE9" s="400"/>
      <c r="AF9" s="400"/>
      <c r="AG9" s="400"/>
      <c r="AH9" s="400"/>
      <c r="AI9" s="400"/>
      <c r="AJ9" s="400"/>
      <c r="AK9" s="400"/>
    </row>
    <row r="10" spans="1:37" ht="21.75" customHeight="1">
      <c r="A10" s="409" t="s">
        <v>337</v>
      </c>
      <c r="B10" s="411">
        <v>473.8</v>
      </c>
      <c r="C10" s="411">
        <v>43.1</v>
      </c>
      <c r="D10" s="411">
        <v>0.6</v>
      </c>
      <c r="E10" s="411">
        <v>10</v>
      </c>
      <c r="F10" s="411">
        <v>30.2</v>
      </c>
      <c r="G10" s="411">
        <v>2.3</v>
      </c>
      <c r="H10" s="411">
        <v>378.2</v>
      </c>
      <c r="I10" s="411">
        <v>24.1</v>
      </c>
      <c r="J10" s="411">
        <v>20.4</v>
      </c>
      <c r="K10" s="411">
        <v>333.7</v>
      </c>
      <c r="L10" s="411">
        <v>67.5</v>
      </c>
      <c r="M10" s="411">
        <v>266.2</v>
      </c>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row>
    <row r="11" spans="1:37" ht="21.75" customHeight="1">
      <c r="A11" s="409" t="s">
        <v>338</v>
      </c>
      <c r="B11" s="411">
        <v>502.4</v>
      </c>
      <c r="C11" s="411">
        <v>45.6</v>
      </c>
      <c r="D11" s="411">
        <v>0.2</v>
      </c>
      <c r="E11" s="411">
        <v>8.7</v>
      </c>
      <c r="F11" s="411">
        <v>34.3</v>
      </c>
      <c r="G11" s="411">
        <v>2.4</v>
      </c>
      <c r="H11" s="411">
        <v>400.7</v>
      </c>
      <c r="I11" s="411">
        <v>27.8</v>
      </c>
      <c r="J11" s="411">
        <v>22.2</v>
      </c>
      <c r="K11" s="411">
        <v>350.7</v>
      </c>
      <c r="L11" s="411">
        <v>83.8</v>
      </c>
      <c r="M11" s="411">
        <v>266.9</v>
      </c>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row>
    <row r="12" spans="1:37" ht="21.75" customHeight="1">
      <c r="A12" s="409" t="s">
        <v>339</v>
      </c>
      <c r="B12" s="411">
        <v>572.3</v>
      </c>
      <c r="C12" s="411">
        <v>47.9</v>
      </c>
      <c r="D12" s="411">
        <v>0.3</v>
      </c>
      <c r="E12" s="411">
        <v>11</v>
      </c>
      <c r="F12" s="411">
        <v>31.6</v>
      </c>
      <c r="G12" s="411">
        <v>5</v>
      </c>
      <c r="H12" s="411">
        <v>460.7</v>
      </c>
      <c r="I12" s="411">
        <v>33</v>
      </c>
      <c r="J12" s="411">
        <v>25.2</v>
      </c>
      <c r="K12" s="411">
        <v>402.5</v>
      </c>
      <c r="L12" s="411">
        <v>80.9</v>
      </c>
      <c r="M12" s="411">
        <v>321.6</v>
      </c>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row>
    <row r="13" spans="1:37" ht="21.75" customHeight="1">
      <c r="A13" s="409" t="s">
        <v>340</v>
      </c>
      <c r="B13" s="411">
        <v>552</v>
      </c>
      <c r="C13" s="411">
        <v>41.6</v>
      </c>
      <c r="D13" s="411">
        <v>1.2</v>
      </c>
      <c r="E13" s="411">
        <v>9.9</v>
      </c>
      <c r="F13" s="411">
        <v>27.8</v>
      </c>
      <c r="G13" s="411">
        <v>2.7</v>
      </c>
      <c r="H13" s="411">
        <v>448.4</v>
      </c>
      <c r="I13" s="411">
        <v>25.9</v>
      </c>
      <c r="J13" s="411">
        <v>34</v>
      </c>
      <c r="K13" s="411">
        <v>388.6</v>
      </c>
      <c r="L13" s="411">
        <v>81.2</v>
      </c>
      <c r="M13" s="411">
        <v>307.4</v>
      </c>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row>
    <row r="14" spans="1:37" ht="21.75" customHeight="1">
      <c r="A14" s="409" t="s">
        <v>341</v>
      </c>
      <c r="B14" s="411">
        <v>578.7</v>
      </c>
      <c r="C14" s="411">
        <v>41.3</v>
      </c>
      <c r="D14" s="411">
        <v>0.2</v>
      </c>
      <c r="E14" s="411">
        <v>9.3</v>
      </c>
      <c r="F14" s="411">
        <v>29.1</v>
      </c>
      <c r="G14" s="411">
        <v>2.7</v>
      </c>
      <c r="H14" s="411">
        <v>474.9</v>
      </c>
      <c r="I14" s="411">
        <v>29.5</v>
      </c>
      <c r="J14" s="411">
        <v>30.6</v>
      </c>
      <c r="K14" s="411">
        <v>414.9</v>
      </c>
      <c r="L14" s="411">
        <v>96.3</v>
      </c>
      <c r="M14" s="411">
        <v>318.5</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row>
    <row r="15" spans="1:37" ht="21.75" customHeight="1">
      <c r="A15" s="409" t="s">
        <v>342</v>
      </c>
      <c r="B15" s="411">
        <v>647.1</v>
      </c>
      <c r="C15" s="411">
        <v>45.8</v>
      </c>
      <c r="D15" s="411">
        <v>1.9</v>
      </c>
      <c r="E15" s="411">
        <v>11.8</v>
      </c>
      <c r="F15" s="411">
        <v>28.3</v>
      </c>
      <c r="G15" s="411">
        <v>3.9</v>
      </c>
      <c r="H15" s="411">
        <v>534.9</v>
      </c>
      <c r="I15" s="411">
        <v>20.5</v>
      </c>
      <c r="J15" s="411">
        <v>24</v>
      </c>
      <c r="K15" s="411">
        <v>490.4</v>
      </c>
      <c r="L15" s="411">
        <v>109.9</v>
      </c>
      <c r="M15" s="411">
        <v>380.5</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row>
    <row r="16" spans="1:37" ht="21.75" customHeight="1">
      <c r="A16" s="409" t="s">
        <v>343</v>
      </c>
      <c r="B16" s="411">
        <v>602.1</v>
      </c>
      <c r="C16" s="411">
        <v>55.3</v>
      </c>
      <c r="D16" s="411">
        <v>0.3</v>
      </c>
      <c r="E16" s="411">
        <v>12.7</v>
      </c>
      <c r="F16" s="411">
        <v>36.8</v>
      </c>
      <c r="G16" s="411">
        <v>5.5</v>
      </c>
      <c r="H16" s="411">
        <v>481.7</v>
      </c>
      <c r="I16" s="411">
        <v>18.1</v>
      </c>
      <c r="J16" s="411">
        <v>35.4</v>
      </c>
      <c r="K16" s="411">
        <v>428.2</v>
      </c>
      <c r="L16" s="411">
        <v>101.6</v>
      </c>
      <c r="M16" s="411">
        <v>326.6</v>
      </c>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row>
    <row r="17" spans="1:37" ht="21.75" customHeight="1">
      <c r="A17" s="409" t="s">
        <v>344</v>
      </c>
      <c r="B17" s="411">
        <v>570.2</v>
      </c>
      <c r="C17" s="411">
        <v>52.3</v>
      </c>
      <c r="D17" s="411">
        <v>1.2</v>
      </c>
      <c r="E17" s="411">
        <v>12.9</v>
      </c>
      <c r="F17" s="411">
        <v>34.5</v>
      </c>
      <c r="G17" s="411">
        <v>3.7</v>
      </c>
      <c r="H17" s="411">
        <v>458.6</v>
      </c>
      <c r="I17" s="411">
        <v>16.8</v>
      </c>
      <c r="J17" s="411">
        <v>31.1</v>
      </c>
      <c r="K17" s="411">
        <v>410.6</v>
      </c>
      <c r="L17" s="411">
        <v>99.6</v>
      </c>
      <c r="M17" s="411">
        <v>311</v>
      </c>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row>
    <row r="18" spans="1:37" ht="21.75" customHeight="1">
      <c r="A18" s="409" t="s">
        <v>345</v>
      </c>
      <c r="B18" s="411">
        <v>587.4</v>
      </c>
      <c r="C18" s="411">
        <v>45.7</v>
      </c>
      <c r="D18" s="411">
        <v>1.1</v>
      </c>
      <c r="E18" s="411">
        <v>10.6</v>
      </c>
      <c r="F18" s="411">
        <v>30.5</v>
      </c>
      <c r="G18" s="411">
        <v>3.4</v>
      </c>
      <c r="H18" s="411">
        <v>475.4</v>
      </c>
      <c r="I18" s="411">
        <v>16.5</v>
      </c>
      <c r="J18" s="411">
        <v>26.2</v>
      </c>
      <c r="K18" s="411">
        <v>432.7</v>
      </c>
      <c r="L18" s="411">
        <v>91.9</v>
      </c>
      <c r="M18" s="411">
        <v>340.7</v>
      </c>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row>
    <row r="19" spans="1:37" ht="21.75" customHeight="1">
      <c r="A19" s="409" t="s">
        <v>346</v>
      </c>
      <c r="B19" s="411">
        <v>623.5</v>
      </c>
      <c r="C19" s="411">
        <v>57.7</v>
      </c>
      <c r="D19" s="411">
        <v>0.7</v>
      </c>
      <c r="E19" s="411">
        <v>15.8</v>
      </c>
      <c r="F19" s="411">
        <v>37.1</v>
      </c>
      <c r="G19" s="411">
        <v>4.2</v>
      </c>
      <c r="H19" s="411">
        <v>497.1</v>
      </c>
      <c r="I19" s="411">
        <v>10.5</v>
      </c>
      <c r="J19" s="411">
        <v>32.9</v>
      </c>
      <c r="K19" s="411">
        <v>453.6</v>
      </c>
      <c r="L19" s="411">
        <v>97.3</v>
      </c>
      <c r="M19" s="410">
        <v>356.4</v>
      </c>
      <c r="N19" s="415"/>
      <c r="O19" s="415"/>
      <c r="P19" s="415"/>
      <c r="Q19" s="415"/>
      <c r="R19" s="415"/>
      <c r="S19" s="415"/>
      <c r="T19" s="415"/>
      <c r="U19" s="415"/>
      <c r="V19" s="415"/>
      <c r="W19" s="415"/>
      <c r="X19" s="415"/>
      <c r="Y19" s="400"/>
      <c r="Z19" s="400"/>
      <c r="AA19" s="400"/>
      <c r="AB19" s="400"/>
      <c r="AC19" s="400"/>
      <c r="AD19" s="400"/>
      <c r="AE19" s="400"/>
      <c r="AF19" s="400"/>
      <c r="AG19" s="400"/>
      <c r="AH19" s="400"/>
      <c r="AI19" s="400"/>
      <c r="AJ19" s="400"/>
      <c r="AK19" s="400"/>
    </row>
    <row r="20" spans="1:37" ht="21.75" customHeight="1">
      <c r="A20" s="409" t="s">
        <v>347</v>
      </c>
      <c r="B20" s="411">
        <v>584.6</v>
      </c>
      <c r="C20" s="411">
        <v>57.1</v>
      </c>
      <c r="D20" s="411">
        <v>0.7</v>
      </c>
      <c r="E20" s="411">
        <v>15</v>
      </c>
      <c r="F20" s="411">
        <v>37.6</v>
      </c>
      <c r="G20" s="411">
        <v>3.8</v>
      </c>
      <c r="H20" s="411">
        <v>457.5</v>
      </c>
      <c r="I20" s="411">
        <v>15.6</v>
      </c>
      <c r="J20" s="411">
        <v>24.1</v>
      </c>
      <c r="K20" s="411">
        <v>417.8</v>
      </c>
      <c r="L20" s="411">
        <v>82.4</v>
      </c>
      <c r="M20" s="410">
        <v>335.4</v>
      </c>
      <c r="N20" s="415"/>
      <c r="O20" s="415"/>
      <c r="P20" s="415"/>
      <c r="Q20" s="415"/>
      <c r="R20" s="415"/>
      <c r="S20" s="415"/>
      <c r="T20" s="415"/>
      <c r="U20" s="415"/>
      <c r="V20" s="415"/>
      <c r="W20" s="415"/>
      <c r="X20" s="415"/>
      <c r="Y20" s="400"/>
      <c r="Z20" s="400"/>
      <c r="AA20" s="400"/>
      <c r="AB20" s="400"/>
      <c r="AC20" s="400"/>
      <c r="AD20" s="400"/>
      <c r="AE20" s="400"/>
      <c r="AF20" s="400"/>
      <c r="AG20" s="400"/>
      <c r="AH20" s="400"/>
      <c r="AI20" s="400"/>
      <c r="AJ20" s="400"/>
      <c r="AK20" s="400"/>
    </row>
    <row r="21" spans="1:37" ht="21.75" customHeight="1">
      <c r="A21" s="409" t="s">
        <v>348</v>
      </c>
      <c r="B21" s="411">
        <v>602.2</v>
      </c>
      <c r="C21" s="411">
        <v>61.7</v>
      </c>
      <c r="D21" s="411">
        <v>1.1</v>
      </c>
      <c r="E21" s="411">
        <v>13.6</v>
      </c>
      <c r="F21" s="411">
        <v>43.9</v>
      </c>
      <c r="G21" s="411">
        <v>3.2</v>
      </c>
      <c r="H21" s="411">
        <v>485.1</v>
      </c>
      <c r="I21" s="411">
        <v>25.5</v>
      </c>
      <c r="J21" s="411">
        <v>36</v>
      </c>
      <c r="K21" s="411">
        <v>423.6</v>
      </c>
      <c r="L21" s="411">
        <v>91.6</v>
      </c>
      <c r="M21" s="410">
        <v>332</v>
      </c>
      <c r="N21" s="415"/>
      <c r="O21" s="415"/>
      <c r="P21" s="415"/>
      <c r="Q21" s="415"/>
      <c r="R21" s="415"/>
      <c r="S21" s="415"/>
      <c r="T21" s="415"/>
      <c r="U21" s="415"/>
      <c r="V21" s="415"/>
      <c r="W21" s="415"/>
      <c r="X21" s="415"/>
      <c r="Y21" s="400"/>
      <c r="Z21" s="400"/>
      <c r="AA21" s="400"/>
      <c r="AB21" s="400"/>
      <c r="AC21" s="400"/>
      <c r="AD21" s="400"/>
      <c r="AE21" s="400"/>
      <c r="AF21" s="400"/>
      <c r="AG21" s="400"/>
      <c r="AH21" s="400"/>
      <c r="AI21" s="400"/>
      <c r="AJ21" s="400"/>
      <c r="AK21" s="400"/>
    </row>
    <row r="22" spans="1:37" s="109" customFormat="1" ht="33" customHeight="1">
      <c r="A22" s="416">
        <v>2011</v>
      </c>
      <c r="B22" s="412">
        <v>8018</v>
      </c>
      <c r="C22" s="412">
        <v>720.8</v>
      </c>
      <c r="D22" s="412">
        <v>9.9</v>
      </c>
      <c r="E22" s="412">
        <v>179.2</v>
      </c>
      <c r="F22" s="412">
        <v>466.2</v>
      </c>
      <c r="G22" s="412">
        <v>65.5</v>
      </c>
      <c r="H22" s="412">
        <v>6758.2</v>
      </c>
      <c r="I22" s="412">
        <v>365.3</v>
      </c>
      <c r="J22" s="412">
        <v>459.8</v>
      </c>
      <c r="K22" s="412">
        <v>5933.1</v>
      </c>
      <c r="L22" s="412">
        <v>1343.9</v>
      </c>
      <c r="M22" s="412">
        <v>4589.2</v>
      </c>
      <c r="N22" s="415"/>
      <c r="O22" s="415"/>
      <c r="P22" s="415"/>
      <c r="Q22" s="415"/>
      <c r="R22" s="415"/>
      <c r="S22" s="415"/>
      <c r="T22" s="415"/>
      <c r="U22" s="415"/>
      <c r="V22" s="415"/>
      <c r="W22" s="415"/>
      <c r="X22" s="415"/>
      <c r="Y22" s="417"/>
      <c r="Z22" s="417"/>
      <c r="AA22" s="417"/>
      <c r="AB22" s="417"/>
      <c r="AC22" s="417"/>
      <c r="AD22" s="417"/>
      <c r="AE22" s="417"/>
      <c r="AF22" s="417"/>
      <c r="AG22" s="417"/>
      <c r="AH22" s="417"/>
      <c r="AI22" s="417"/>
      <c r="AJ22" s="417"/>
      <c r="AK22" s="417"/>
    </row>
    <row r="23" spans="1:37" ht="21.75" customHeight="1">
      <c r="A23" s="409" t="s">
        <v>337</v>
      </c>
      <c r="B23" s="411">
        <v>639.6</v>
      </c>
      <c r="C23" s="411">
        <v>62.2</v>
      </c>
      <c r="D23" s="411">
        <v>0.9</v>
      </c>
      <c r="E23" s="411">
        <v>12.8</v>
      </c>
      <c r="F23" s="411">
        <v>43.1</v>
      </c>
      <c r="G23" s="411">
        <v>5.5</v>
      </c>
      <c r="H23" s="411">
        <v>552.5</v>
      </c>
      <c r="I23" s="411">
        <v>39.5</v>
      </c>
      <c r="J23" s="411">
        <v>30.8</v>
      </c>
      <c r="K23" s="411">
        <v>482.3</v>
      </c>
      <c r="L23" s="411">
        <v>103.4</v>
      </c>
      <c r="M23" s="411">
        <v>378.9</v>
      </c>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row>
    <row r="24" spans="1:37" ht="21.75" customHeight="1">
      <c r="A24" s="409" t="s">
        <v>338</v>
      </c>
      <c r="B24" s="411">
        <v>643.8</v>
      </c>
      <c r="C24" s="411">
        <v>56.9</v>
      </c>
      <c r="D24" s="411">
        <v>1.1</v>
      </c>
      <c r="E24" s="411">
        <v>14.9</v>
      </c>
      <c r="F24" s="411">
        <v>36.7</v>
      </c>
      <c r="G24" s="411">
        <v>4.1</v>
      </c>
      <c r="H24" s="411">
        <v>551.8</v>
      </c>
      <c r="I24" s="411">
        <v>35.4</v>
      </c>
      <c r="J24" s="411">
        <v>39.3</v>
      </c>
      <c r="K24" s="411">
        <v>477.1</v>
      </c>
      <c r="L24" s="411">
        <v>110.7</v>
      </c>
      <c r="M24" s="411">
        <v>366.4</v>
      </c>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row>
    <row r="25" spans="1:37" ht="21.75" customHeight="1">
      <c r="A25" s="409" t="s">
        <v>339</v>
      </c>
      <c r="B25" s="411">
        <v>696.1</v>
      </c>
      <c r="C25" s="411">
        <v>60.9</v>
      </c>
      <c r="D25" s="411">
        <v>1.5</v>
      </c>
      <c r="E25" s="411">
        <v>13.6</v>
      </c>
      <c r="F25" s="411">
        <v>39.7</v>
      </c>
      <c r="G25" s="411">
        <v>6.1</v>
      </c>
      <c r="H25" s="411">
        <v>594.7</v>
      </c>
      <c r="I25" s="411">
        <v>37.5</v>
      </c>
      <c r="J25" s="411">
        <v>40.9</v>
      </c>
      <c r="K25" s="411">
        <v>516.3</v>
      </c>
      <c r="L25" s="411">
        <v>141.2</v>
      </c>
      <c r="M25" s="411">
        <v>375.1</v>
      </c>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row>
    <row r="26" spans="1:37" ht="21.75" customHeight="1">
      <c r="A26" s="409" t="s">
        <v>340</v>
      </c>
      <c r="B26" s="411">
        <v>635</v>
      </c>
      <c r="C26" s="411">
        <v>54.8</v>
      </c>
      <c r="D26" s="411">
        <v>1</v>
      </c>
      <c r="E26" s="411">
        <v>11.6</v>
      </c>
      <c r="F26" s="411">
        <v>37.4</v>
      </c>
      <c r="G26" s="411">
        <v>4.7</v>
      </c>
      <c r="H26" s="411">
        <v>541.2</v>
      </c>
      <c r="I26" s="411">
        <v>8.8</v>
      </c>
      <c r="J26" s="411">
        <v>35.1</v>
      </c>
      <c r="K26" s="411">
        <v>497.2</v>
      </c>
      <c r="L26" s="411">
        <v>116.9</v>
      </c>
      <c r="M26" s="411">
        <v>380.3</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row>
    <row r="27" spans="1:37" ht="21.75" customHeight="1">
      <c r="A27" s="409" t="s">
        <v>341</v>
      </c>
      <c r="B27" s="411">
        <v>680.8</v>
      </c>
      <c r="C27" s="411">
        <v>58.8</v>
      </c>
      <c r="D27" s="411">
        <v>1.2</v>
      </c>
      <c r="E27" s="411">
        <v>16.3</v>
      </c>
      <c r="F27" s="411">
        <v>37.2</v>
      </c>
      <c r="G27" s="411">
        <v>4.1</v>
      </c>
      <c r="H27" s="411">
        <v>578</v>
      </c>
      <c r="I27" s="411">
        <v>44.3</v>
      </c>
      <c r="J27" s="411">
        <v>42.1</v>
      </c>
      <c r="K27" s="411">
        <v>491.5</v>
      </c>
      <c r="L27" s="411">
        <v>117.9</v>
      </c>
      <c r="M27" s="411">
        <v>373.6</v>
      </c>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row>
    <row r="28" spans="1:37" ht="21.75" customHeight="1">
      <c r="A28" s="418" t="s">
        <v>342</v>
      </c>
      <c r="B28" s="411">
        <v>679.9</v>
      </c>
      <c r="C28" s="411">
        <v>67.6</v>
      </c>
      <c r="D28" s="411">
        <v>0.9</v>
      </c>
      <c r="E28" s="411">
        <v>17.7</v>
      </c>
      <c r="F28" s="411">
        <v>43.2</v>
      </c>
      <c r="G28" s="411">
        <v>5.8</v>
      </c>
      <c r="H28" s="411">
        <v>561.3</v>
      </c>
      <c r="I28" s="411">
        <v>10.4</v>
      </c>
      <c r="J28" s="411">
        <v>35.5</v>
      </c>
      <c r="K28" s="411">
        <v>515.4</v>
      </c>
      <c r="L28" s="411">
        <v>116.5</v>
      </c>
      <c r="M28" s="411">
        <v>398.8</v>
      </c>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row>
    <row r="29" spans="1:37" ht="21.75" customHeight="1">
      <c r="A29" s="418" t="s">
        <v>343</v>
      </c>
      <c r="B29" s="410">
        <v>682.5</v>
      </c>
      <c r="C29" s="410">
        <v>54.1</v>
      </c>
      <c r="D29" s="410">
        <v>0.6</v>
      </c>
      <c r="E29" s="410">
        <v>14.2</v>
      </c>
      <c r="F29" s="410">
        <v>34.9</v>
      </c>
      <c r="G29" s="410">
        <v>4.4</v>
      </c>
      <c r="H29" s="410">
        <v>583.2</v>
      </c>
      <c r="I29" s="410">
        <v>35.7</v>
      </c>
      <c r="J29" s="410">
        <v>53.4</v>
      </c>
      <c r="K29" s="410">
        <v>494</v>
      </c>
      <c r="L29" s="410">
        <v>111.9</v>
      </c>
      <c r="M29" s="410">
        <v>382.2</v>
      </c>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row>
    <row r="30" spans="1:37" ht="21.75" customHeight="1">
      <c r="A30" s="418" t="s">
        <v>344</v>
      </c>
      <c r="B30" s="410">
        <v>633.1</v>
      </c>
      <c r="C30" s="410">
        <v>56.1</v>
      </c>
      <c r="D30" s="410">
        <v>0.2</v>
      </c>
      <c r="E30" s="410">
        <v>12.4</v>
      </c>
      <c r="F30" s="410">
        <v>37.3</v>
      </c>
      <c r="G30" s="410">
        <v>6.2</v>
      </c>
      <c r="H30" s="410">
        <v>534.9</v>
      </c>
      <c r="I30" s="410">
        <v>7.1</v>
      </c>
      <c r="J30" s="410">
        <v>45</v>
      </c>
      <c r="K30" s="410">
        <v>482.9</v>
      </c>
      <c r="L30" s="410">
        <v>113.4</v>
      </c>
      <c r="M30" s="410">
        <v>369.5</v>
      </c>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row>
    <row r="31" spans="1:37" ht="21.75" customHeight="1">
      <c r="A31" s="418" t="s">
        <v>345</v>
      </c>
      <c r="B31" s="410">
        <v>705.7</v>
      </c>
      <c r="C31" s="410">
        <v>53.5</v>
      </c>
      <c r="D31" s="410">
        <v>0.5</v>
      </c>
      <c r="E31" s="410">
        <v>16.1</v>
      </c>
      <c r="F31" s="410">
        <v>32</v>
      </c>
      <c r="G31" s="410">
        <v>4.9</v>
      </c>
      <c r="H31" s="410">
        <v>603.6</v>
      </c>
      <c r="I31" s="410">
        <v>34.9</v>
      </c>
      <c r="J31" s="410">
        <v>36.3</v>
      </c>
      <c r="K31" s="410">
        <v>532.4</v>
      </c>
      <c r="L31" s="410">
        <v>110.2</v>
      </c>
      <c r="M31" s="410">
        <v>422.2</v>
      </c>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row>
    <row r="32" spans="1:37" ht="21.75" customHeight="1">
      <c r="A32" s="418" t="s">
        <v>346</v>
      </c>
      <c r="B32" s="410">
        <v>656.6</v>
      </c>
      <c r="C32" s="410">
        <v>56.8</v>
      </c>
      <c r="D32" s="410">
        <v>0.7</v>
      </c>
      <c r="E32" s="410">
        <v>13.6</v>
      </c>
      <c r="F32" s="410">
        <v>37</v>
      </c>
      <c r="G32" s="410">
        <v>5.6</v>
      </c>
      <c r="H32" s="410">
        <v>552.3</v>
      </c>
      <c r="I32" s="410">
        <v>23.1</v>
      </c>
      <c r="J32" s="410">
        <v>31.1</v>
      </c>
      <c r="K32" s="410">
        <v>498</v>
      </c>
      <c r="L32" s="410">
        <v>110.2</v>
      </c>
      <c r="M32" s="410">
        <v>387.8</v>
      </c>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row>
    <row r="33" spans="1:37" ht="21.75" customHeight="1">
      <c r="A33" s="418" t="s">
        <v>347</v>
      </c>
      <c r="B33" s="410">
        <v>712.5</v>
      </c>
      <c r="C33" s="410">
        <v>69.8</v>
      </c>
      <c r="D33" s="410">
        <v>0.4</v>
      </c>
      <c r="E33" s="410">
        <v>16.4</v>
      </c>
      <c r="F33" s="410">
        <v>47.7</v>
      </c>
      <c r="G33" s="410">
        <v>5.3</v>
      </c>
      <c r="H33" s="410">
        <v>576</v>
      </c>
      <c r="I33" s="410">
        <v>30.3</v>
      </c>
      <c r="J33" s="410">
        <v>38.4</v>
      </c>
      <c r="K33" s="410">
        <v>507.2</v>
      </c>
      <c r="L33" s="410">
        <v>104.7</v>
      </c>
      <c r="M33" s="410">
        <v>402.5</v>
      </c>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row>
    <row r="34" spans="1:37" ht="21.75" customHeight="1">
      <c r="A34" s="418" t="s">
        <v>348</v>
      </c>
      <c r="B34" s="410">
        <v>652.4</v>
      </c>
      <c r="C34" s="410">
        <v>69.3</v>
      </c>
      <c r="D34" s="410">
        <v>0.8</v>
      </c>
      <c r="E34" s="410">
        <v>19.7</v>
      </c>
      <c r="F34" s="410">
        <v>40</v>
      </c>
      <c r="G34" s="410">
        <v>8.8</v>
      </c>
      <c r="H34" s="410">
        <v>528.9</v>
      </c>
      <c r="I34" s="410">
        <v>58.2</v>
      </c>
      <c r="J34" s="410">
        <v>31.9</v>
      </c>
      <c r="K34" s="410">
        <v>438.7</v>
      </c>
      <c r="L34" s="410">
        <v>86.8</v>
      </c>
      <c r="M34" s="410">
        <v>351.9</v>
      </c>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row>
    <row r="35" spans="1:37" s="109" customFormat="1" ht="33" customHeight="1">
      <c r="A35" s="416">
        <v>2012</v>
      </c>
      <c r="B35" s="412" t="s">
        <v>43</v>
      </c>
      <c r="C35" s="412" t="s">
        <v>43</v>
      </c>
      <c r="D35" s="412" t="s">
        <v>43</v>
      </c>
      <c r="E35" s="412" t="s">
        <v>43</v>
      </c>
      <c r="F35" s="412" t="s">
        <v>43</v>
      </c>
      <c r="G35" s="412" t="s">
        <v>43</v>
      </c>
      <c r="H35" s="412" t="s">
        <v>43</v>
      </c>
      <c r="I35" s="412" t="s">
        <v>43</v>
      </c>
      <c r="J35" s="412" t="s">
        <v>43</v>
      </c>
      <c r="K35" s="412" t="s">
        <v>43</v>
      </c>
      <c r="L35" s="412" t="s">
        <v>43</v>
      </c>
      <c r="M35" s="412" t="s">
        <v>43</v>
      </c>
      <c r="N35" s="415"/>
      <c r="O35" s="415"/>
      <c r="P35" s="415"/>
      <c r="Q35" s="415"/>
      <c r="R35" s="415"/>
      <c r="S35" s="415"/>
      <c r="T35" s="415"/>
      <c r="U35" s="415"/>
      <c r="V35" s="415"/>
      <c r="W35" s="415"/>
      <c r="X35" s="415"/>
      <c r="Y35" s="417"/>
      <c r="Z35" s="417"/>
      <c r="AA35" s="417"/>
      <c r="AB35" s="417"/>
      <c r="AC35" s="417"/>
      <c r="AD35" s="417"/>
      <c r="AE35" s="417"/>
      <c r="AF35" s="417"/>
      <c r="AG35" s="417"/>
      <c r="AH35" s="417"/>
      <c r="AI35" s="417"/>
      <c r="AJ35" s="417"/>
      <c r="AK35" s="417"/>
    </row>
    <row r="36" spans="1:37" ht="21.75" customHeight="1">
      <c r="A36" s="409" t="s">
        <v>337</v>
      </c>
      <c r="B36" s="411">
        <v>678.2</v>
      </c>
      <c r="C36" s="411">
        <v>51.9</v>
      </c>
      <c r="D36" s="411">
        <v>0.6</v>
      </c>
      <c r="E36" s="411">
        <v>11</v>
      </c>
      <c r="F36" s="411">
        <v>36.7</v>
      </c>
      <c r="G36" s="411">
        <v>3.6</v>
      </c>
      <c r="H36" s="411">
        <v>551.5</v>
      </c>
      <c r="I36" s="411">
        <v>32.5</v>
      </c>
      <c r="J36" s="411">
        <v>31.9</v>
      </c>
      <c r="K36" s="411">
        <v>487.1</v>
      </c>
      <c r="L36" s="411">
        <v>94.3</v>
      </c>
      <c r="M36" s="411">
        <v>392.7</v>
      </c>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row>
    <row r="37" spans="1:37" ht="21.75" customHeight="1">
      <c r="A37" s="409" t="s">
        <v>338</v>
      </c>
      <c r="B37" s="411">
        <v>693.9</v>
      </c>
      <c r="C37" s="411">
        <v>53.1</v>
      </c>
      <c r="D37" s="411">
        <v>0.1</v>
      </c>
      <c r="E37" s="411">
        <v>12.5</v>
      </c>
      <c r="F37" s="411">
        <v>37.1</v>
      </c>
      <c r="G37" s="411">
        <v>3.3</v>
      </c>
      <c r="H37" s="411">
        <v>544.8</v>
      </c>
      <c r="I37" s="411">
        <v>41.5</v>
      </c>
      <c r="J37" s="411">
        <v>38.5</v>
      </c>
      <c r="K37" s="411">
        <v>464.7</v>
      </c>
      <c r="L37" s="411">
        <v>91.7</v>
      </c>
      <c r="M37" s="411">
        <v>373</v>
      </c>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row>
    <row r="38" spans="1:37" ht="21.75" customHeight="1">
      <c r="A38" s="409" t="s">
        <v>339</v>
      </c>
      <c r="B38" s="411">
        <v>684.1</v>
      </c>
      <c r="C38" s="411">
        <v>51.1</v>
      </c>
      <c r="D38" s="411">
        <v>0.9</v>
      </c>
      <c r="E38" s="411">
        <v>12.5</v>
      </c>
      <c r="F38" s="411">
        <v>32.6</v>
      </c>
      <c r="G38" s="411">
        <v>5.1</v>
      </c>
      <c r="H38" s="411">
        <v>529.8</v>
      </c>
      <c r="I38" s="411">
        <v>24</v>
      </c>
      <c r="J38" s="411">
        <v>32.7</v>
      </c>
      <c r="K38" s="411">
        <v>473.1</v>
      </c>
      <c r="L38" s="411">
        <v>98</v>
      </c>
      <c r="M38" s="411">
        <v>375.1</v>
      </c>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row>
    <row r="39" spans="1:13" ht="21.75" customHeight="1">
      <c r="A39" s="44"/>
      <c r="B39" s="110"/>
      <c r="C39" s="110"/>
      <c r="D39" s="110"/>
      <c r="E39" s="110"/>
      <c r="F39" s="110"/>
      <c r="G39" s="110"/>
      <c r="H39" s="110"/>
      <c r="I39" s="110"/>
      <c r="J39" s="110"/>
      <c r="K39" s="110"/>
      <c r="L39" s="110"/>
      <c r="M39" s="110"/>
    </row>
    <row r="40" ht="19.5" customHeight="1">
      <c r="A40" s="44" t="s">
        <v>21</v>
      </c>
    </row>
    <row r="41" spans="1:13" ht="33" customHeight="1">
      <c r="A41" s="580" t="s">
        <v>978</v>
      </c>
      <c r="B41" s="580"/>
      <c r="C41" s="580"/>
      <c r="D41" s="580"/>
      <c r="E41" s="580"/>
      <c r="F41" s="580"/>
      <c r="G41" s="580"/>
      <c r="H41" s="580"/>
      <c r="I41" s="580"/>
      <c r="J41" s="580"/>
      <c r="K41" s="580"/>
      <c r="L41" s="580"/>
      <c r="M41" s="580"/>
    </row>
    <row r="61" spans="1:7" ht="12.75">
      <c r="A61" s="40"/>
      <c r="B61" s="40"/>
      <c r="C61" s="40"/>
      <c r="D61" s="40"/>
      <c r="E61" s="40"/>
      <c r="F61" s="40"/>
      <c r="G61" s="40"/>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4" customWidth="1"/>
    <col min="9" max="9" width="13.28125" style="64" customWidth="1"/>
  </cols>
  <sheetData>
    <row r="1" spans="1:9" ht="21" customHeight="1">
      <c r="A1" s="103" t="s">
        <v>1183</v>
      </c>
      <c r="B1" s="103"/>
      <c r="C1" s="103"/>
      <c r="D1" s="103"/>
      <c r="E1" s="103"/>
      <c r="F1" s="103"/>
      <c r="G1" s="103"/>
      <c r="H1" s="103"/>
      <c r="I1" s="103"/>
    </row>
    <row r="2" spans="1:8" ht="12.75">
      <c r="A2" s="33"/>
      <c r="B2" s="33"/>
      <c r="H2"/>
    </row>
    <row r="3" spans="1:9" s="48" customFormat="1" ht="17.25" customHeight="1">
      <c r="A3" s="540" t="s">
        <v>814</v>
      </c>
      <c r="B3" s="603" t="s">
        <v>813</v>
      </c>
      <c r="C3" s="595" t="s">
        <v>6</v>
      </c>
      <c r="D3" s="595"/>
      <c r="E3" s="596"/>
      <c r="F3" s="595"/>
      <c r="G3" s="595"/>
      <c r="H3" s="595"/>
      <c r="I3" s="597"/>
    </row>
    <row r="4" spans="1:9" s="48" customFormat="1" ht="12.75">
      <c r="A4" s="448"/>
      <c r="B4" s="604"/>
      <c r="C4" s="598" t="s">
        <v>7</v>
      </c>
      <c r="D4" s="598" t="s">
        <v>816</v>
      </c>
      <c r="E4" s="598" t="s">
        <v>9</v>
      </c>
      <c r="F4" s="598" t="s">
        <v>10</v>
      </c>
      <c r="G4" s="598" t="s">
        <v>11</v>
      </c>
      <c r="H4" s="483" t="s">
        <v>801</v>
      </c>
      <c r="I4" s="478" t="s">
        <v>12</v>
      </c>
    </row>
    <row r="5" spans="1:9" s="48" customFormat="1" ht="15" customHeight="1">
      <c r="A5" s="448"/>
      <c r="B5" s="604"/>
      <c r="C5" s="598"/>
      <c r="D5" s="598"/>
      <c r="E5" s="598"/>
      <c r="F5" s="598"/>
      <c r="G5" s="598"/>
      <c r="H5" s="484"/>
      <c r="I5" s="479"/>
    </row>
    <row r="6" spans="1:9" s="48" customFormat="1" ht="12.75">
      <c r="A6" s="448"/>
      <c r="B6" s="604"/>
      <c r="C6" s="598"/>
      <c r="D6" s="598"/>
      <c r="E6" s="598"/>
      <c r="F6" s="598"/>
      <c r="G6" s="598"/>
      <c r="H6" s="485"/>
      <c r="I6" s="480"/>
    </row>
    <row r="7" spans="1:9" s="48" customFormat="1" ht="16.5" customHeight="1">
      <c r="A7" s="449"/>
      <c r="B7" s="600" t="s">
        <v>336</v>
      </c>
      <c r="C7" s="601"/>
      <c r="D7" s="601"/>
      <c r="E7" s="601"/>
      <c r="F7" s="601"/>
      <c r="G7" s="601"/>
      <c r="H7" s="601"/>
      <c r="I7" s="602"/>
    </row>
    <row r="8" spans="1:9" ht="20.25" customHeight="1">
      <c r="A8" s="106" t="s">
        <v>43</v>
      </c>
      <c r="H8" s="64" t="s">
        <v>43</v>
      </c>
      <c r="I8" s="64" t="s">
        <v>43</v>
      </c>
    </row>
    <row r="9" spans="1:19" ht="33" customHeight="1">
      <c r="A9" s="416">
        <v>2010</v>
      </c>
      <c r="B9" s="412">
        <v>10929.7</v>
      </c>
      <c r="C9" s="412">
        <v>8149</v>
      </c>
      <c r="D9" s="412">
        <v>7238.5</v>
      </c>
      <c r="E9" s="412">
        <v>151.7</v>
      </c>
      <c r="F9" s="412">
        <v>931.1</v>
      </c>
      <c r="G9" s="412">
        <v>1648.2</v>
      </c>
      <c r="H9" s="412">
        <v>49.6</v>
      </c>
      <c r="I9" s="420">
        <v>0</v>
      </c>
      <c r="J9" s="400"/>
      <c r="K9" s="400"/>
      <c r="L9" s="400"/>
      <c r="M9" s="400"/>
      <c r="N9" s="400"/>
      <c r="O9" s="400"/>
      <c r="P9" s="400"/>
      <c r="Q9" s="400"/>
      <c r="R9" s="400"/>
      <c r="S9" s="400"/>
    </row>
    <row r="10" spans="1:19" ht="21.75" customHeight="1">
      <c r="A10" s="409" t="s">
        <v>337</v>
      </c>
      <c r="B10" s="411">
        <v>732.7</v>
      </c>
      <c r="C10" s="411">
        <v>576.4</v>
      </c>
      <c r="D10" s="411">
        <v>523.2</v>
      </c>
      <c r="E10" s="411">
        <v>9.1</v>
      </c>
      <c r="F10" s="411">
        <v>55.2</v>
      </c>
      <c r="G10" s="411">
        <v>89.1</v>
      </c>
      <c r="H10" s="411">
        <v>3</v>
      </c>
      <c r="I10" s="421">
        <v>0</v>
      </c>
      <c r="J10" s="400"/>
      <c r="K10" s="400"/>
      <c r="L10" s="400"/>
      <c r="M10" s="400"/>
      <c r="N10" s="400"/>
      <c r="O10" s="400"/>
      <c r="P10" s="400"/>
      <c r="Q10" s="400"/>
      <c r="R10" s="400"/>
      <c r="S10" s="400"/>
    </row>
    <row r="11" spans="1:19" ht="21.75" customHeight="1">
      <c r="A11" s="409" t="s">
        <v>338</v>
      </c>
      <c r="B11" s="411">
        <v>763.3</v>
      </c>
      <c r="C11" s="411">
        <v>584.8</v>
      </c>
      <c r="D11" s="411">
        <v>524.3</v>
      </c>
      <c r="E11" s="411">
        <v>11.3</v>
      </c>
      <c r="F11" s="411">
        <v>56.3</v>
      </c>
      <c r="G11" s="411">
        <v>108.5</v>
      </c>
      <c r="H11" s="411">
        <v>2.5</v>
      </c>
      <c r="I11" s="421">
        <v>0</v>
      </c>
      <c r="J11" s="400"/>
      <c r="K11" s="400"/>
      <c r="L11" s="400"/>
      <c r="M11" s="400"/>
      <c r="N11" s="400"/>
      <c r="O11" s="400"/>
      <c r="P11" s="400"/>
      <c r="Q11" s="400"/>
      <c r="R11" s="400"/>
      <c r="S11" s="400"/>
    </row>
    <row r="12" spans="1:19" ht="21.75" customHeight="1">
      <c r="A12" s="409" t="s">
        <v>339</v>
      </c>
      <c r="B12" s="411">
        <v>928.3</v>
      </c>
      <c r="C12" s="411">
        <v>688.1</v>
      </c>
      <c r="D12" s="411">
        <v>620.5</v>
      </c>
      <c r="E12" s="411">
        <v>10.1</v>
      </c>
      <c r="F12" s="411">
        <v>83.2</v>
      </c>
      <c r="G12" s="411">
        <v>142.9</v>
      </c>
      <c r="H12" s="411">
        <v>4</v>
      </c>
      <c r="I12" s="421">
        <v>0</v>
      </c>
      <c r="J12" s="400"/>
      <c r="K12" s="400"/>
      <c r="L12" s="400"/>
      <c r="M12" s="400"/>
      <c r="N12" s="400"/>
      <c r="O12" s="400"/>
      <c r="P12" s="400"/>
      <c r="Q12" s="400"/>
      <c r="R12" s="400"/>
      <c r="S12" s="400"/>
    </row>
    <row r="13" spans="1:19" ht="21.75" customHeight="1">
      <c r="A13" s="409" t="s">
        <v>340</v>
      </c>
      <c r="B13" s="411">
        <v>887.9</v>
      </c>
      <c r="C13" s="411">
        <v>655.7</v>
      </c>
      <c r="D13" s="411">
        <v>566.2</v>
      </c>
      <c r="E13" s="411">
        <v>15.7</v>
      </c>
      <c r="F13" s="411">
        <v>75.9</v>
      </c>
      <c r="G13" s="411">
        <v>133.6</v>
      </c>
      <c r="H13" s="411">
        <v>7</v>
      </c>
      <c r="I13" s="421">
        <v>0</v>
      </c>
      <c r="J13" s="419"/>
      <c r="K13" s="419"/>
      <c r="L13" s="419"/>
      <c r="M13" s="419"/>
      <c r="N13" s="415"/>
      <c r="O13" s="415"/>
      <c r="P13" s="415"/>
      <c r="Q13" s="415"/>
      <c r="R13" s="415"/>
      <c r="S13" s="415"/>
    </row>
    <row r="14" spans="1:19" ht="21.75" customHeight="1">
      <c r="A14" s="409" t="s">
        <v>341</v>
      </c>
      <c r="B14" s="411">
        <v>893.7</v>
      </c>
      <c r="C14" s="411">
        <v>665.6</v>
      </c>
      <c r="D14" s="411">
        <v>586.9</v>
      </c>
      <c r="E14" s="411">
        <v>9.4</v>
      </c>
      <c r="F14" s="411">
        <v>68.5</v>
      </c>
      <c r="G14" s="411">
        <v>146.9</v>
      </c>
      <c r="H14" s="411">
        <v>3.3</v>
      </c>
      <c r="I14" s="421">
        <v>0</v>
      </c>
      <c r="J14" s="419"/>
      <c r="K14" s="419"/>
      <c r="L14" s="419"/>
      <c r="M14" s="419"/>
      <c r="N14" s="415"/>
      <c r="O14" s="415"/>
      <c r="P14" s="415"/>
      <c r="Q14" s="415"/>
      <c r="R14" s="415"/>
      <c r="S14" s="415"/>
    </row>
    <row r="15" spans="1:19" ht="21.75" customHeight="1">
      <c r="A15" s="409" t="s">
        <v>342</v>
      </c>
      <c r="B15" s="411">
        <v>1087.4</v>
      </c>
      <c r="C15" s="411">
        <v>830.3</v>
      </c>
      <c r="D15" s="411">
        <v>750.5</v>
      </c>
      <c r="E15" s="411">
        <v>11.6</v>
      </c>
      <c r="F15" s="411">
        <v>89.6</v>
      </c>
      <c r="G15" s="411">
        <v>151.7</v>
      </c>
      <c r="H15" s="411">
        <v>4.1</v>
      </c>
      <c r="I15" s="421">
        <v>0</v>
      </c>
      <c r="J15" s="415"/>
      <c r="K15" s="415"/>
      <c r="L15" s="415"/>
      <c r="M15" s="415"/>
      <c r="N15" s="415"/>
      <c r="O15" s="415"/>
      <c r="P15" s="415"/>
      <c r="Q15" s="415"/>
      <c r="R15" s="415"/>
      <c r="S15" s="415"/>
    </row>
    <row r="16" spans="1:19" ht="21.75" customHeight="1">
      <c r="A16" s="409" t="s">
        <v>343</v>
      </c>
      <c r="B16" s="411">
        <v>917.1</v>
      </c>
      <c r="C16" s="411">
        <v>675.1</v>
      </c>
      <c r="D16" s="411">
        <v>600.8</v>
      </c>
      <c r="E16" s="411">
        <v>14.3</v>
      </c>
      <c r="F16" s="411">
        <v>84.2</v>
      </c>
      <c r="G16" s="411">
        <v>139.4</v>
      </c>
      <c r="H16" s="411">
        <v>4</v>
      </c>
      <c r="I16" s="421">
        <v>0</v>
      </c>
      <c r="J16" s="415"/>
      <c r="K16" s="415"/>
      <c r="L16" s="415"/>
      <c r="M16" s="415"/>
      <c r="N16" s="415"/>
      <c r="O16" s="415"/>
      <c r="P16" s="415"/>
      <c r="Q16" s="415"/>
      <c r="R16" s="415"/>
      <c r="S16" s="415"/>
    </row>
    <row r="17" spans="1:19" ht="21.75" customHeight="1">
      <c r="A17" s="409" t="s">
        <v>344</v>
      </c>
      <c r="B17" s="411">
        <v>901.5</v>
      </c>
      <c r="C17" s="411">
        <v>605.4</v>
      </c>
      <c r="D17" s="411">
        <v>526.4</v>
      </c>
      <c r="E17" s="411">
        <v>15.8</v>
      </c>
      <c r="F17" s="411">
        <v>82.7</v>
      </c>
      <c r="G17" s="411">
        <v>193.9</v>
      </c>
      <c r="H17" s="411">
        <v>3.8</v>
      </c>
      <c r="I17" s="421">
        <v>0</v>
      </c>
      <c r="J17" s="415"/>
      <c r="K17" s="415"/>
      <c r="L17" s="415"/>
      <c r="M17" s="415"/>
      <c r="N17" s="415"/>
      <c r="O17" s="415"/>
      <c r="P17" s="415"/>
      <c r="Q17" s="415"/>
      <c r="R17" s="415"/>
      <c r="S17" s="415"/>
    </row>
    <row r="18" spans="1:19" ht="21.75" customHeight="1">
      <c r="A18" s="409" t="s">
        <v>345</v>
      </c>
      <c r="B18" s="411">
        <v>970.4</v>
      </c>
      <c r="C18" s="411">
        <v>735.6</v>
      </c>
      <c r="D18" s="411">
        <v>657.2</v>
      </c>
      <c r="E18" s="411">
        <v>14.7</v>
      </c>
      <c r="F18" s="411">
        <v>87.6</v>
      </c>
      <c r="G18" s="411">
        <v>128.3</v>
      </c>
      <c r="H18" s="411">
        <v>4.2</v>
      </c>
      <c r="I18" s="421" t="s">
        <v>32</v>
      </c>
      <c r="J18" s="415"/>
      <c r="K18" s="415"/>
      <c r="L18" s="415"/>
      <c r="M18" s="415"/>
      <c r="N18" s="415"/>
      <c r="O18" s="415"/>
      <c r="P18" s="415"/>
      <c r="Q18" s="415"/>
      <c r="R18" s="415"/>
      <c r="S18" s="415"/>
    </row>
    <row r="19" spans="1:19" ht="21.75" customHeight="1">
      <c r="A19" s="409" t="s">
        <v>346</v>
      </c>
      <c r="B19" s="411">
        <v>979.6</v>
      </c>
      <c r="C19" s="411">
        <v>739.8</v>
      </c>
      <c r="D19" s="411">
        <v>656.2</v>
      </c>
      <c r="E19" s="411">
        <v>12.6</v>
      </c>
      <c r="F19" s="411">
        <v>88.4</v>
      </c>
      <c r="G19" s="411">
        <v>133.8</v>
      </c>
      <c r="H19" s="411">
        <v>5</v>
      </c>
      <c r="I19" s="421">
        <v>0</v>
      </c>
      <c r="J19" s="410"/>
      <c r="K19" s="410"/>
      <c r="L19" s="410"/>
      <c r="M19" s="410"/>
      <c r="N19" s="400"/>
      <c r="O19" s="400"/>
      <c r="P19" s="400"/>
      <c r="Q19" s="400"/>
      <c r="R19" s="400"/>
      <c r="S19" s="400"/>
    </row>
    <row r="20" spans="1:19" ht="21.75" customHeight="1">
      <c r="A20" s="409" t="s">
        <v>347</v>
      </c>
      <c r="B20" s="411">
        <v>969.8</v>
      </c>
      <c r="C20" s="411">
        <v>734.6</v>
      </c>
      <c r="D20" s="411">
        <v>646</v>
      </c>
      <c r="E20" s="411">
        <v>14.7</v>
      </c>
      <c r="F20" s="411">
        <v>85</v>
      </c>
      <c r="G20" s="411">
        <v>131</v>
      </c>
      <c r="H20" s="411">
        <v>4.4</v>
      </c>
      <c r="I20" s="421">
        <v>0</v>
      </c>
      <c r="J20" s="410"/>
      <c r="K20" s="410"/>
      <c r="L20" s="410"/>
      <c r="M20" s="410"/>
      <c r="N20" s="400"/>
      <c r="O20" s="400"/>
      <c r="P20" s="400"/>
      <c r="Q20" s="400"/>
      <c r="R20" s="400"/>
      <c r="S20" s="400"/>
    </row>
    <row r="21" spans="1:19" ht="21.75" customHeight="1">
      <c r="A21" s="409" t="s">
        <v>348</v>
      </c>
      <c r="B21" s="411">
        <v>897.8</v>
      </c>
      <c r="C21" s="411">
        <v>657.7</v>
      </c>
      <c r="D21" s="411">
        <v>580.2</v>
      </c>
      <c r="E21" s="411">
        <v>12.4</v>
      </c>
      <c r="F21" s="411">
        <v>74.5</v>
      </c>
      <c r="G21" s="411">
        <v>148.9</v>
      </c>
      <c r="H21" s="411">
        <v>4.3</v>
      </c>
      <c r="I21" s="421">
        <v>0</v>
      </c>
      <c r="J21" s="400"/>
      <c r="K21" s="400"/>
      <c r="L21" s="400"/>
      <c r="M21" s="400"/>
      <c r="N21" s="400"/>
      <c r="O21" s="400"/>
      <c r="P21" s="400"/>
      <c r="Q21" s="400"/>
      <c r="R21" s="400"/>
      <c r="S21" s="400"/>
    </row>
    <row r="22" spans="1:19" s="110" customFormat="1" ht="33" customHeight="1">
      <c r="A22" s="416">
        <v>2011</v>
      </c>
      <c r="B22" s="412">
        <v>12630.9</v>
      </c>
      <c r="C22" s="412">
        <v>9282.9</v>
      </c>
      <c r="D22" s="412">
        <v>8129.9</v>
      </c>
      <c r="E22" s="412">
        <v>235.5</v>
      </c>
      <c r="F22" s="412">
        <v>1121.1</v>
      </c>
      <c r="G22" s="412">
        <v>1928</v>
      </c>
      <c r="H22" s="412">
        <v>63.5</v>
      </c>
      <c r="I22" s="420">
        <v>0</v>
      </c>
      <c r="J22" s="417"/>
      <c r="K22" s="417"/>
      <c r="L22" s="417"/>
      <c r="M22" s="417"/>
      <c r="N22" s="417"/>
      <c r="O22" s="417"/>
      <c r="P22" s="417"/>
      <c r="Q22" s="417"/>
      <c r="R22" s="417"/>
      <c r="S22" s="417"/>
    </row>
    <row r="23" spans="1:19" ht="21.75" customHeight="1">
      <c r="A23" s="409" t="s">
        <v>337</v>
      </c>
      <c r="B23" s="411">
        <v>907.6</v>
      </c>
      <c r="C23" s="411">
        <v>683.8</v>
      </c>
      <c r="D23" s="411">
        <v>603.8</v>
      </c>
      <c r="E23" s="411">
        <v>13.2</v>
      </c>
      <c r="F23" s="411">
        <v>86</v>
      </c>
      <c r="G23" s="411">
        <v>118.2</v>
      </c>
      <c r="H23" s="411">
        <v>6.5</v>
      </c>
      <c r="I23" s="421" t="s">
        <v>32</v>
      </c>
      <c r="J23" s="400"/>
      <c r="K23" s="400"/>
      <c r="L23" s="400"/>
      <c r="M23" s="400"/>
      <c r="N23" s="400"/>
      <c r="O23" s="400"/>
      <c r="P23" s="400"/>
      <c r="Q23" s="400"/>
      <c r="R23" s="400"/>
      <c r="S23" s="400"/>
    </row>
    <row r="24" spans="1:19" ht="21.75" customHeight="1">
      <c r="A24" s="409" t="s">
        <v>338</v>
      </c>
      <c r="B24" s="411">
        <v>1018.6</v>
      </c>
      <c r="C24" s="411">
        <v>774.4</v>
      </c>
      <c r="D24" s="411">
        <v>681.8</v>
      </c>
      <c r="E24" s="411">
        <v>13.8</v>
      </c>
      <c r="F24" s="411">
        <v>85.9</v>
      </c>
      <c r="G24" s="411">
        <v>137.9</v>
      </c>
      <c r="H24" s="411">
        <v>6.5</v>
      </c>
      <c r="I24" s="421">
        <v>0</v>
      </c>
      <c r="J24" s="400"/>
      <c r="K24" s="400"/>
      <c r="L24" s="400"/>
      <c r="M24" s="400"/>
      <c r="N24" s="400"/>
      <c r="O24" s="400"/>
      <c r="P24" s="400"/>
      <c r="Q24" s="400"/>
      <c r="R24" s="400"/>
      <c r="S24" s="400"/>
    </row>
    <row r="25" spans="1:19" ht="21.75" customHeight="1">
      <c r="A25" s="409" t="s">
        <v>339</v>
      </c>
      <c r="B25" s="411">
        <v>1124.9</v>
      </c>
      <c r="C25" s="411">
        <v>827.4</v>
      </c>
      <c r="D25" s="411">
        <v>719.9</v>
      </c>
      <c r="E25" s="411">
        <v>19.3</v>
      </c>
      <c r="F25" s="411">
        <v>98.6</v>
      </c>
      <c r="G25" s="411">
        <v>173.9</v>
      </c>
      <c r="H25" s="411">
        <v>5.7</v>
      </c>
      <c r="I25" s="421" t="s">
        <v>32</v>
      </c>
      <c r="J25" s="400"/>
      <c r="K25" s="400"/>
      <c r="L25" s="400"/>
      <c r="M25" s="400"/>
      <c r="N25" s="400"/>
      <c r="O25" s="400"/>
      <c r="P25" s="400"/>
      <c r="Q25" s="400"/>
      <c r="R25" s="400"/>
      <c r="S25" s="400"/>
    </row>
    <row r="26" spans="1:19" ht="21.75" customHeight="1">
      <c r="A26" s="409" t="s">
        <v>340</v>
      </c>
      <c r="B26" s="411">
        <v>1020.4</v>
      </c>
      <c r="C26" s="411">
        <v>798.6</v>
      </c>
      <c r="D26" s="411">
        <v>713.6</v>
      </c>
      <c r="E26" s="411">
        <v>13.5</v>
      </c>
      <c r="F26" s="411">
        <v>79.1</v>
      </c>
      <c r="G26" s="411">
        <v>124</v>
      </c>
      <c r="H26" s="411">
        <v>5.2</v>
      </c>
      <c r="I26" s="421" t="s">
        <v>32</v>
      </c>
      <c r="J26" s="400"/>
      <c r="K26" s="400"/>
      <c r="L26" s="400"/>
      <c r="M26" s="400"/>
      <c r="N26" s="400"/>
      <c r="O26" s="400"/>
      <c r="P26" s="400"/>
      <c r="Q26" s="400"/>
      <c r="R26" s="400"/>
      <c r="S26" s="400"/>
    </row>
    <row r="27" spans="1:19" ht="21.75" customHeight="1">
      <c r="A27" s="409" t="s">
        <v>341</v>
      </c>
      <c r="B27" s="411">
        <v>1074.4</v>
      </c>
      <c r="C27" s="411">
        <v>781.6</v>
      </c>
      <c r="D27" s="411">
        <v>693.7</v>
      </c>
      <c r="E27" s="411">
        <v>20.7</v>
      </c>
      <c r="F27" s="411">
        <v>102</v>
      </c>
      <c r="G27" s="411">
        <v>164.8</v>
      </c>
      <c r="H27" s="411">
        <v>5.3</v>
      </c>
      <c r="I27" s="421" t="s">
        <v>32</v>
      </c>
      <c r="J27" s="400"/>
      <c r="K27" s="400"/>
      <c r="L27" s="400"/>
      <c r="M27" s="400"/>
      <c r="N27" s="400"/>
      <c r="O27" s="400"/>
      <c r="P27" s="400"/>
      <c r="Q27" s="400"/>
      <c r="R27" s="400"/>
      <c r="S27" s="400"/>
    </row>
    <row r="28" spans="1:19" ht="21.75" customHeight="1">
      <c r="A28" s="418" t="s">
        <v>342</v>
      </c>
      <c r="B28" s="411">
        <v>1062.9</v>
      </c>
      <c r="C28" s="411">
        <v>803.7</v>
      </c>
      <c r="D28" s="411">
        <v>709.8</v>
      </c>
      <c r="E28" s="411">
        <v>22.6</v>
      </c>
      <c r="F28" s="411">
        <v>81.2</v>
      </c>
      <c r="G28" s="411">
        <v>151.1</v>
      </c>
      <c r="H28" s="411">
        <v>4.3</v>
      </c>
      <c r="I28" s="421" t="s">
        <v>32</v>
      </c>
      <c r="J28" s="400"/>
      <c r="K28" s="400"/>
      <c r="L28" s="400"/>
      <c r="M28" s="400"/>
      <c r="N28" s="400"/>
      <c r="O28" s="400"/>
      <c r="P28" s="400"/>
      <c r="Q28" s="400"/>
      <c r="R28" s="400"/>
      <c r="S28" s="400"/>
    </row>
    <row r="29" spans="1:19" ht="21.75" customHeight="1">
      <c r="A29" s="418" t="s">
        <v>343</v>
      </c>
      <c r="B29" s="410">
        <v>1042.5</v>
      </c>
      <c r="C29" s="410">
        <v>746.4</v>
      </c>
      <c r="D29" s="410">
        <v>648.5</v>
      </c>
      <c r="E29" s="410">
        <v>22.5</v>
      </c>
      <c r="F29" s="410">
        <v>100</v>
      </c>
      <c r="G29" s="410">
        <v>168.9</v>
      </c>
      <c r="H29" s="410">
        <v>4.7</v>
      </c>
      <c r="I29" s="421" t="s">
        <v>32</v>
      </c>
      <c r="J29" s="410"/>
      <c r="K29" s="410"/>
      <c r="L29" s="410"/>
      <c r="M29" s="410"/>
      <c r="N29" s="400"/>
      <c r="O29" s="400"/>
      <c r="P29" s="400"/>
      <c r="Q29" s="400"/>
      <c r="R29" s="400"/>
      <c r="S29" s="400"/>
    </row>
    <row r="30" spans="1:19" ht="21.75" customHeight="1">
      <c r="A30" s="418" t="s">
        <v>344</v>
      </c>
      <c r="B30" s="410">
        <v>1022.5</v>
      </c>
      <c r="C30" s="410">
        <v>706.3</v>
      </c>
      <c r="D30" s="410">
        <v>612.1</v>
      </c>
      <c r="E30" s="410">
        <v>24.7</v>
      </c>
      <c r="F30" s="410">
        <v>101.4</v>
      </c>
      <c r="G30" s="410">
        <v>185.5</v>
      </c>
      <c r="H30" s="410">
        <v>4.6</v>
      </c>
      <c r="I30" s="421" t="s">
        <v>32</v>
      </c>
      <c r="J30" s="410"/>
      <c r="K30" s="410"/>
      <c r="L30" s="410"/>
      <c r="M30" s="410"/>
      <c r="N30" s="400"/>
      <c r="O30" s="400"/>
      <c r="P30" s="400"/>
      <c r="Q30" s="400"/>
      <c r="R30" s="400"/>
      <c r="S30" s="400"/>
    </row>
    <row r="31" spans="1:19" ht="21.75" customHeight="1">
      <c r="A31" s="418" t="s">
        <v>345</v>
      </c>
      <c r="B31" s="410">
        <v>1170.7</v>
      </c>
      <c r="C31" s="410">
        <v>847.9</v>
      </c>
      <c r="D31" s="410">
        <v>730.4</v>
      </c>
      <c r="E31" s="410">
        <v>18.8</v>
      </c>
      <c r="F31" s="410">
        <v>104.2</v>
      </c>
      <c r="G31" s="410">
        <v>194.2</v>
      </c>
      <c r="H31" s="410">
        <v>5.6</v>
      </c>
      <c r="I31" s="421">
        <v>0</v>
      </c>
      <c r="J31" s="410"/>
      <c r="K31" s="410"/>
      <c r="L31" s="410"/>
      <c r="M31" s="410"/>
      <c r="N31" s="400"/>
      <c r="O31" s="400"/>
      <c r="P31" s="400"/>
      <c r="Q31" s="400"/>
      <c r="R31" s="400"/>
      <c r="S31" s="400"/>
    </row>
    <row r="32" spans="1:19" ht="21.75" customHeight="1">
      <c r="A32" s="418" t="s">
        <v>346</v>
      </c>
      <c r="B32" s="410">
        <v>1047.9</v>
      </c>
      <c r="C32" s="410">
        <v>800.5</v>
      </c>
      <c r="D32" s="410">
        <v>694.7</v>
      </c>
      <c r="E32" s="410">
        <v>15.3</v>
      </c>
      <c r="F32" s="410">
        <v>85.3</v>
      </c>
      <c r="G32" s="410">
        <v>142.2</v>
      </c>
      <c r="H32" s="410">
        <v>4.6</v>
      </c>
      <c r="I32" s="421" t="s">
        <v>32</v>
      </c>
      <c r="J32" s="410"/>
      <c r="K32" s="410"/>
      <c r="L32" s="410"/>
      <c r="M32" s="410"/>
      <c r="N32" s="400"/>
      <c r="O32" s="400"/>
      <c r="P32" s="400"/>
      <c r="Q32" s="400"/>
      <c r="R32" s="400"/>
      <c r="S32" s="400"/>
    </row>
    <row r="33" spans="1:13" ht="21.75" customHeight="1">
      <c r="A33" s="418" t="s">
        <v>347</v>
      </c>
      <c r="B33" s="410">
        <v>1168.6</v>
      </c>
      <c r="C33" s="410">
        <v>839.2</v>
      </c>
      <c r="D33" s="410">
        <v>729.8</v>
      </c>
      <c r="E33" s="410">
        <v>32.3</v>
      </c>
      <c r="F33" s="410">
        <v>105.3</v>
      </c>
      <c r="G33" s="410">
        <v>186.4</v>
      </c>
      <c r="H33" s="410">
        <v>5.4</v>
      </c>
      <c r="I33" s="421" t="s">
        <v>32</v>
      </c>
      <c r="J33" s="410"/>
      <c r="K33" s="410"/>
      <c r="L33" s="410"/>
      <c r="M33" s="410"/>
    </row>
    <row r="34" spans="1:13" ht="21.75" customHeight="1">
      <c r="A34" s="418" t="s">
        <v>348</v>
      </c>
      <c r="B34" s="410">
        <v>969.9</v>
      </c>
      <c r="C34" s="410">
        <v>673.3</v>
      </c>
      <c r="D34" s="410">
        <v>591.8</v>
      </c>
      <c r="E34" s="410">
        <v>18.6</v>
      </c>
      <c r="F34" s="410">
        <v>92</v>
      </c>
      <c r="G34" s="410">
        <v>181</v>
      </c>
      <c r="H34" s="410">
        <v>5</v>
      </c>
      <c r="I34" s="421" t="s">
        <v>32</v>
      </c>
      <c r="J34" s="410"/>
      <c r="K34" s="410"/>
      <c r="L34" s="410"/>
      <c r="M34" s="410"/>
    </row>
    <row r="35" spans="1:13" s="110" customFormat="1" ht="33" customHeight="1">
      <c r="A35" s="416">
        <v>2012</v>
      </c>
      <c r="B35" s="412"/>
      <c r="C35" s="412"/>
      <c r="D35" s="412"/>
      <c r="E35" s="412"/>
      <c r="F35" s="412"/>
      <c r="G35" s="412"/>
      <c r="H35" s="412"/>
      <c r="I35" s="420"/>
      <c r="J35" s="417"/>
      <c r="K35" s="417"/>
      <c r="L35" s="417"/>
      <c r="M35" s="417"/>
    </row>
    <row r="36" spans="1:13" ht="21.75" customHeight="1">
      <c r="A36" s="409" t="s">
        <v>337</v>
      </c>
      <c r="B36" s="411">
        <v>1056.9</v>
      </c>
      <c r="C36" s="411">
        <v>801.6</v>
      </c>
      <c r="D36" s="411">
        <v>708</v>
      </c>
      <c r="E36" s="411">
        <v>21.5</v>
      </c>
      <c r="F36" s="411">
        <v>82.1</v>
      </c>
      <c r="G36" s="411">
        <v>147.6</v>
      </c>
      <c r="H36" s="411">
        <v>4</v>
      </c>
      <c r="I36" s="421" t="s">
        <v>32</v>
      </c>
      <c r="J36" s="400"/>
      <c r="K36" s="400"/>
      <c r="L36" s="400"/>
      <c r="M36" s="400"/>
    </row>
    <row r="37" spans="1:13" ht="21.75" customHeight="1">
      <c r="A37" s="409" t="s">
        <v>338</v>
      </c>
      <c r="B37" s="411">
        <v>1121.7</v>
      </c>
      <c r="C37" s="411">
        <v>826.3</v>
      </c>
      <c r="D37" s="411">
        <v>714.7</v>
      </c>
      <c r="E37" s="411">
        <v>17.2</v>
      </c>
      <c r="F37" s="411">
        <v>103.6</v>
      </c>
      <c r="G37" s="411">
        <v>169.4</v>
      </c>
      <c r="H37" s="411">
        <v>5.2</v>
      </c>
      <c r="I37" s="421" t="s">
        <v>32</v>
      </c>
      <c r="J37" s="400"/>
      <c r="K37" s="400"/>
      <c r="L37" s="400"/>
      <c r="M37" s="400"/>
    </row>
    <row r="38" spans="1:13" ht="21.75" customHeight="1">
      <c r="A38" s="409" t="s">
        <v>339</v>
      </c>
      <c r="B38" s="411">
        <v>1139.4</v>
      </c>
      <c r="C38" s="411">
        <v>834.2</v>
      </c>
      <c r="D38" s="411">
        <v>720.8</v>
      </c>
      <c r="E38" s="411">
        <v>21.9</v>
      </c>
      <c r="F38" s="411">
        <v>112.4</v>
      </c>
      <c r="G38" s="411">
        <v>164.3</v>
      </c>
      <c r="H38" s="411">
        <v>6.5</v>
      </c>
      <c r="I38" s="421">
        <v>0</v>
      </c>
      <c r="J38" s="400"/>
      <c r="K38" s="400"/>
      <c r="L38" s="400"/>
      <c r="M38" s="400"/>
    </row>
    <row r="39" spans="1:9" ht="21.75" customHeight="1">
      <c r="A39" s="100"/>
      <c r="B39" s="108"/>
      <c r="C39" s="108"/>
      <c r="D39" s="108"/>
      <c r="E39" s="108"/>
      <c r="F39" s="108"/>
      <c r="G39" s="108"/>
      <c r="H39" s="113"/>
      <c r="I39" s="113"/>
    </row>
    <row r="40" spans="1:7" ht="21.75" customHeight="1">
      <c r="A40" s="44" t="s">
        <v>21</v>
      </c>
      <c r="B40" s="110"/>
      <c r="C40" s="110"/>
      <c r="D40" s="110"/>
      <c r="E40" s="110"/>
      <c r="F40" s="110"/>
      <c r="G40" s="110"/>
    </row>
    <row r="41" spans="1:13" ht="32.25" customHeight="1">
      <c r="A41" s="580" t="s">
        <v>978</v>
      </c>
      <c r="B41" s="580"/>
      <c r="C41" s="580"/>
      <c r="D41" s="580"/>
      <c r="E41" s="580"/>
      <c r="F41" s="580"/>
      <c r="G41" s="580"/>
      <c r="H41" s="580"/>
      <c r="I41" s="580"/>
      <c r="J41" s="184"/>
      <c r="K41" s="184"/>
      <c r="L41" s="184"/>
      <c r="M41" s="184"/>
    </row>
    <row r="61" spans="1:7" ht="12.75">
      <c r="A61" s="40"/>
      <c r="B61" s="40"/>
      <c r="C61" s="40"/>
      <c r="D61" s="40"/>
      <c r="E61" s="40"/>
      <c r="F61" s="40"/>
      <c r="G61" s="40"/>
    </row>
    <row r="65" ht="15" customHeight="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4" customWidth="1"/>
    <col min="9" max="9" width="13.28125" style="64" customWidth="1"/>
  </cols>
  <sheetData>
    <row r="1" spans="1:9" ht="21" customHeight="1">
      <c r="A1" s="103" t="s">
        <v>1184</v>
      </c>
      <c r="B1" s="103"/>
      <c r="C1" s="103"/>
      <c r="D1" s="103"/>
      <c r="E1" s="103"/>
      <c r="F1" s="103"/>
      <c r="G1" s="103"/>
      <c r="H1" s="103"/>
      <c r="I1" s="103"/>
    </row>
    <row r="2" spans="1:8" ht="12.75">
      <c r="A2" s="33"/>
      <c r="B2" s="33"/>
      <c r="H2"/>
    </row>
    <row r="3" spans="1:9" s="48" customFormat="1" ht="17.25" customHeight="1">
      <c r="A3" s="540" t="s">
        <v>814</v>
      </c>
      <c r="B3" s="603" t="s">
        <v>815</v>
      </c>
      <c r="C3" s="595" t="s">
        <v>6</v>
      </c>
      <c r="D3" s="595"/>
      <c r="E3" s="596"/>
      <c r="F3" s="595"/>
      <c r="G3" s="595"/>
      <c r="H3" s="595"/>
      <c r="I3" s="597"/>
    </row>
    <row r="4" spans="1:9" s="48" customFormat="1" ht="12.75" customHeight="1">
      <c r="A4" s="448"/>
      <c r="B4" s="604"/>
      <c r="C4" s="598" t="s">
        <v>7</v>
      </c>
      <c r="D4" s="598" t="s">
        <v>816</v>
      </c>
      <c r="E4" s="598" t="s">
        <v>9</v>
      </c>
      <c r="F4" s="598" t="s">
        <v>10</v>
      </c>
      <c r="G4" s="598" t="s">
        <v>11</v>
      </c>
      <c r="H4" s="483" t="s">
        <v>801</v>
      </c>
      <c r="I4" s="478" t="s">
        <v>12</v>
      </c>
    </row>
    <row r="5" spans="1:9" s="48" customFormat="1" ht="15" customHeight="1">
      <c r="A5" s="448"/>
      <c r="B5" s="604"/>
      <c r="C5" s="598"/>
      <c r="D5" s="598"/>
      <c r="E5" s="598"/>
      <c r="F5" s="598"/>
      <c r="G5" s="598"/>
      <c r="H5" s="484"/>
      <c r="I5" s="479"/>
    </row>
    <row r="6" spans="1:9" s="48" customFormat="1" ht="12.75">
      <c r="A6" s="448"/>
      <c r="B6" s="604"/>
      <c r="C6" s="598"/>
      <c r="D6" s="598"/>
      <c r="E6" s="598"/>
      <c r="F6" s="598"/>
      <c r="G6" s="598"/>
      <c r="H6" s="485"/>
      <c r="I6" s="480"/>
    </row>
    <row r="7" spans="1:9" s="48" customFormat="1" ht="16.5" customHeight="1">
      <c r="A7" s="449"/>
      <c r="B7" s="600" t="s">
        <v>336</v>
      </c>
      <c r="C7" s="601"/>
      <c r="D7" s="601"/>
      <c r="E7" s="601"/>
      <c r="F7" s="601"/>
      <c r="G7" s="601"/>
      <c r="H7" s="601"/>
      <c r="I7" s="602"/>
    </row>
    <row r="8" ht="20.25" customHeight="1">
      <c r="A8" s="106"/>
    </row>
    <row r="9" spans="1:9" ht="33" customHeight="1">
      <c r="A9" s="416">
        <v>2010</v>
      </c>
      <c r="B9" s="412">
        <v>6896.3</v>
      </c>
      <c r="C9" s="412">
        <v>5465.7</v>
      </c>
      <c r="D9" s="412">
        <v>4867.7</v>
      </c>
      <c r="E9" s="412">
        <v>30.5</v>
      </c>
      <c r="F9" s="412">
        <v>331.3</v>
      </c>
      <c r="G9" s="412">
        <v>1066.3</v>
      </c>
      <c r="H9" s="420">
        <v>2.5</v>
      </c>
      <c r="I9" s="420">
        <v>0</v>
      </c>
    </row>
    <row r="10" spans="1:9" ht="21.75" customHeight="1">
      <c r="A10" s="409" t="s">
        <v>337</v>
      </c>
      <c r="B10" s="411">
        <v>473.8</v>
      </c>
      <c r="C10" s="411">
        <v>362.1</v>
      </c>
      <c r="D10" s="411">
        <v>314.8</v>
      </c>
      <c r="E10" s="411">
        <v>1.7</v>
      </c>
      <c r="F10" s="411">
        <v>18.3</v>
      </c>
      <c r="G10" s="411">
        <v>91.5</v>
      </c>
      <c r="H10" s="421">
        <v>0.1</v>
      </c>
      <c r="I10" s="421">
        <v>0</v>
      </c>
    </row>
    <row r="11" spans="1:9" ht="21.75" customHeight="1">
      <c r="A11" s="409" t="s">
        <v>338</v>
      </c>
      <c r="B11" s="411">
        <v>502.4</v>
      </c>
      <c r="C11" s="411">
        <v>403.7</v>
      </c>
      <c r="D11" s="411">
        <v>348.9</v>
      </c>
      <c r="E11" s="411">
        <v>2.2</v>
      </c>
      <c r="F11" s="411">
        <v>21.4</v>
      </c>
      <c r="G11" s="411">
        <v>74.9</v>
      </c>
      <c r="H11" s="421">
        <v>0.1</v>
      </c>
      <c r="I11" s="421">
        <v>0</v>
      </c>
    </row>
    <row r="12" spans="1:9" ht="21.75" customHeight="1">
      <c r="A12" s="409" t="s">
        <v>339</v>
      </c>
      <c r="B12" s="411">
        <v>572.3</v>
      </c>
      <c r="C12" s="411">
        <v>462.3</v>
      </c>
      <c r="D12" s="411">
        <v>393.4</v>
      </c>
      <c r="E12" s="411">
        <v>2.8</v>
      </c>
      <c r="F12" s="411">
        <v>26.5</v>
      </c>
      <c r="G12" s="411">
        <v>80.5</v>
      </c>
      <c r="H12" s="421">
        <v>0.1</v>
      </c>
      <c r="I12" s="421">
        <v>0</v>
      </c>
    </row>
    <row r="13" spans="1:9" ht="21.75" customHeight="1">
      <c r="A13" s="409" t="s">
        <v>340</v>
      </c>
      <c r="B13" s="411">
        <v>552</v>
      </c>
      <c r="C13" s="411">
        <v>440.7</v>
      </c>
      <c r="D13" s="411">
        <v>378.6</v>
      </c>
      <c r="E13" s="411">
        <v>1.7</v>
      </c>
      <c r="F13" s="411">
        <v>23.6</v>
      </c>
      <c r="G13" s="411">
        <v>85.9</v>
      </c>
      <c r="H13" s="421">
        <v>0.2</v>
      </c>
      <c r="I13" s="421">
        <v>0</v>
      </c>
    </row>
    <row r="14" spans="1:9" ht="21.75" customHeight="1">
      <c r="A14" s="409" t="s">
        <v>341</v>
      </c>
      <c r="B14" s="411">
        <v>578.7</v>
      </c>
      <c r="C14" s="411">
        <v>469.2</v>
      </c>
      <c r="D14" s="411">
        <v>413.9</v>
      </c>
      <c r="E14" s="411">
        <v>2.2</v>
      </c>
      <c r="F14" s="411">
        <v>24</v>
      </c>
      <c r="G14" s="411">
        <v>82.6</v>
      </c>
      <c r="H14" s="421">
        <v>0.6</v>
      </c>
      <c r="I14" s="421">
        <v>0</v>
      </c>
    </row>
    <row r="15" spans="1:9" ht="21.75" customHeight="1">
      <c r="A15" s="409" t="s">
        <v>342</v>
      </c>
      <c r="B15" s="411">
        <v>647.1</v>
      </c>
      <c r="C15" s="411">
        <v>509.8</v>
      </c>
      <c r="D15" s="411">
        <v>462</v>
      </c>
      <c r="E15" s="411">
        <v>2.8</v>
      </c>
      <c r="F15" s="411">
        <v>31.6</v>
      </c>
      <c r="G15" s="411">
        <v>102.6</v>
      </c>
      <c r="H15" s="421">
        <v>0.2</v>
      </c>
      <c r="I15" s="421">
        <v>0</v>
      </c>
    </row>
    <row r="16" spans="1:9" ht="21.75" customHeight="1">
      <c r="A16" s="409" t="s">
        <v>343</v>
      </c>
      <c r="B16" s="411">
        <v>602.1</v>
      </c>
      <c r="C16" s="411">
        <v>470.5</v>
      </c>
      <c r="D16" s="411">
        <v>431.2</v>
      </c>
      <c r="E16" s="411">
        <v>4.1</v>
      </c>
      <c r="F16" s="411">
        <v>32.4</v>
      </c>
      <c r="G16" s="411">
        <v>94.9</v>
      </c>
      <c r="H16" s="421">
        <v>0.2</v>
      </c>
      <c r="I16" s="421">
        <v>0</v>
      </c>
    </row>
    <row r="17" spans="1:13" ht="21.75" customHeight="1">
      <c r="A17" s="409" t="s">
        <v>344</v>
      </c>
      <c r="B17" s="411">
        <v>570.2</v>
      </c>
      <c r="C17" s="411">
        <v>448.1</v>
      </c>
      <c r="D17" s="411">
        <v>404.9</v>
      </c>
      <c r="E17" s="411">
        <v>2.2</v>
      </c>
      <c r="F17" s="411">
        <v>26.5</v>
      </c>
      <c r="G17" s="411">
        <v>93.4</v>
      </c>
      <c r="H17" s="421">
        <v>0.1</v>
      </c>
      <c r="I17" s="421" t="s">
        <v>32</v>
      </c>
      <c r="J17" s="400"/>
      <c r="K17" s="400"/>
      <c r="L17" s="400"/>
      <c r="M17" s="400"/>
    </row>
    <row r="18" spans="1:13" ht="21.75" customHeight="1">
      <c r="A18" s="409" t="s">
        <v>345</v>
      </c>
      <c r="B18" s="411">
        <v>587.4</v>
      </c>
      <c r="C18" s="411">
        <v>462.1</v>
      </c>
      <c r="D18" s="411">
        <v>417.6</v>
      </c>
      <c r="E18" s="411">
        <v>3.3</v>
      </c>
      <c r="F18" s="411">
        <v>29.4</v>
      </c>
      <c r="G18" s="411">
        <v>92.5</v>
      </c>
      <c r="H18" s="421">
        <v>0.1</v>
      </c>
      <c r="I18" s="421" t="s">
        <v>32</v>
      </c>
      <c r="J18" s="400"/>
      <c r="K18" s="400"/>
      <c r="L18" s="400"/>
      <c r="M18" s="400"/>
    </row>
    <row r="19" spans="1:13" ht="21.75" customHeight="1">
      <c r="A19" s="409" t="s">
        <v>346</v>
      </c>
      <c r="B19" s="411">
        <v>623.5</v>
      </c>
      <c r="C19" s="411">
        <v>493.6</v>
      </c>
      <c r="D19" s="411">
        <v>458.7</v>
      </c>
      <c r="E19" s="411">
        <v>3.1</v>
      </c>
      <c r="F19" s="411">
        <v>36.5</v>
      </c>
      <c r="G19" s="411">
        <v>90.1</v>
      </c>
      <c r="H19" s="421">
        <v>0.3</v>
      </c>
      <c r="I19" s="421" t="s">
        <v>32</v>
      </c>
      <c r="J19" s="415"/>
      <c r="K19" s="415"/>
      <c r="L19" s="415"/>
      <c r="M19" s="410"/>
    </row>
    <row r="20" spans="1:13" ht="21.75" customHeight="1">
      <c r="A20" s="409" t="s">
        <v>347</v>
      </c>
      <c r="B20" s="411">
        <v>584.6</v>
      </c>
      <c r="C20" s="411">
        <v>462.6</v>
      </c>
      <c r="D20" s="411">
        <v>413.5</v>
      </c>
      <c r="E20" s="411">
        <v>3</v>
      </c>
      <c r="F20" s="411">
        <v>27.2</v>
      </c>
      <c r="G20" s="411">
        <v>91.6</v>
      </c>
      <c r="H20" s="421">
        <v>0.3</v>
      </c>
      <c r="I20" s="421" t="s">
        <v>32</v>
      </c>
      <c r="J20" s="415"/>
      <c r="K20" s="415"/>
      <c r="L20" s="415"/>
      <c r="M20" s="410"/>
    </row>
    <row r="21" spans="1:13" ht="21.75" customHeight="1">
      <c r="A21" s="409" t="s">
        <v>348</v>
      </c>
      <c r="B21" s="411">
        <v>602.2</v>
      </c>
      <c r="C21" s="411">
        <v>481.1</v>
      </c>
      <c r="D21" s="411">
        <v>430.1</v>
      </c>
      <c r="E21" s="411">
        <v>1.4</v>
      </c>
      <c r="F21" s="411">
        <v>33.8</v>
      </c>
      <c r="G21" s="411">
        <v>85.8</v>
      </c>
      <c r="H21" s="421">
        <v>0.2</v>
      </c>
      <c r="I21" s="421" t="s">
        <v>32</v>
      </c>
      <c r="J21" s="415"/>
      <c r="K21" s="415"/>
      <c r="L21" s="415"/>
      <c r="M21" s="400"/>
    </row>
    <row r="22" spans="1:13" s="110" customFormat="1" ht="33" customHeight="1">
      <c r="A22" s="416">
        <v>2011</v>
      </c>
      <c r="B22" s="412">
        <v>8018</v>
      </c>
      <c r="C22" s="412">
        <v>6248.8</v>
      </c>
      <c r="D22" s="412">
        <v>5518.8</v>
      </c>
      <c r="E22" s="412">
        <v>35.3</v>
      </c>
      <c r="F22" s="412">
        <v>353.2</v>
      </c>
      <c r="G22" s="412">
        <v>1376.7</v>
      </c>
      <c r="H22" s="420">
        <v>4.1</v>
      </c>
      <c r="I22" s="420" t="s">
        <v>32</v>
      </c>
      <c r="J22" s="417"/>
      <c r="K22" s="417"/>
      <c r="L22" s="417"/>
      <c r="M22" s="417"/>
    </row>
    <row r="23" spans="1:13" ht="21.75" customHeight="1">
      <c r="A23" s="409" t="s">
        <v>337</v>
      </c>
      <c r="B23" s="411">
        <v>639.6</v>
      </c>
      <c r="C23" s="411">
        <v>492.6</v>
      </c>
      <c r="D23" s="411">
        <v>415.1</v>
      </c>
      <c r="E23" s="411">
        <v>2.1</v>
      </c>
      <c r="F23" s="411">
        <v>32.1</v>
      </c>
      <c r="G23" s="411">
        <v>112.6</v>
      </c>
      <c r="H23" s="421">
        <v>0.1</v>
      </c>
      <c r="I23" s="421" t="s">
        <v>32</v>
      </c>
      <c r="J23" s="400"/>
      <c r="K23" s="400"/>
      <c r="L23" s="400"/>
      <c r="M23" s="400"/>
    </row>
    <row r="24" spans="1:13" ht="21.75" customHeight="1">
      <c r="A24" s="409" t="s">
        <v>338</v>
      </c>
      <c r="B24" s="411">
        <v>643.8</v>
      </c>
      <c r="C24" s="411">
        <v>508.2</v>
      </c>
      <c r="D24" s="411">
        <v>440</v>
      </c>
      <c r="E24" s="411">
        <v>1.7</v>
      </c>
      <c r="F24" s="411">
        <v>27.5</v>
      </c>
      <c r="G24" s="411">
        <v>106.1</v>
      </c>
      <c r="H24" s="421">
        <v>0.3</v>
      </c>
      <c r="I24" s="421" t="s">
        <v>32</v>
      </c>
      <c r="J24" s="400"/>
      <c r="K24" s="400"/>
      <c r="L24" s="400"/>
      <c r="M24" s="400"/>
    </row>
    <row r="25" spans="1:13" ht="21.75" customHeight="1">
      <c r="A25" s="409" t="s">
        <v>339</v>
      </c>
      <c r="B25" s="411">
        <v>696.1</v>
      </c>
      <c r="C25" s="411">
        <v>557.2</v>
      </c>
      <c r="D25" s="411">
        <v>488.8</v>
      </c>
      <c r="E25" s="411">
        <v>2.8</v>
      </c>
      <c r="F25" s="411">
        <v>32.1</v>
      </c>
      <c r="G25" s="411">
        <v>103.8</v>
      </c>
      <c r="H25" s="421">
        <v>0.1</v>
      </c>
      <c r="I25" s="421" t="s">
        <v>32</v>
      </c>
      <c r="J25" s="400"/>
      <c r="K25" s="400"/>
      <c r="L25" s="400"/>
      <c r="M25" s="400"/>
    </row>
    <row r="26" spans="1:13" ht="21.75" customHeight="1">
      <c r="A26" s="409" t="s">
        <v>340</v>
      </c>
      <c r="B26" s="411">
        <v>635</v>
      </c>
      <c r="C26" s="411">
        <v>497</v>
      </c>
      <c r="D26" s="411">
        <v>461.4</v>
      </c>
      <c r="E26" s="411">
        <v>3.9</v>
      </c>
      <c r="F26" s="411">
        <v>30.5</v>
      </c>
      <c r="G26" s="411">
        <v>103.5</v>
      </c>
      <c r="H26" s="421">
        <v>0.1</v>
      </c>
      <c r="I26" s="421" t="s">
        <v>32</v>
      </c>
      <c r="J26" s="400"/>
      <c r="K26" s="400"/>
      <c r="L26" s="400"/>
      <c r="M26" s="400"/>
    </row>
    <row r="27" spans="1:13" ht="21.75" customHeight="1">
      <c r="A27" s="409" t="s">
        <v>341</v>
      </c>
      <c r="B27" s="411">
        <v>680.8</v>
      </c>
      <c r="C27" s="411">
        <v>537.3</v>
      </c>
      <c r="D27" s="411">
        <v>461.2</v>
      </c>
      <c r="E27" s="411">
        <v>4.1</v>
      </c>
      <c r="F27" s="411">
        <v>31</v>
      </c>
      <c r="G27" s="411">
        <v>108.1</v>
      </c>
      <c r="H27" s="421">
        <v>0.2</v>
      </c>
      <c r="I27" s="421" t="s">
        <v>32</v>
      </c>
      <c r="J27" s="400"/>
      <c r="K27" s="400"/>
      <c r="L27" s="400"/>
      <c r="M27" s="400"/>
    </row>
    <row r="28" spans="1:13" ht="21.75" customHeight="1">
      <c r="A28" s="418" t="s">
        <v>342</v>
      </c>
      <c r="B28" s="411">
        <v>679.9</v>
      </c>
      <c r="C28" s="411">
        <v>539.2</v>
      </c>
      <c r="D28" s="411">
        <v>500.3</v>
      </c>
      <c r="E28" s="411">
        <v>4.9</v>
      </c>
      <c r="F28" s="411">
        <v>28.9</v>
      </c>
      <c r="G28" s="411">
        <v>106.8</v>
      </c>
      <c r="H28" s="421">
        <v>0.1</v>
      </c>
      <c r="I28" s="421" t="s">
        <v>32</v>
      </c>
      <c r="J28" s="400"/>
      <c r="K28" s="400"/>
      <c r="L28" s="400"/>
      <c r="M28" s="400"/>
    </row>
    <row r="29" spans="1:13" ht="21.75" customHeight="1">
      <c r="A29" s="418" t="s">
        <v>343</v>
      </c>
      <c r="B29" s="410">
        <v>682.5</v>
      </c>
      <c r="C29" s="410">
        <v>538.5</v>
      </c>
      <c r="D29" s="410">
        <v>474.7</v>
      </c>
      <c r="E29" s="410">
        <v>2.7</v>
      </c>
      <c r="F29" s="410">
        <v>27.6</v>
      </c>
      <c r="G29" s="410">
        <v>113.4</v>
      </c>
      <c r="H29" s="421">
        <v>0.2</v>
      </c>
      <c r="I29" s="421" t="s">
        <v>32</v>
      </c>
      <c r="J29" s="410"/>
      <c r="K29" s="410"/>
      <c r="L29" s="410"/>
      <c r="M29" s="410"/>
    </row>
    <row r="30" spans="1:13" ht="21.75" customHeight="1">
      <c r="A30" s="418" t="s">
        <v>344</v>
      </c>
      <c r="B30" s="410">
        <v>633.1</v>
      </c>
      <c r="C30" s="410">
        <v>468.6</v>
      </c>
      <c r="D30" s="410">
        <v>429</v>
      </c>
      <c r="E30" s="410">
        <v>2.6</v>
      </c>
      <c r="F30" s="410">
        <v>30.2</v>
      </c>
      <c r="G30" s="410">
        <v>131.4</v>
      </c>
      <c r="H30" s="421">
        <v>0.2</v>
      </c>
      <c r="I30" s="421" t="s">
        <v>32</v>
      </c>
      <c r="J30" s="410"/>
      <c r="K30" s="410"/>
      <c r="L30" s="410"/>
      <c r="M30" s="410"/>
    </row>
    <row r="31" spans="1:13" ht="21.75" customHeight="1">
      <c r="A31" s="418" t="s">
        <v>345</v>
      </c>
      <c r="B31" s="410">
        <v>705.7</v>
      </c>
      <c r="C31" s="410">
        <v>545.9</v>
      </c>
      <c r="D31" s="410">
        <v>483.3</v>
      </c>
      <c r="E31" s="410">
        <v>2.7</v>
      </c>
      <c r="F31" s="410">
        <v>27.3</v>
      </c>
      <c r="G31" s="410">
        <v>128.9</v>
      </c>
      <c r="H31" s="421">
        <v>0.9</v>
      </c>
      <c r="I31" s="421" t="s">
        <v>32</v>
      </c>
      <c r="J31" s="410"/>
      <c r="K31" s="410"/>
      <c r="L31" s="410"/>
      <c r="M31" s="410"/>
    </row>
    <row r="32" spans="1:13" ht="21.75" customHeight="1">
      <c r="A32" s="418" t="s">
        <v>346</v>
      </c>
      <c r="B32" s="410">
        <v>656.6</v>
      </c>
      <c r="C32" s="410">
        <v>494</v>
      </c>
      <c r="D32" s="410">
        <v>441.9</v>
      </c>
      <c r="E32" s="410">
        <v>3.1</v>
      </c>
      <c r="F32" s="410">
        <v>29.6</v>
      </c>
      <c r="G32" s="410">
        <v>129.7</v>
      </c>
      <c r="H32" s="421">
        <v>0.1</v>
      </c>
      <c r="I32" s="421" t="s">
        <v>32</v>
      </c>
      <c r="J32" s="410"/>
      <c r="K32" s="410"/>
      <c r="L32" s="410"/>
      <c r="M32" s="410"/>
    </row>
    <row r="33" spans="1:13" ht="21.75" customHeight="1">
      <c r="A33" s="418" t="s">
        <v>347</v>
      </c>
      <c r="B33" s="410">
        <v>712.5</v>
      </c>
      <c r="C33" s="410">
        <v>555.2</v>
      </c>
      <c r="D33" s="410">
        <v>495.5</v>
      </c>
      <c r="E33" s="410">
        <v>2.6</v>
      </c>
      <c r="F33" s="410">
        <v>29.7</v>
      </c>
      <c r="G33" s="410">
        <v>124.7</v>
      </c>
      <c r="H33" s="421">
        <v>0.2</v>
      </c>
      <c r="I33" s="421" t="s">
        <v>32</v>
      </c>
      <c r="J33" s="410"/>
      <c r="K33" s="410"/>
      <c r="L33" s="410"/>
      <c r="M33" s="410"/>
    </row>
    <row r="34" spans="1:13" ht="21.75" customHeight="1">
      <c r="A34" s="418" t="s">
        <v>348</v>
      </c>
      <c r="B34" s="410">
        <v>652.4</v>
      </c>
      <c r="C34" s="410">
        <v>514.9</v>
      </c>
      <c r="D34" s="410">
        <v>427.7</v>
      </c>
      <c r="E34" s="410">
        <v>2</v>
      </c>
      <c r="F34" s="410">
        <v>26.5</v>
      </c>
      <c r="G34" s="410">
        <v>107.8</v>
      </c>
      <c r="H34" s="421">
        <v>1.3</v>
      </c>
      <c r="I34" s="421" t="s">
        <v>32</v>
      </c>
      <c r="J34" s="410"/>
      <c r="K34" s="410"/>
      <c r="L34" s="410"/>
      <c r="M34" s="410"/>
    </row>
    <row r="35" spans="1:13" s="110" customFormat="1" ht="33" customHeight="1">
      <c r="A35" s="416">
        <v>2012</v>
      </c>
      <c r="B35" s="412"/>
      <c r="C35" s="412"/>
      <c r="D35" s="412"/>
      <c r="E35" s="412"/>
      <c r="F35" s="412"/>
      <c r="G35" s="412"/>
      <c r="H35" s="420"/>
      <c r="I35" s="420"/>
      <c r="J35" s="417"/>
      <c r="K35" s="417"/>
      <c r="L35" s="417"/>
      <c r="M35" s="417"/>
    </row>
    <row r="36" spans="1:13" ht="21.75" customHeight="1">
      <c r="A36" s="409" t="s">
        <v>337</v>
      </c>
      <c r="B36" s="411">
        <v>678.2</v>
      </c>
      <c r="C36" s="411">
        <v>516.2</v>
      </c>
      <c r="D36" s="411">
        <v>451.4</v>
      </c>
      <c r="E36" s="411">
        <v>2.9</v>
      </c>
      <c r="F36" s="411">
        <v>24</v>
      </c>
      <c r="G36" s="411">
        <v>134.3</v>
      </c>
      <c r="H36" s="421">
        <v>0.8</v>
      </c>
      <c r="I36" s="421" t="s">
        <v>32</v>
      </c>
      <c r="J36" s="400"/>
      <c r="K36" s="400"/>
      <c r="L36" s="400"/>
      <c r="M36" s="400"/>
    </row>
    <row r="37" spans="1:13" ht="21.75" customHeight="1">
      <c r="A37" s="409" t="s">
        <v>338</v>
      </c>
      <c r="B37" s="411">
        <v>693.9</v>
      </c>
      <c r="C37" s="411">
        <v>544.7</v>
      </c>
      <c r="D37" s="411">
        <v>477.5</v>
      </c>
      <c r="E37" s="411">
        <v>2.7</v>
      </c>
      <c r="F37" s="411">
        <v>25.4</v>
      </c>
      <c r="G37" s="411">
        <v>120.9</v>
      </c>
      <c r="H37" s="421">
        <v>0.1</v>
      </c>
      <c r="I37" s="421" t="s">
        <v>32</v>
      </c>
      <c r="J37" s="400"/>
      <c r="K37" s="400"/>
      <c r="L37" s="400"/>
      <c r="M37" s="400"/>
    </row>
    <row r="38" spans="1:13" ht="21.75" customHeight="1">
      <c r="A38" s="409" t="s">
        <v>339</v>
      </c>
      <c r="B38" s="411">
        <v>684.1</v>
      </c>
      <c r="C38" s="411">
        <v>548.1</v>
      </c>
      <c r="D38" s="411">
        <v>489.6</v>
      </c>
      <c r="E38" s="411">
        <v>3</v>
      </c>
      <c r="F38" s="411">
        <v>30.2</v>
      </c>
      <c r="G38" s="411">
        <v>102.4</v>
      </c>
      <c r="H38" s="421">
        <v>0.4</v>
      </c>
      <c r="I38" s="421" t="s">
        <v>32</v>
      </c>
      <c r="J38" s="400"/>
      <c r="K38" s="400"/>
      <c r="L38" s="400"/>
      <c r="M38" s="400"/>
    </row>
    <row r="39" spans="1:7" ht="21.75" customHeight="1">
      <c r="A39" s="44"/>
      <c r="B39" s="110"/>
      <c r="C39" s="110"/>
      <c r="D39" s="110"/>
      <c r="E39" s="110"/>
      <c r="F39" s="110"/>
      <c r="G39" s="110"/>
    </row>
    <row r="40" ht="19.5" customHeight="1">
      <c r="A40" s="44" t="s">
        <v>21</v>
      </c>
    </row>
    <row r="41" spans="1:13" ht="32.25" customHeight="1">
      <c r="A41" s="580" t="s">
        <v>978</v>
      </c>
      <c r="B41" s="580"/>
      <c r="C41" s="580"/>
      <c r="D41" s="580"/>
      <c r="E41" s="580"/>
      <c r="F41" s="580"/>
      <c r="G41" s="580"/>
      <c r="H41" s="580"/>
      <c r="I41" s="580"/>
      <c r="J41" s="184"/>
      <c r="K41" s="184"/>
      <c r="L41" s="184"/>
      <c r="M41" s="184"/>
    </row>
    <row r="61" spans="1:7" ht="12.75">
      <c r="A61" s="40"/>
      <c r="B61" s="40"/>
      <c r="C61" s="40"/>
      <c r="D61" s="40"/>
      <c r="E61" s="40"/>
      <c r="F61" s="40"/>
      <c r="G61" s="40"/>
    </row>
    <row r="65" ht="15" customHeight="1"/>
    <row r="281" ht="8.25" customHeight="1"/>
    <row r="282" ht="12.75" hidden="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1241</v>
      </c>
      <c r="B1" s="110"/>
    </row>
    <row r="6" spans="1:2" ht="14.25">
      <c r="A6" s="168">
        <v>0</v>
      </c>
      <c r="B6" s="85" t="s">
        <v>1242</v>
      </c>
    </row>
    <row r="7" spans="1:2" ht="14.25">
      <c r="A7" s="34"/>
      <c r="B7" s="85" t="s">
        <v>1243</v>
      </c>
    </row>
    <row r="8" spans="1:2" ht="14.25">
      <c r="A8" s="168" t="s">
        <v>74</v>
      </c>
      <c r="B8" s="85" t="s">
        <v>1244</v>
      </c>
    </row>
    <row r="9" spans="1:2" ht="14.25">
      <c r="A9" s="168" t="s">
        <v>1245</v>
      </c>
      <c r="B9" s="85" t="s">
        <v>1246</v>
      </c>
    </row>
    <row r="10" spans="1:2" ht="14.25">
      <c r="A10" s="168" t="s">
        <v>1247</v>
      </c>
      <c r="B10" s="85" t="s">
        <v>1248</v>
      </c>
    </row>
    <row r="11" spans="1:2" ht="14.25">
      <c r="A11" s="168" t="s">
        <v>1249</v>
      </c>
      <c r="B11" s="85" t="s">
        <v>1250</v>
      </c>
    </row>
    <row r="12" spans="1:2" ht="14.25">
      <c r="A12" s="168" t="s">
        <v>75</v>
      </c>
      <c r="B12" s="85" t="s">
        <v>1251</v>
      </c>
    </row>
    <row r="13" spans="1:2" ht="14.25">
      <c r="A13" s="168" t="s">
        <v>1252</v>
      </c>
      <c r="B13" s="85" t="s">
        <v>1253</v>
      </c>
    </row>
    <row r="14" spans="1:2" ht="14.25">
      <c r="A14" s="168" t="s">
        <v>1254</v>
      </c>
      <c r="B14" s="85" t="s">
        <v>1255</v>
      </c>
    </row>
    <row r="15" spans="1:2" ht="14.25">
      <c r="A15" s="168" t="s">
        <v>1256</v>
      </c>
      <c r="B15" s="85" t="s">
        <v>1257</v>
      </c>
    </row>
    <row r="16" ht="14.25">
      <c r="A16" s="85"/>
    </row>
    <row r="17" spans="1:2" ht="14.25">
      <c r="A17" s="85" t="s">
        <v>1258</v>
      </c>
      <c r="B17" s="85" t="s">
        <v>1259</v>
      </c>
    </row>
    <row r="18" spans="1:2" ht="14.25">
      <c r="A18" s="85" t="s">
        <v>1260</v>
      </c>
      <c r="B18" s="85" t="s">
        <v>1261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317" customWidth="1"/>
    <col min="2" max="2" width="12.140625" style="317" customWidth="1"/>
    <col min="3" max="16384" width="11.421875" style="317" customWidth="1"/>
  </cols>
  <sheetData>
    <row r="1" ht="15.75">
      <c r="A1" s="156" t="s">
        <v>368</v>
      </c>
    </row>
    <row r="2" spans="1:2" ht="15" customHeight="1">
      <c r="A2" s="22"/>
      <c r="B2" s="319"/>
    </row>
    <row r="3" ht="12.75">
      <c r="B3" s="318" t="s">
        <v>369</v>
      </c>
    </row>
    <row r="4" spans="1:2" ht="12.75">
      <c r="A4" s="22"/>
      <c r="B4" s="319"/>
    </row>
    <row r="5" spans="1:2" ht="15">
      <c r="A5" s="104" t="s">
        <v>370</v>
      </c>
      <c r="B5" s="320">
        <v>2</v>
      </c>
    </row>
    <row r="6" spans="1:2" ht="12.75">
      <c r="A6" s="40"/>
      <c r="B6" s="319"/>
    </row>
    <row r="7" spans="1:2" ht="12.75">
      <c r="A7" s="40"/>
      <c r="B7" s="319"/>
    </row>
    <row r="8" spans="1:2" ht="12.75">
      <c r="A8" s="40" t="s">
        <v>371</v>
      </c>
      <c r="B8" s="320">
        <v>7</v>
      </c>
    </row>
    <row r="9" spans="1:2" ht="12.75">
      <c r="A9" s="40"/>
      <c r="B9" s="319"/>
    </row>
    <row r="10" spans="1:2" ht="12.75">
      <c r="A10" s="40" t="s">
        <v>372</v>
      </c>
      <c r="B10" s="320">
        <v>8</v>
      </c>
    </row>
    <row r="11" spans="1:2" ht="12.75">
      <c r="A11" s="40"/>
      <c r="B11" s="319"/>
    </row>
    <row r="12" spans="1:2" ht="15" customHeight="1">
      <c r="A12" s="22"/>
      <c r="B12" s="319"/>
    </row>
    <row r="13" spans="1:2" ht="15">
      <c r="A13" s="104" t="s">
        <v>373</v>
      </c>
      <c r="B13" s="319"/>
    </row>
    <row r="14" spans="1:2" ht="12.75">
      <c r="A14" s="40"/>
      <c r="B14" s="319"/>
    </row>
    <row r="15" spans="1:2" ht="12.75">
      <c r="A15" s="40" t="s">
        <v>1155</v>
      </c>
      <c r="B15" s="320">
        <v>9</v>
      </c>
    </row>
    <row r="16" ht="4.5" customHeight="1">
      <c r="B16" s="319"/>
    </row>
    <row r="17" spans="1:2" ht="12.75">
      <c r="A17" s="40" t="s">
        <v>1156</v>
      </c>
      <c r="B17" s="320">
        <v>9</v>
      </c>
    </row>
    <row r="18" ht="4.5" customHeight="1">
      <c r="B18" s="319"/>
    </row>
    <row r="19" spans="1:2" ht="12.75">
      <c r="A19" s="40" t="s">
        <v>1140</v>
      </c>
      <c r="B19" s="319"/>
    </row>
    <row r="20" spans="1:2" ht="12.75">
      <c r="A20" s="40" t="s">
        <v>374</v>
      </c>
      <c r="B20" s="320">
        <v>10</v>
      </c>
    </row>
    <row r="21" ht="4.5" customHeight="1">
      <c r="B21" s="319"/>
    </row>
    <row r="22" spans="1:2" ht="12.75">
      <c r="A22" s="40" t="s">
        <v>1141</v>
      </c>
      <c r="B22" s="319"/>
    </row>
    <row r="23" spans="1:2" ht="12.75">
      <c r="A23" s="40" t="s">
        <v>374</v>
      </c>
      <c r="B23" s="320">
        <v>10</v>
      </c>
    </row>
    <row r="24" ht="4.5" customHeight="1">
      <c r="B24" s="319"/>
    </row>
    <row r="25" spans="1:2" ht="12.75">
      <c r="A25" s="40" t="s">
        <v>1142</v>
      </c>
      <c r="B25" s="319"/>
    </row>
    <row r="26" spans="1:2" ht="12.75">
      <c r="A26" s="40" t="s">
        <v>374</v>
      </c>
      <c r="B26" s="320">
        <v>11</v>
      </c>
    </row>
    <row r="27" ht="4.5" customHeight="1">
      <c r="B27" s="319"/>
    </row>
    <row r="28" spans="1:2" ht="12.75">
      <c r="A28" s="40" t="s">
        <v>1143</v>
      </c>
      <c r="B28" s="319"/>
    </row>
    <row r="29" spans="1:2" ht="12.75">
      <c r="A29" s="40" t="s">
        <v>375</v>
      </c>
      <c r="B29" s="320">
        <v>11</v>
      </c>
    </row>
    <row r="30" ht="4.5" customHeight="1">
      <c r="B30" s="319"/>
    </row>
    <row r="31" spans="1:2" ht="12.75">
      <c r="A31" s="40" t="s">
        <v>1144</v>
      </c>
      <c r="B31" s="320">
        <v>12</v>
      </c>
    </row>
    <row r="32" spans="1:2" ht="12.75">
      <c r="A32" s="22"/>
      <c r="B32" s="319"/>
    </row>
    <row r="33" spans="1:2" ht="15" customHeight="1">
      <c r="A33" s="22"/>
      <c r="B33" s="319"/>
    </row>
    <row r="34" spans="1:2" ht="15">
      <c r="A34" s="104" t="s">
        <v>1130</v>
      </c>
      <c r="B34" s="319"/>
    </row>
    <row r="35" spans="1:2" ht="12.75">
      <c r="A35" s="22"/>
      <c r="B35" s="319"/>
    </row>
    <row r="36" spans="1:2" ht="12.75">
      <c r="A36" s="40" t="s">
        <v>1145</v>
      </c>
      <c r="B36" s="320">
        <v>13</v>
      </c>
    </row>
    <row r="37" ht="4.5" customHeight="1">
      <c r="B37" s="319"/>
    </row>
    <row r="38" spans="1:2" ht="12.75">
      <c r="A38" s="40" t="s">
        <v>1146</v>
      </c>
      <c r="B38" s="319"/>
    </row>
    <row r="39" spans="1:2" ht="12.75">
      <c r="A39" s="40" t="s">
        <v>376</v>
      </c>
      <c r="B39" s="320">
        <v>14</v>
      </c>
    </row>
    <row r="40" ht="4.5" customHeight="1">
      <c r="B40" s="319"/>
    </row>
    <row r="41" spans="1:2" ht="12.75">
      <c r="A41" s="40" t="s">
        <v>1147</v>
      </c>
      <c r="B41" s="319"/>
    </row>
    <row r="42" spans="1:2" ht="12.75">
      <c r="A42" s="40" t="s">
        <v>377</v>
      </c>
      <c r="B42" s="320">
        <v>14</v>
      </c>
    </row>
    <row r="43" ht="4.5" customHeight="1">
      <c r="B43" s="319"/>
    </row>
    <row r="44" spans="1:2" ht="12.75">
      <c r="A44" s="40" t="s">
        <v>1148</v>
      </c>
      <c r="B44" s="319"/>
    </row>
    <row r="45" spans="1:2" ht="12.75">
      <c r="A45" s="40" t="s">
        <v>378</v>
      </c>
      <c r="B45" s="320">
        <v>16</v>
      </c>
    </row>
    <row r="46" ht="4.5" customHeight="1">
      <c r="B46" s="319"/>
    </row>
    <row r="47" spans="1:2" ht="12.75">
      <c r="A47" s="40" t="s">
        <v>1149</v>
      </c>
      <c r="B47" s="319"/>
    </row>
    <row r="48" spans="1:2" ht="12.75">
      <c r="A48" s="40" t="s">
        <v>379</v>
      </c>
      <c r="B48" s="320">
        <v>16</v>
      </c>
    </row>
    <row r="49" ht="4.5" customHeight="1">
      <c r="B49" s="319"/>
    </row>
    <row r="50" spans="1:2" ht="12.75">
      <c r="A50" s="40" t="s">
        <v>1150</v>
      </c>
      <c r="B50" s="318" t="s">
        <v>1225</v>
      </c>
    </row>
    <row r="51" ht="4.5" customHeight="1">
      <c r="B51" s="319"/>
    </row>
    <row r="52" spans="1:2" ht="12.75">
      <c r="A52" s="40" t="s">
        <v>1151</v>
      </c>
      <c r="B52" s="320">
        <v>17</v>
      </c>
    </row>
    <row r="53" ht="4.5" customHeight="1">
      <c r="B53" s="319"/>
    </row>
    <row r="54" spans="1:2" ht="12.75">
      <c r="A54" s="40" t="s">
        <v>1152</v>
      </c>
      <c r="B54" s="320">
        <v>17</v>
      </c>
    </row>
    <row r="55" ht="4.5" customHeight="1">
      <c r="B55" s="319"/>
    </row>
    <row r="56" spans="1:2" ht="12.75">
      <c r="A56" s="40" t="s">
        <v>1153</v>
      </c>
      <c r="B56" s="320">
        <v>18</v>
      </c>
    </row>
    <row r="57" ht="4.5" customHeight="1">
      <c r="B57" s="319"/>
    </row>
    <row r="58" spans="1:2" ht="12.75">
      <c r="A58" s="40" t="s">
        <v>1154</v>
      </c>
      <c r="B58" s="320">
        <v>22</v>
      </c>
    </row>
    <row r="59" ht="4.5" customHeight="1">
      <c r="B59" s="319"/>
    </row>
    <row r="60" spans="1:2" ht="12.75">
      <c r="A60" s="40" t="s">
        <v>1157</v>
      </c>
      <c r="B60" s="320">
        <v>26</v>
      </c>
    </row>
    <row r="61" ht="4.5" customHeight="1">
      <c r="B61" s="319"/>
    </row>
    <row r="62" spans="1:2" ht="12.75">
      <c r="A62" s="40" t="s">
        <v>1158</v>
      </c>
      <c r="B62" s="320">
        <v>27</v>
      </c>
    </row>
    <row r="63" ht="4.5" customHeight="1">
      <c r="B63" s="319"/>
    </row>
    <row r="64" spans="1:2" ht="12.75">
      <c r="A64" s="40" t="s">
        <v>1159</v>
      </c>
      <c r="B64" s="320">
        <v>28</v>
      </c>
    </row>
    <row r="65" ht="4.5" customHeight="1">
      <c r="B65" s="319"/>
    </row>
    <row r="66" spans="1:2" ht="12.75">
      <c r="A66" s="40" t="s">
        <v>1160</v>
      </c>
      <c r="B66" s="320">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I289"/>
  <sheetViews>
    <sheetView zoomScalePageLayoutView="0" workbookViewId="0" topLeftCell="A1">
      <selection activeCell="A1" sqref="A1:H1"/>
    </sheetView>
  </sheetViews>
  <sheetFormatPr defaultColWidth="11.421875" defaultRowHeight="12.75"/>
  <cols>
    <col min="1" max="1" width="3.421875" style="317" customWidth="1"/>
    <col min="2" max="2" width="19.8515625" style="317" customWidth="1"/>
    <col min="3" max="8" width="12.57421875" style="317" customWidth="1"/>
    <col min="9" max="16384" width="11.421875" style="317" customWidth="1"/>
  </cols>
  <sheetData>
    <row r="1" spans="1:8" ht="16.5">
      <c r="A1" s="428" t="s">
        <v>370</v>
      </c>
      <c r="B1" s="428"/>
      <c r="C1" s="428"/>
      <c r="D1" s="428"/>
      <c r="E1" s="428"/>
      <c r="F1" s="428"/>
      <c r="G1" s="428"/>
      <c r="H1" s="428"/>
    </row>
    <row r="2" ht="34.5" customHeight="1">
      <c r="A2" s="317" t="s">
        <v>380</v>
      </c>
    </row>
    <row r="3" spans="1:8" ht="15" customHeight="1">
      <c r="A3" s="429" t="s">
        <v>381</v>
      </c>
      <c r="B3" s="429"/>
      <c r="C3" s="429"/>
      <c r="D3" s="429"/>
      <c r="E3" s="429"/>
      <c r="F3" s="429"/>
      <c r="G3" s="429"/>
      <c r="H3" s="429"/>
    </row>
    <row r="4" ht="13.5" customHeight="1">
      <c r="A4" s="321" t="s">
        <v>382</v>
      </c>
    </row>
    <row r="5" spans="1:8" s="323" customFormat="1" ht="51.75" customHeight="1">
      <c r="A5" s="426" t="s">
        <v>383</v>
      </c>
      <c r="B5" s="426"/>
      <c r="C5" s="426"/>
      <c r="D5" s="426"/>
      <c r="E5" s="426"/>
      <c r="F5" s="426"/>
      <c r="G5" s="426"/>
      <c r="H5" s="329"/>
    </row>
    <row r="6" ht="25.5" customHeight="1"/>
    <row r="7" spans="1:8" ht="15">
      <c r="A7" s="427" t="s">
        <v>384</v>
      </c>
      <c r="B7" s="427"/>
      <c r="C7" s="427"/>
      <c r="D7" s="427"/>
      <c r="E7" s="427"/>
      <c r="F7" s="427"/>
      <c r="G7" s="427"/>
      <c r="H7" s="427"/>
    </row>
    <row r="8" ht="15.75" customHeight="1">
      <c r="A8" s="321"/>
    </row>
    <row r="9" spans="1:7" s="326" customFormat="1" ht="51" customHeight="1">
      <c r="A9" s="324" t="s">
        <v>385</v>
      </c>
      <c r="B9" s="430" t="s">
        <v>1108</v>
      </c>
      <c r="C9" s="430"/>
      <c r="D9" s="430"/>
      <c r="E9" s="430"/>
      <c r="F9" s="430"/>
      <c r="G9" s="430"/>
    </row>
    <row r="10" spans="1:8" s="326" customFormat="1" ht="63.75" customHeight="1">
      <c r="A10" s="324" t="s">
        <v>385</v>
      </c>
      <c r="B10" s="430" t="s">
        <v>1109</v>
      </c>
      <c r="C10" s="430"/>
      <c r="D10" s="430"/>
      <c r="E10" s="430"/>
      <c r="F10" s="430"/>
      <c r="G10" s="430"/>
      <c r="H10" s="325"/>
    </row>
    <row r="11" spans="1:8" s="326" customFormat="1" ht="63.75" customHeight="1">
      <c r="A11" s="324" t="s">
        <v>385</v>
      </c>
      <c r="B11" s="430" t="s">
        <v>1186</v>
      </c>
      <c r="C11" s="430"/>
      <c r="D11" s="430"/>
      <c r="E11" s="430"/>
      <c r="F11" s="430"/>
      <c r="G11" s="430"/>
      <c r="H11" s="325"/>
    </row>
    <row r="12" spans="1:8" s="326" customFormat="1" ht="76.5" customHeight="1">
      <c r="A12" s="324" t="s">
        <v>385</v>
      </c>
      <c r="B12" s="430" t="s">
        <v>825</v>
      </c>
      <c r="C12" s="430"/>
      <c r="D12" s="430"/>
      <c r="E12" s="430"/>
      <c r="F12" s="430"/>
      <c r="G12" s="430"/>
      <c r="H12" s="325"/>
    </row>
    <row r="13" spans="1:8" s="326" customFormat="1" ht="89.25" customHeight="1">
      <c r="A13" s="324" t="s">
        <v>385</v>
      </c>
      <c r="B13" s="430" t="s">
        <v>388</v>
      </c>
      <c r="C13" s="430"/>
      <c r="D13" s="430"/>
      <c r="E13" s="430"/>
      <c r="F13" s="430"/>
      <c r="G13" s="430"/>
      <c r="H13" s="325"/>
    </row>
    <row r="14" spans="1:7" s="326" customFormat="1" ht="51" customHeight="1">
      <c r="A14" s="324" t="s">
        <v>385</v>
      </c>
      <c r="B14" s="430" t="s">
        <v>1188</v>
      </c>
      <c r="C14" s="430"/>
      <c r="D14" s="430"/>
      <c r="E14" s="430"/>
      <c r="F14" s="430"/>
      <c r="G14" s="430"/>
    </row>
    <row r="15" spans="1:8" s="326" customFormat="1" ht="63.75" customHeight="1">
      <c r="A15" s="324" t="s">
        <v>385</v>
      </c>
      <c r="B15" s="430" t="s">
        <v>389</v>
      </c>
      <c r="C15" s="430"/>
      <c r="D15" s="430"/>
      <c r="E15" s="430"/>
      <c r="F15" s="430"/>
      <c r="G15" s="430"/>
      <c r="H15" s="325"/>
    </row>
    <row r="16" spans="1:8" s="326" customFormat="1" ht="63.75" customHeight="1">
      <c r="A16" s="324" t="s">
        <v>385</v>
      </c>
      <c r="B16" s="430" t="s">
        <v>1110</v>
      </c>
      <c r="C16" s="430"/>
      <c r="D16" s="430"/>
      <c r="E16" s="430"/>
      <c r="F16" s="430"/>
      <c r="G16" s="430"/>
      <c r="H16" s="325"/>
    </row>
    <row r="17" ht="25.5" customHeight="1"/>
    <row r="18" spans="1:8" s="326" customFormat="1" ht="76.5" customHeight="1">
      <c r="A18" s="324" t="s">
        <v>385</v>
      </c>
      <c r="B18" s="430" t="s">
        <v>1187</v>
      </c>
      <c r="C18" s="430"/>
      <c r="D18" s="430"/>
      <c r="E18" s="430"/>
      <c r="F18" s="430"/>
      <c r="G18" s="430"/>
      <c r="H18" s="325"/>
    </row>
    <row r="19" ht="25.5" customHeight="1"/>
    <row r="20" spans="1:8" ht="15" customHeight="1">
      <c r="A20" s="429" t="s">
        <v>386</v>
      </c>
      <c r="B20" s="429"/>
      <c r="C20" s="429"/>
      <c r="D20" s="429"/>
      <c r="E20" s="429"/>
      <c r="F20" s="429"/>
      <c r="G20" s="429"/>
      <c r="H20" s="429"/>
    </row>
    <row r="21" ht="25.5" customHeight="1"/>
    <row r="22" spans="1:8" ht="15">
      <c r="A22" s="427" t="s">
        <v>387</v>
      </c>
      <c r="B22" s="427"/>
      <c r="C22" s="427"/>
      <c r="D22" s="427"/>
      <c r="E22" s="427"/>
      <c r="F22" s="427"/>
      <c r="G22" s="427"/>
      <c r="H22" s="427"/>
    </row>
    <row r="23" ht="15.75" customHeight="1">
      <c r="A23" s="321"/>
    </row>
    <row r="24" spans="1:8" s="323" customFormat="1" ht="51" customHeight="1">
      <c r="A24" s="426" t="s">
        <v>1100</v>
      </c>
      <c r="B24" s="426"/>
      <c r="C24" s="426"/>
      <c r="D24" s="426"/>
      <c r="E24" s="426"/>
      <c r="F24" s="426"/>
      <c r="G24" s="426"/>
      <c r="H24" s="322"/>
    </row>
    <row r="25" spans="1:8" s="323" customFormat="1" ht="76.5" customHeight="1">
      <c r="A25" s="426" t="s">
        <v>1101</v>
      </c>
      <c r="B25" s="426"/>
      <c r="C25" s="426"/>
      <c r="D25" s="426"/>
      <c r="E25" s="426"/>
      <c r="F25" s="426"/>
      <c r="G25" s="426"/>
      <c r="H25" s="322"/>
    </row>
    <row r="26" spans="1:8" s="323" customFormat="1" ht="63.75" customHeight="1">
      <c r="A26" s="426" t="s">
        <v>1127</v>
      </c>
      <c r="B26" s="426"/>
      <c r="C26" s="426"/>
      <c r="D26" s="426"/>
      <c r="E26" s="426"/>
      <c r="F26" s="426"/>
      <c r="G26" s="426"/>
      <c r="H26" s="322"/>
    </row>
    <row r="27" spans="1:8" s="323" customFormat="1" ht="63.75" customHeight="1">
      <c r="A27" s="426" t="s">
        <v>417</v>
      </c>
      <c r="B27" s="426"/>
      <c r="C27" s="426"/>
      <c r="D27" s="426"/>
      <c r="E27" s="426"/>
      <c r="F27" s="426"/>
      <c r="G27" s="426"/>
      <c r="H27" s="322"/>
    </row>
    <row r="28" spans="1:8" ht="17.25" customHeight="1">
      <c r="A28" s="426" t="s">
        <v>418</v>
      </c>
      <c r="B28" s="426"/>
      <c r="C28" s="426"/>
      <c r="D28" s="426"/>
      <c r="E28" s="426"/>
      <c r="F28" s="426"/>
      <c r="G28" s="426"/>
      <c r="H28" s="330"/>
    </row>
    <row r="29" spans="1:8" s="323" customFormat="1" ht="50.25" customHeight="1">
      <c r="A29" s="426" t="s">
        <v>438</v>
      </c>
      <c r="B29" s="426"/>
      <c r="C29" s="426"/>
      <c r="D29" s="426"/>
      <c r="E29" s="426"/>
      <c r="F29" s="426"/>
      <c r="G29" s="426"/>
      <c r="H29" s="322"/>
    </row>
    <row r="30" spans="1:8" ht="15">
      <c r="A30" s="427" t="s">
        <v>1102</v>
      </c>
      <c r="B30" s="427"/>
      <c r="C30" s="427"/>
      <c r="D30" s="427"/>
      <c r="E30" s="427"/>
      <c r="F30" s="427"/>
      <c r="G30" s="427"/>
      <c r="H30" s="427"/>
    </row>
    <row r="31" ht="15.75" customHeight="1">
      <c r="A31" s="321"/>
    </row>
    <row r="32" spans="1:8" s="323" customFormat="1" ht="63.75" customHeight="1">
      <c r="A32" s="426" t="s">
        <v>1118</v>
      </c>
      <c r="B32" s="426"/>
      <c r="C32" s="426"/>
      <c r="D32" s="426"/>
      <c r="E32" s="426"/>
      <c r="F32" s="426"/>
      <c r="G32" s="426"/>
      <c r="H32" s="322"/>
    </row>
    <row r="33" spans="1:8" s="323" customFormat="1" ht="63.75" customHeight="1">
      <c r="A33" s="426" t="s">
        <v>1128</v>
      </c>
      <c r="B33" s="426"/>
      <c r="C33" s="426"/>
      <c r="D33" s="426"/>
      <c r="E33" s="426"/>
      <c r="F33" s="426"/>
      <c r="G33" s="426"/>
      <c r="H33" s="322"/>
    </row>
    <row r="34" spans="1:8" s="323" customFormat="1" ht="51" customHeight="1">
      <c r="A34" s="426" t="s">
        <v>1129</v>
      </c>
      <c r="B34" s="426"/>
      <c r="C34" s="426"/>
      <c r="D34" s="426"/>
      <c r="E34" s="426"/>
      <c r="F34" s="426"/>
      <c r="G34" s="426"/>
      <c r="H34" s="322"/>
    </row>
    <row r="35" ht="25.5" customHeight="1"/>
    <row r="36" spans="1:8" ht="15">
      <c r="A36" s="427" t="s">
        <v>1119</v>
      </c>
      <c r="B36" s="427"/>
      <c r="C36" s="427"/>
      <c r="D36" s="427"/>
      <c r="E36" s="427"/>
      <c r="F36" s="427"/>
      <c r="G36" s="427"/>
      <c r="H36" s="427"/>
    </row>
    <row r="37" ht="15.75" customHeight="1">
      <c r="A37" s="321"/>
    </row>
    <row r="38" spans="1:8" s="327" customFormat="1" ht="51" customHeight="1">
      <c r="A38" s="426" t="s">
        <v>1103</v>
      </c>
      <c r="B38" s="426"/>
      <c r="C38" s="426"/>
      <c r="D38" s="426"/>
      <c r="E38" s="426"/>
      <c r="F38" s="426"/>
      <c r="G38" s="426"/>
      <c r="H38" s="322"/>
    </row>
    <row r="39" spans="1:8" s="327" customFormat="1" ht="25.5" customHeight="1">
      <c r="A39" s="426" t="s">
        <v>1120</v>
      </c>
      <c r="B39" s="426"/>
      <c r="C39" s="426"/>
      <c r="D39" s="426"/>
      <c r="E39" s="426"/>
      <c r="F39" s="426"/>
      <c r="G39" s="426"/>
      <c r="H39" s="322"/>
    </row>
    <row r="40" spans="1:7" s="329" customFormat="1" ht="38.25" customHeight="1">
      <c r="A40" s="426" t="s">
        <v>1104</v>
      </c>
      <c r="B40" s="426"/>
      <c r="C40" s="426"/>
      <c r="D40" s="426"/>
      <c r="E40" s="426"/>
      <c r="F40" s="426"/>
      <c r="G40" s="426"/>
    </row>
    <row r="41" spans="1:8" s="329" customFormat="1" ht="51" customHeight="1">
      <c r="A41" s="426" t="s">
        <v>1126</v>
      </c>
      <c r="B41" s="426"/>
      <c r="C41" s="426"/>
      <c r="D41" s="426"/>
      <c r="E41" s="426"/>
      <c r="F41" s="426"/>
      <c r="G41" s="426"/>
      <c r="H41" s="322"/>
    </row>
    <row r="42" spans="1:8" s="327" customFormat="1" ht="51" customHeight="1">
      <c r="A42" s="426" t="s">
        <v>1121</v>
      </c>
      <c r="B42" s="426"/>
      <c r="C42" s="426"/>
      <c r="D42" s="426"/>
      <c r="E42" s="426"/>
      <c r="F42" s="426"/>
      <c r="G42" s="426"/>
      <c r="H42" s="331"/>
    </row>
    <row r="43" spans="1:8" s="327" customFormat="1" ht="38.25" customHeight="1">
      <c r="A43" s="426" t="s">
        <v>1122</v>
      </c>
      <c r="B43" s="426"/>
      <c r="C43" s="426"/>
      <c r="D43" s="426"/>
      <c r="E43" s="426"/>
      <c r="F43" s="426"/>
      <c r="G43" s="426"/>
      <c r="H43" s="322"/>
    </row>
    <row r="44" ht="25.5" customHeight="1"/>
    <row r="45" spans="1:8" ht="15">
      <c r="A45" s="427" t="s">
        <v>1105</v>
      </c>
      <c r="B45" s="427"/>
      <c r="C45" s="427"/>
      <c r="D45" s="427"/>
      <c r="E45" s="427"/>
      <c r="F45" s="427"/>
      <c r="G45" s="427"/>
      <c r="H45" s="427"/>
    </row>
    <row r="46" ht="15.75" customHeight="1">
      <c r="A46" s="321"/>
    </row>
    <row r="47" spans="1:8" s="40" customFormat="1" ht="131.25" customHeight="1">
      <c r="A47" s="426" t="s">
        <v>1123</v>
      </c>
      <c r="B47" s="426"/>
      <c r="C47" s="426"/>
      <c r="D47" s="426"/>
      <c r="E47" s="426"/>
      <c r="F47" s="426"/>
      <c r="G47" s="426"/>
      <c r="H47" s="322"/>
    </row>
    <row r="48" spans="1:8" s="40" customFormat="1" ht="63" customHeight="1">
      <c r="A48" s="426" t="s">
        <v>1185</v>
      </c>
      <c r="B48" s="426"/>
      <c r="C48" s="426"/>
      <c r="D48" s="426"/>
      <c r="E48" s="426"/>
      <c r="F48" s="426"/>
      <c r="G48" s="426"/>
      <c r="H48" s="322"/>
    </row>
    <row r="49" ht="25.5" customHeight="1"/>
    <row r="50" spans="1:8" ht="15">
      <c r="A50" s="427" t="s">
        <v>427</v>
      </c>
      <c r="B50" s="427"/>
      <c r="C50" s="427"/>
      <c r="D50" s="427"/>
      <c r="E50" s="427"/>
      <c r="F50" s="427"/>
      <c r="G50" s="427"/>
      <c r="H50" s="427"/>
    </row>
    <row r="51" ht="15.75" customHeight="1">
      <c r="A51" s="321"/>
    </row>
    <row r="52" spans="1:8" s="327" customFormat="1" ht="38.25" customHeight="1">
      <c r="A52" s="426" t="s">
        <v>1111</v>
      </c>
      <c r="B52" s="426"/>
      <c r="C52" s="426"/>
      <c r="D52" s="426"/>
      <c r="E52" s="426"/>
      <c r="F52" s="426"/>
      <c r="G52" s="426"/>
      <c r="H52" s="322"/>
    </row>
    <row r="53" ht="25.5" customHeight="1"/>
    <row r="54" spans="1:8" ht="15">
      <c r="A54" s="427" t="s">
        <v>1124</v>
      </c>
      <c r="B54" s="427"/>
      <c r="C54" s="427"/>
      <c r="D54" s="427"/>
      <c r="E54" s="427"/>
      <c r="F54" s="427"/>
      <c r="G54" s="427"/>
      <c r="H54" s="427"/>
    </row>
    <row r="55" ht="15.75" customHeight="1">
      <c r="A55" s="321"/>
    </row>
    <row r="56" spans="1:8" s="323" customFormat="1" ht="51" customHeight="1">
      <c r="A56" s="426" t="s">
        <v>420</v>
      </c>
      <c r="B56" s="426"/>
      <c r="C56" s="426"/>
      <c r="D56" s="426"/>
      <c r="E56" s="426"/>
      <c r="F56" s="426"/>
      <c r="G56" s="426"/>
      <c r="H56" s="322"/>
    </row>
    <row r="57" spans="1:8" s="323" customFormat="1" ht="51" customHeight="1">
      <c r="A57" s="426" t="s">
        <v>1106</v>
      </c>
      <c r="B57" s="426"/>
      <c r="C57" s="426"/>
      <c r="D57" s="426"/>
      <c r="E57" s="426"/>
      <c r="F57" s="426"/>
      <c r="G57" s="426"/>
      <c r="H57" s="322"/>
    </row>
    <row r="58" spans="1:8" s="323" customFormat="1" ht="38.25" customHeight="1">
      <c r="A58" s="426" t="s">
        <v>421</v>
      </c>
      <c r="B58" s="426"/>
      <c r="C58" s="426"/>
      <c r="D58" s="426"/>
      <c r="E58" s="426"/>
      <c r="F58" s="426"/>
      <c r="G58" s="426"/>
      <c r="H58" s="322"/>
    </row>
    <row r="59" spans="1:8" s="323" customFormat="1" ht="38.25" customHeight="1">
      <c r="A59" s="426" t="s">
        <v>976</v>
      </c>
      <c r="B59" s="426"/>
      <c r="C59" s="426"/>
      <c r="D59" s="426"/>
      <c r="E59" s="426"/>
      <c r="F59" s="426"/>
      <c r="G59" s="426"/>
      <c r="H59" s="322"/>
    </row>
    <row r="60" spans="1:8" ht="25.5" customHeight="1">
      <c r="A60" s="426" t="s">
        <v>422</v>
      </c>
      <c r="B60" s="426"/>
      <c r="C60" s="426"/>
      <c r="D60" s="426"/>
      <c r="E60" s="426"/>
      <c r="F60" s="426"/>
      <c r="G60" s="426"/>
      <c r="H60" s="330"/>
    </row>
    <row r="61" spans="1:8" s="323" customFormat="1" ht="25.5" customHeight="1">
      <c r="A61" s="426" t="s">
        <v>423</v>
      </c>
      <c r="B61" s="426"/>
      <c r="C61" s="426"/>
      <c r="D61" s="426"/>
      <c r="E61" s="426"/>
      <c r="F61" s="426"/>
      <c r="G61" s="426"/>
      <c r="H61" s="322"/>
    </row>
    <row r="62" spans="1:8" s="323" customFormat="1" ht="38.25" customHeight="1">
      <c r="A62" s="426" t="s">
        <v>1107</v>
      </c>
      <c r="B62" s="426"/>
      <c r="C62" s="426"/>
      <c r="D62" s="426"/>
      <c r="E62" s="426"/>
      <c r="F62" s="426"/>
      <c r="G62" s="426"/>
      <c r="H62" s="322"/>
    </row>
    <row r="63" ht="29.25" customHeight="1">
      <c r="A63" s="321"/>
    </row>
    <row r="65" ht="9.75" customHeight="1">
      <c r="A65" s="321"/>
    </row>
    <row r="66" s="323" customFormat="1" ht="32.25" customHeight="1">
      <c r="H66" s="322"/>
    </row>
    <row r="289" ht="12.75">
      <c r="I289" s="328"/>
    </row>
  </sheetData>
  <sheetProtection/>
  <mergeCells count="45">
    <mergeCell ref="A39:G39"/>
    <mergeCell ref="A45:H45"/>
    <mergeCell ref="A43:G43"/>
    <mergeCell ref="A47:G47"/>
    <mergeCell ref="A48:G48"/>
    <mergeCell ref="A22:H22"/>
    <mergeCell ref="A25:G25"/>
    <mergeCell ref="A30:H30"/>
    <mergeCell ref="A34:G34"/>
    <mergeCell ref="A38:G38"/>
    <mergeCell ref="A24:G24"/>
    <mergeCell ref="A27:G27"/>
    <mergeCell ref="A29:G29"/>
    <mergeCell ref="A36:H36"/>
    <mergeCell ref="A28:G28"/>
    <mergeCell ref="A26:G26"/>
    <mergeCell ref="B10:G10"/>
    <mergeCell ref="B11:G11"/>
    <mergeCell ref="B12:G12"/>
    <mergeCell ref="B13:G13"/>
    <mergeCell ref="B14:G14"/>
    <mergeCell ref="A20:H20"/>
    <mergeCell ref="B15:G15"/>
    <mergeCell ref="B16:G16"/>
    <mergeCell ref="B18:G18"/>
    <mergeCell ref="A62:G62"/>
    <mergeCell ref="A56:G56"/>
    <mergeCell ref="A52:G52"/>
    <mergeCell ref="A58:G58"/>
    <mergeCell ref="A59:G59"/>
    <mergeCell ref="A1:H1"/>
    <mergeCell ref="A3:H3"/>
    <mergeCell ref="A7:H7"/>
    <mergeCell ref="A5:G5"/>
    <mergeCell ref="B9:G9"/>
    <mergeCell ref="A60:G60"/>
    <mergeCell ref="A61:G61"/>
    <mergeCell ref="A57:G57"/>
    <mergeCell ref="A32:G32"/>
    <mergeCell ref="A33:G33"/>
    <mergeCell ref="A40:G40"/>
    <mergeCell ref="A41:G41"/>
    <mergeCell ref="A42:G42"/>
    <mergeCell ref="A50:H50"/>
    <mergeCell ref="A54:H54"/>
  </mergeCells>
  <printOptions/>
  <pageMargins left="0.7874015748031497" right="0.7874015748031497" top="1" bottom="0.7874015748031497" header="0.4330708661417323" footer="0.31496062992125984"/>
  <pageSetup firstPageNumber="2" useFirstPageNumber="1" horizontalDpi="600" verticalDpi="600" orientation="portrait" paperSize="9" scale="99" r:id="rId1"/>
  <headerFooter>
    <oddHeader>&amp;C- &amp;P -</oddHeader>
  </headerFooter>
  <rowBreaks count="3" manualBreakCount="3">
    <brk id="16" max="6" man="1"/>
    <brk id="34" max="6" man="1"/>
    <brk id="52" max="6"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7"/>
    </row>
    <row r="2" ht="12.75">
      <c r="A2" s="127" t="s">
        <v>428</v>
      </c>
    </row>
    <row r="3" ht="11.25" customHeight="1">
      <c r="A3" s="127"/>
    </row>
    <row r="4" spans="1:2" ht="11.25" customHeight="1">
      <c r="A4" s="123" t="s">
        <v>429</v>
      </c>
      <c r="B4" s="123" t="s">
        <v>430</v>
      </c>
    </row>
    <row r="5" spans="1:2" ht="11.25" customHeight="1">
      <c r="A5" s="123" t="s">
        <v>433</v>
      </c>
      <c r="B5" s="123" t="s">
        <v>434</v>
      </c>
    </row>
    <row r="6" spans="1:2" ht="11.25" customHeight="1">
      <c r="A6" s="123" t="s">
        <v>435</v>
      </c>
      <c r="B6" s="123" t="s">
        <v>436</v>
      </c>
    </row>
    <row r="7" spans="1:2" ht="11.25" customHeight="1">
      <c r="A7" s="123" t="s">
        <v>439</v>
      </c>
      <c r="B7" s="123" t="s">
        <v>440</v>
      </c>
    </row>
    <row r="8" spans="1:2" ht="11.25" customHeight="1">
      <c r="A8" s="123" t="s">
        <v>441</v>
      </c>
      <c r="B8" s="123" t="s">
        <v>442</v>
      </c>
    </row>
    <row r="9" spans="1:2" ht="11.25" customHeight="1">
      <c r="A9" s="123" t="s">
        <v>443</v>
      </c>
      <c r="B9" s="123" t="s">
        <v>444</v>
      </c>
    </row>
    <row r="10" spans="1:2" ht="11.25" customHeight="1">
      <c r="A10" s="123" t="s">
        <v>445</v>
      </c>
      <c r="B10" s="123" t="s">
        <v>446</v>
      </c>
    </row>
    <row r="11" spans="1:2" ht="11.25" customHeight="1">
      <c r="A11" s="123" t="s">
        <v>447</v>
      </c>
      <c r="B11" s="123" t="s">
        <v>448</v>
      </c>
    </row>
    <row r="12" spans="1:2" ht="11.25" customHeight="1">
      <c r="A12" s="123" t="s">
        <v>449</v>
      </c>
      <c r="B12" s="123" t="s">
        <v>450</v>
      </c>
    </row>
    <row r="13" spans="1:2" ht="11.25" customHeight="1">
      <c r="A13" s="123" t="s">
        <v>451</v>
      </c>
      <c r="B13" s="123" t="s">
        <v>452</v>
      </c>
    </row>
    <row r="14" spans="1:2" ht="11.25" customHeight="1">
      <c r="A14" s="123" t="s">
        <v>453</v>
      </c>
      <c r="B14" s="123" t="s">
        <v>454</v>
      </c>
    </row>
    <row r="15" spans="1:2" ht="11.25" customHeight="1">
      <c r="A15" s="123" t="s">
        <v>455</v>
      </c>
      <c r="B15" s="123" t="s">
        <v>456</v>
      </c>
    </row>
    <row r="16" spans="1:2" ht="11.25" customHeight="1">
      <c r="A16" s="123" t="s">
        <v>457</v>
      </c>
      <c r="B16" s="123" t="s">
        <v>458</v>
      </c>
    </row>
    <row r="17" spans="1:2" ht="11.25" customHeight="1">
      <c r="A17" s="123" t="s">
        <v>459</v>
      </c>
      <c r="B17" s="123" t="s">
        <v>460</v>
      </c>
    </row>
    <row r="18" spans="1:2" ht="11.25" customHeight="1">
      <c r="A18" s="123" t="s">
        <v>461</v>
      </c>
      <c r="B18" s="123" t="s">
        <v>462</v>
      </c>
    </row>
    <row r="19" spans="1:2" ht="11.25" customHeight="1">
      <c r="A19" s="123" t="s">
        <v>463</v>
      </c>
      <c r="B19" s="123" t="s">
        <v>464</v>
      </c>
    </row>
    <row r="20" spans="1:2" ht="11.25" customHeight="1">
      <c r="A20" s="123" t="s">
        <v>465</v>
      </c>
      <c r="B20" s="123" t="s">
        <v>466</v>
      </c>
    </row>
    <row r="21" spans="1:2" ht="11.25" customHeight="1">
      <c r="A21" s="123" t="s">
        <v>467</v>
      </c>
      <c r="B21" s="123" t="s">
        <v>468</v>
      </c>
    </row>
    <row r="22" spans="1:2" ht="11.25" customHeight="1">
      <c r="A22" s="123" t="s">
        <v>469</v>
      </c>
      <c r="B22" s="123" t="s">
        <v>470</v>
      </c>
    </row>
    <row r="23" spans="1:2" ht="11.25" customHeight="1">
      <c r="A23" s="123" t="s">
        <v>471</v>
      </c>
      <c r="B23" s="123" t="s">
        <v>472</v>
      </c>
    </row>
    <row r="24" spans="1:2" ht="11.25" customHeight="1">
      <c r="A24" s="123" t="s">
        <v>473</v>
      </c>
      <c r="B24" s="123" t="s">
        <v>474</v>
      </c>
    </row>
    <row r="25" spans="1:2" ht="11.25" customHeight="1">
      <c r="A25" s="123" t="s">
        <v>475</v>
      </c>
      <c r="B25" s="123" t="s">
        <v>476</v>
      </c>
    </row>
    <row r="26" spans="1:2" ht="11.25" customHeight="1">
      <c r="A26" s="123" t="s">
        <v>477</v>
      </c>
      <c r="B26" s="123" t="s">
        <v>478</v>
      </c>
    </row>
    <row r="27" spans="1:2" ht="11.25" customHeight="1">
      <c r="A27" s="123" t="s">
        <v>479</v>
      </c>
      <c r="B27" s="123" t="s">
        <v>480</v>
      </c>
    </row>
    <row r="28" spans="1:2" ht="11.25" customHeight="1">
      <c r="A28" s="123" t="s">
        <v>481</v>
      </c>
      <c r="B28" s="123" t="s">
        <v>482</v>
      </c>
    </row>
    <row r="29" spans="1:2" ht="11.25" customHeight="1">
      <c r="A29" s="123" t="s">
        <v>483</v>
      </c>
      <c r="B29" s="123" t="s">
        <v>484</v>
      </c>
    </row>
    <row r="30" spans="1:2" ht="11.25" customHeight="1">
      <c r="A30" s="123" t="s">
        <v>485</v>
      </c>
      <c r="B30" s="123" t="s">
        <v>486</v>
      </c>
    </row>
    <row r="31" spans="1:2" ht="11.25" customHeight="1">
      <c r="A31" s="123" t="s">
        <v>487</v>
      </c>
      <c r="B31" s="123" t="s">
        <v>488</v>
      </c>
    </row>
    <row r="32" spans="1:2" ht="11.25" customHeight="1">
      <c r="A32" s="123" t="s">
        <v>334</v>
      </c>
      <c r="B32" s="123" t="s">
        <v>489</v>
      </c>
    </row>
    <row r="33" spans="1:2" ht="11.25" customHeight="1">
      <c r="A33" s="123" t="s">
        <v>1132</v>
      </c>
      <c r="B33" s="123" t="s">
        <v>490</v>
      </c>
    </row>
    <row r="34" spans="1:2" ht="11.25" customHeight="1">
      <c r="A34" s="123" t="s">
        <v>1133</v>
      </c>
      <c r="B34" s="123" t="s">
        <v>491</v>
      </c>
    </row>
    <row r="35" spans="1:2" ht="11.25" customHeight="1">
      <c r="A35" s="123" t="s">
        <v>492</v>
      </c>
      <c r="B35" s="123" t="s">
        <v>493</v>
      </c>
    </row>
    <row r="36" spans="1:2" ht="11.25" customHeight="1">
      <c r="A36" s="123" t="s">
        <v>494</v>
      </c>
      <c r="B36" s="123" t="s">
        <v>495</v>
      </c>
    </row>
    <row r="37" spans="1:2" ht="11.25" customHeight="1">
      <c r="A37" s="123" t="s">
        <v>496</v>
      </c>
      <c r="B37" s="123" t="s">
        <v>497</v>
      </c>
    </row>
    <row r="38" spans="1:2" ht="11.25" customHeight="1">
      <c r="A38" s="123" t="s">
        <v>498</v>
      </c>
      <c r="B38" s="123" t="s">
        <v>499</v>
      </c>
    </row>
    <row r="39" spans="1:2" ht="11.25" customHeight="1">
      <c r="A39" s="123" t="s">
        <v>500</v>
      </c>
      <c r="B39" s="123" t="s">
        <v>501</v>
      </c>
    </row>
    <row r="40" spans="1:2" ht="11.25" customHeight="1">
      <c r="A40" s="123" t="s">
        <v>333</v>
      </c>
      <c r="B40" s="123" t="s">
        <v>502</v>
      </c>
    </row>
    <row r="41" spans="1:2" ht="11.25" customHeight="1">
      <c r="A41" s="123" t="s">
        <v>503</v>
      </c>
      <c r="B41" s="123" t="s">
        <v>504</v>
      </c>
    </row>
    <row r="42" spans="1:2" ht="11.25" customHeight="1">
      <c r="A42" s="123" t="s">
        <v>505</v>
      </c>
      <c r="B42" s="123" t="s">
        <v>506</v>
      </c>
    </row>
    <row r="43" spans="1:2" ht="11.25" customHeight="1">
      <c r="A43" s="123" t="s">
        <v>507</v>
      </c>
      <c r="B43" s="123" t="s">
        <v>508</v>
      </c>
    </row>
    <row r="44" spans="1:2" ht="11.25" customHeight="1">
      <c r="A44" s="123" t="s">
        <v>509</v>
      </c>
      <c r="B44" s="123" t="s">
        <v>510</v>
      </c>
    </row>
    <row r="45" spans="1:2" ht="11.25" customHeight="1">
      <c r="A45" s="123" t="s">
        <v>511</v>
      </c>
      <c r="B45" s="123" t="s">
        <v>512</v>
      </c>
    </row>
    <row r="46" spans="1:2" ht="11.25" customHeight="1">
      <c r="A46" s="123" t="s">
        <v>513</v>
      </c>
      <c r="B46" s="123" t="s">
        <v>514</v>
      </c>
    </row>
    <row r="47" spans="1:2" ht="11.25" customHeight="1">
      <c r="A47" s="123" t="s">
        <v>515</v>
      </c>
      <c r="B47" s="123" t="s">
        <v>516</v>
      </c>
    </row>
    <row r="48" spans="1:2" ht="11.25" customHeight="1">
      <c r="A48" s="123" t="s">
        <v>517</v>
      </c>
      <c r="B48" s="123" t="s">
        <v>518</v>
      </c>
    </row>
    <row r="49" spans="1:2" ht="11.25" customHeight="1">
      <c r="A49" s="123" t="s">
        <v>519</v>
      </c>
      <c r="B49" s="123" t="s">
        <v>520</v>
      </c>
    </row>
    <row r="50" ht="11.25" customHeight="1">
      <c r="A50" s="123"/>
    </row>
    <row r="51" ht="11.25" customHeight="1">
      <c r="A51" s="123"/>
    </row>
    <row r="52" ht="12.75">
      <c r="A52" s="127"/>
    </row>
    <row r="53" ht="12.75">
      <c r="A53" s="124"/>
    </row>
    <row r="54" ht="11.25" customHeight="1">
      <c r="A54" s="125"/>
    </row>
    <row r="55" ht="11.25" customHeight="1">
      <c r="A55" s="126"/>
    </row>
    <row r="56" ht="11.25" customHeight="1">
      <c r="A56" s="126"/>
    </row>
    <row r="57" ht="12.75">
      <c r="A57" s="123"/>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148"/>
      <c r="B1" s="149"/>
      <c r="C1" s="149"/>
      <c r="D1" s="149"/>
      <c r="E1" s="149"/>
      <c r="F1" s="149"/>
      <c r="G1" s="149"/>
      <c r="H1" s="110"/>
      <c r="I1" s="431" t="s">
        <v>1189</v>
      </c>
      <c r="J1" s="431"/>
      <c r="K1" s="431"/>
      <c r="L1" s="431"/>
    </row>
    <row r="2" spans="1:12" ht="24.75" customHeight="1">
      <c r="A2" s="432" t="s">
        <v>521</v>
      </c>
      <c r="B2" s="432"/>
      <c r="C2" s="432"/>
      <c r="D2" s="432"/>
      <c r="E2" s="432"/>
      <c r="F2" s="432"/>
      <c r="G2" s="432"/>
      <c r="H2" s="432"/>
      <c r="I2" s="432"/>
      <c r="J2" s="432"/>
      <c r="K2" s="432"/>
      <c r="L2" s="432"/>
    </row>
    <row r="3" spans="1:12" ht="9.75" customHeight="1">
      <c r="A3" s="150"/>
      <c r="B3" s="151"/>
      <c r="C3" s="150"/>
      <c r="D3" s="150"/>
      <c r="E3" s="150"/>
      <c r="F3" s="150"/>
      <c r="G3" s="150"/>
      <c r="H3" s="150"/>
      <c r="I3" s="150"/>
      <c r="J3" s="150"/>
      <c r="K3" s="150"/>
      <c r="L3" s="150"/>
    </row>
    <row r="4" spans="1:12" ht="15.75">
      <c r="A4" s="152" t="s">
        <v>94</v>
      </c>
      <c r="B4" s="153">
        <v>1</v>
      </c>
      <c r="C4" s="153"/>
      <c r="D4" s="154" t="s">
        <v>522</v>
      </c>
      <c r="E4" s="152" t="s">
        <v>170</v>
      </c>
      <c r="F4" s="153">
        <v>314</v>
      </c>
      <c r="G4" s="153"/>
      <c r="H4" s="154" t="s">
        <v>526</v>
      </c>
      <c r="I4" s="155" t="s">
        <v>261</v>
      </c>
      <c r="J4" s="153">
        <v>625</v>
      </c>
      <c r="K4" s="153"/>
      <c r="L4" s="128" t="s">
        <v>527</v>
      </c>
    </row>
    <row r="5" spans="1:12" s="4" customFormat="1" ht="14.25" customHeight="1">
      <c r="A5" s="152" t="s">
        <v>95</v>
      </c>
      <c r="B5" s="153">
        <v>3</v>
      </c>
      <c r="C5" s="153"/>
      <c r="D5" s="154" t="s">
        <v>525</v>
      </c>
      <c r="E5" s="152" t="s">
        <v>171</v>
      </c>
      <c r="F5" s="153">
        <v>318</v>
      </c>
      <c r="G5" s="153"/>
      <c r="H5" s="154" t="s">
        <v>530</v>
      </c>
      <c r="I5" s="155"/>
      <c r="J5" s="153"/>
      <c r="K5" s="153"/>
      <c r="L5" s="128" t="s">
        <v>531</v>
      </c>
    </row>
    <row r="6" spans="1:12" s="4" customFormat="1" ht="14.25" customHeight="1">
      <c r="A6" s="152" t="s">
        <v>528</v>
      </c>
      <c r="B6" s="153">
        <v>4</v>
      </c>
      <c r="C6" s="153"/>
      <c r="D6" s="154" t="s">
        <v>529</v>
      </c>
      <c r="E6" s="152" t="s">
        <v>172</v>
      </c>
      <c r="F6" s="153">
        <v>322</v>
      </c>
      <c r="G6" s="153"/>
      <c r="H6" s="154" t="s">
        <v>533</v>
      </c>
      <c r="I6" s="155" t="s">
        <v>821</v>
      </c>
      <c r="J6" s="153">
        <v>626</v>
      </c>
      <c r="K6" s="153"/>
      <c r="L6" s="128" t="s">
        <v>534</v>
      </c>
    </row>
    <row r="7" spans="1:12" s="4" customFormat="1" ht="14.25" customHeight="1">
      <c r="A7" s="152" t="s">
        <v>96</v>
      </c>
      <c r="B7" s="153">
        <v>5</v>
      </c>
      <c r="C7" s="153"/>
      <c r="D7" s="154" t="s">
        <v>532</v>
      </c>
      <c r="E7" s="152"/>
      <c r="F7" s="153"/>
      <c r="G7" s="153"/>
      <c r="H7" s="154" t="s">
        <v>536</v>
      </c>
      <c r="I7" s="155" t="s">
        <v>262</v>
      </c>
      <c r="J7" s="153">
        <v>628</v>
      </c>
      <c r="K7" s="153"/>
      <c r="L7" s="128" t="s">
        <v>537</v>
      </c>
    </row>
    <row r="8" spans="1:12" s="4" customFormat="1" ht="14.25" customHeight="1">
      <c r="A8" s="152" t="s">
        <v>97</v>
      </c>
      <c r="B8" s="153">
        <v>6</v>
      </c>
      <c r="C8" s="153"/>
      <c r="D8" s="154" t="s">
        <v>535</v>
      </c>
      <c r="E8" s="152" t="s">
        <v>173</v>
      </c>
      <c r="F8" s="153">
        <v>324</v>
      </c>
      <c r="G8" s="153"/>
      <c r="H8" s="154" t="s">
        <v>539</v>
      </c>
      <c r="I8" s="155" t="s">
        <v>263</v>
      </c>
      <c r="J8" s="153">
        <v>632</v>
      </c>
      <c r="K8" s="153"/>
      <c r="L8" s="128" t="s">
        <v>540</v>
      </c>
    </row>
    <row r="9" spans="1:12" s="4" customFormat="1" ht="14.25" customHeight="1">
      <c r="A9" s="152" t="s">
        <v>98</v>
      </c>
      <c r="B9" s="153">
        <v>7</v>
      </c>
      <c r="C9" s="153"/>
      <c r="D9" s="154" t="s">
        <v>538</v>
      </c>
      <c r="E9" s="152" t="s">
        <v>174</v>
      </c>
      <c r="F9" s="153">
        <v>328</v>
      </c>
      <c r="G9" s="153"/>
      <c r="H9" s="154" t="s">
        <v>542</v>
      </c>
      <c r="I9" s="155" t="s">
        <v>264</v>
      </c>
      <c r="J9" s="153">
        <v>636</v>
      </c>
      <c r="K9" s="153"/>
      <c r="L9" s="128" t="s">
        <v>543</v>
      </c>
    </row>
    <row r="10" spans="1:12" s="4" customFormat="1" ht="14.25" customHeight="1">
      <c r="A10" s="152" t="s">
        <v>99</v>
      </c>
      <c r="B10" s="153">
        <v>8</v>
      </c>
      <c r="C10" s="153"/>
      <c r="D10" s="154" t="s">
        <v>541</v>
      </c>
      <c r="E10" s="152" t="s">
        <v>175</v>
      </c>
      <c r="F10" s="153">
        <v>329</v>
      </c>
      <c r="G10" s="153"/>
      <c r="H10" s="154" t="s">
        <v>545</v>
      </c>
      <c r="I10" s="155" t="s">
        <v>265</v>
      </c>
      <c r="J10" s="153">
        <v>640</v>
      </c>
      <c r="K10" s="153"/>
      <c r="L10" s="128" t="s">
        <v>546</v>
      </c>
    </row>
    <row r="11" spans="1:12" s="4" customFormat="1" ht="14.25" customHeight="1">
      <c r="A11" s="152" t="s">
        <v>100</v>
      </c>
      <c r="B11" s="153">
        <v>9</v>
      </c>
      <c r="C11" s="153"/>
      <c r="D11" s="154" t="s">
        <v>544</v>
      </c>
      <c r="E11" s="152" t="s">
        <v>176</v>
      </c>
      <c r="F11" s="153">
        <v>330</v>
      </c>
      <c r="G11" s="153"/>
      <c r="H11" s="154" t="s">
        <v>548</v>
      </c>
      <c r="I11" s="155" t="s">
        <v>266</v>
      </c>
      <c r="J11" s="153">
        <v>644</v>
      </c>
      <c r="K11" s="153"/>
      <c r="L11" s="128" t="s">
        <v>549</v>
      </c>
    </row>
    <row r="12" spans="1:12" s="4" customFormat="1" ht="14.25" customHeight="1">
      <c r="A12" s="152" t="s">
        <v>101</v>
      </c>
      <c r="B12" s="153">
        <v>10</v>
      </c>
      <c r="C12" s="153"/>
      <c r="D12" s="154" t="s">
        <v>547</v>
      </c>
      <c r="E12" s="155" t="s">
        <v>177</v>
      </c>
      <c r="F12" s="153">
        <v>334</v>
      </c>
      <c r="G12" s="153"/>
      <c r="H12" s="154" t="s">
        <v>551</v>
      </c>
      <c r="I12" s="155" t="s">
        <v>267</v>
      </c>
      <c r="J12" s="153">
        <v>647</v>
      </c>
      <c r="K12" s="153"/>
      <c r="L12" s="128" t="s">
        <v>552</v>
      </c>
    </row>
    <row r="13" spans="1:12" s="4" customFormat="1" ht="14.25" customHeight="1">
      <c r="A13" s="152" t="s">
        <v>102</v>
      </c>
      <c r="B13" s="153">
        <v>11</v>
      </c>
      <c r="C13" s="153"/>
      <c r="D13" s="154" t="s">
        <v>550</v>
      </c>
      <c r="E13" s="155" t="s">
        <v>178</v>
      </c>
      <c r="F13" s="153">
        <v>336</v>
      </c>
      <c r="G13" s="153"/>
      <c r="H13" s="154" t="s">
        <v>554</v>
      </c>
      <c r="I13" s="155"/>
      <c r="J13" s="153"/>
      <c r="K13" s="153"/>
      <c r="L13" s="128" t="s">
        <v>555</v>
      </c>
    </row>
    <row r="14" spans="1:12" s="4" customFormat="1" ht="14.25" customHeight="1">
      <c r="A14" s="152" t="s">
        <v>103</v>
      </c>
      <c r="B14" s="153">
        <v>13</v>
      </c>
      <c r="C14" s="153"/>
      <c r="D14" s="154" t="s">
        <v>553</v>
      </c>
      <c r="E14" s="155" t="s">
        <v>179</v>
      </c>
      <c r="F14" s="153">
        <v>338</v>
      </c>
      <c r="G14" s="153"/>
      <c r="H14" s="154" t="s">
        <v>557</v>
      </c>
      <c r="I14" s="152" t="s">
        <v>268</v>
      </c>
      <c r="J14" s="153">
        <v>649</v>
      </c>
      <c r="K14" s="153"/>
      <c r="L14" s="128" t="s">
        <v>558</v>
      </c>
    </row>
    <row r="15" spans="1:12" s="4" customFormat="1" ht="14.25" customHeight="1">
      <c r="A15" s="152" t="s">
        <v>104</v>
      </c>
      <c r="B15" s="153">
        <v>14</v>
      </c>
      <c r="C15" s="153"/>
      <c r="D15" s="154" t="s">
        <v>556</v>
      </c>
      <c r="E15" s="155" t="s">
        <v>180</v>
      </c>
      <c r="F15" s="153">
        <v>342</v>
      </c>
      <c r="G15" s="153"/>
      <c r="H15" s="154" t="s">
        <v>560</v>
      </c>
      <c r="I15" s="152" t="s">
        <v>269</v>
      </c>
      <c r="J15" s="153">
        <v>653</v>
      </c>
      <c r="K15" s="153"/>
      <c r="L15" s="128" t="s">
        <v>561</v>
      </c>
    </row>
    <row r="16" spans="1:12" s="4" customFormat="1" ht="14.25" customHeight="1">
      <c r="A16" s="152" t="s">
        <v>105</v>
      </c>
      <c r="B16" s="153">
        <v>15</v>
      </c>
      <c r="C16" s="153"/>
      <c r="D16" s="154" t="s">
        <v>559</v>
      </c>
      <c r="E16" s="155" t="s">
        <v>181</v>
      </c>
      <c r="F16" s="153">
        <v>346</v>
      </c>
      <c r="G16" s="153"/>
      <c r="H16" s="154" t="s">
        <v>563</v>
      </c>
      <c r="I16" s="155" t="s">
        <v>270</v>
      </c>
      <c r="J16" s="153">
        <v>660</v>
      </c>
      <c r="K16" s="153"/>
      <c r="L16" s="128" t="s">
        <v>564</v>
      </c>
    </row>
    <row r="17" spans="1:12" s="4" customFormat="1" ht="14.25" customHeight="1">
      <c r="A17" s="152" t="s">
        <v>106</v>
      </c>
      <c r="B17" s="153">
        <v>17</v>
      </c>
      <c r="C17" s="153"/>
      <c r="D17" s="154" t="s">
        <v>562</v>
      </c>
      <c r="E17" s="155" t="s">
        <v>182</v>
      </c>
      <c r="F17" s="153">
        <v>350</v>
      </c>
      <c r="G17" s="153"/>
      <c r="H17" s="154" t="s">
        <v>566</v>
      </c>
      <c r="I17" s="155" t="s">
        <v>271</v>
      </c>
      <c r="J17" s="153">
        <v>662</v>
      </c>
      <c r="K17" s="153"/>
      <c r="L17" s="128" t="s">
        <v>567</v>
      </c>
    </row>
    <row r="18" spans="1:12" s="4" customFormat="1" ht="14.25" customHeight="1">
      <c r="A18" s="152" t="s">
        <v>107</v>
      </c>
      <c r="B18" s="153">
        <v>18</v>
      </c>
      <c r="C18" s="153"/>
      <c r="D18" s="154" t="s">
        <v>565</v>
      </c>
      <c r="E18" s="155" t="s">
        <v>183</v>
      </c>
      <c r="F18" s="153">
        <v>352</v>
      </c>
      <c r="G18" s="153"/>
      <c r="H18" s="154" t="s">
        <v>569</v>
      </c>
      <c r="I18" s="155" t="s">
        <v>272</v>
      </c>
      <c r="J18" s="153">
        <v>664</v>
      </c>
      <c r="K18" s="153"/>
      <c r="L18" s="128" t="s">
        <v>570</v>
      </c>
    </row>
    <row r="19" spans="1:12" s="4" customFormat="1" ht="14.25" customHeight="1">
      <c r="A19" s="152" t="s">
        <v>141</v>
      </c>
      <c r="B19" s="153">
        <v>20</v>
      </c>
      <c r="C19" s="153"/>
      <c r="D19" s="154" t="s">
        <v>568</v>
      </c>
      <c r="E19" s="155" t="s">
        <v>184</v>
      </c>
      <c r="F19" s="153">
        <v>355</v>
      </c>
      <c r="G19" s="153"/>
      <c r="H19" s="154" t="s">
        <v>572</v>
      </c>
      <c r="I19" s="155" t="s">
        <v>273</v>
      </c>
      <c r="J19" s="153">
        <v>666</v>
      </c>
      <c r="K19" s="153"/>
      <c r="L19" s="128" t="s">
        <v>573</v>
      </c>
    </row>
    <row r="20" spans="1:12" s="4" customFormat="1" ht="14.25" customHeight="1">
      <c r="A20" s="152" t="s">
        <v>142</v>
      </c>
      <c r="B20" s="153">
        <v>23</v>
      </c>
      <c r="C20" s="153"/>
      <c r="D20" s="154" t="s">
        <v>571</v>
      </c>
      <c r="E20" s="155" t="s">
        <v>185</v>
      </c>
      <c r="F20" s="153">
        <v>357</v>
      </c>
      <c r="G20" s="153"/>
      <c r="H20" s="154" t="s">
        <v>575</v>
      </c>
      <c r="I20" s="155" t="s">
        <v>274</v>
      </c>
      <c r="J20" s="153">
        <v>667</v>
      </c>
      <c r="K20" s="153"/>
      <c r="L20" s="128" t="s">
        <v>576</v>
      </c>
    </row>
    <row r="21" spans="1:12" s="4" customFormat="1" ht="14.25" customHeight="1">
      <c r="A21" s="152" t="s">
        <v>108</v>
      </c>
      <c r="B21" s="153">
        <v>24</v>
      </c>
      <c r="C21" s="153"/>
      <c r="D21" s="154" t="s">
        <v>574</v>
      </c>
      <c r="E21" s="155"/>
      <c r="F21" s="153"/>
      <c r="G21" s="153"/>
      <c r="H21" s="154" t="s">
        <v>578</v>
      </c>
      <c r="I21" s="155" t="s">
        <v>275</v>
      </c>
      <c r="J21" s="153">
        <v>669</v>
      </c>
      <c r="K21" s="153"/>
      <c r="L21" s="128" t="s">
        <v>579</v>
      </c>
    </row>
    <row r="22" spans="1:12" s="4" customFormat="1" ht="14.25" customHeight="1">
      <c r="A22" s="152" t="s">
        <v>109</v>
      </c>
      <c r="B22" s="153">
        <v>28</v>
      </c>
      <c r="C22" s="153"/>
      <c r="D22" s="154" t="s">
        <v>577</v>
      </c>
      <c r="E22" s="155" t="s">
        <v>186</v>
      </c>
      <c r="F22" s="153">
        <v>366</v>
      </c>
      <c r="G22" s="153"/>
      <c r="H22" s="154" t="s">
        <v>581</v>
      </c>
      <c r="I22" s="155" t="s">
        <v>276</v>
      </c>
      <c r="J22" s="153">
        <v>672</v>
      </c>
      <c r="K22" s="153"/>
      <c r="L22" s="128" t="s">
        <v>582</v>
      </c>
    </row>
    <row r="23" spans="1:12" s="4" customFormat="1" ht="14.25" customHeight="1">
      <c r="A23" s="152" t="s">
        <v>110</v>
      </c>
      <c r="B23" s="153">
        <v>37</v>
      </c>
      <c r="C23" s="153"/>
      <c r="D23" s="154" t="s">
        <v>580</v>
      </c>
      <c r="E23" s="155" t="s">
        <v>187</v>
      </c>
      <c r="F23" s="153">
        <v>370</v>
      </c>
      <c r="G23" s="153"/>
      <c r="H23" s="154" t="s">
        <v>584</v>
      </c>
      <c r="I23" s="155" t="s">
        <v>277</v>
      </c>
      <c r="J23" s="153">
        <v>675</v>
      </c>
      <c r="K23" s="153"/>
      <c r="L23" s="128" t="s">
        <v>585</v>
      </c>
    </row>
    <row r="24" spans="1:12" s="4" customFormat="1" ht="14.25" customHeight="1">
      <c r="A24" s="152" t="s">
        <v>111</v>
      </c>
      <c r="B24" s="153">
        <v>39</v>
      </c>
      <c r="C24" s="153"/>
      <c r="D24" s="154" t="s">
        <v>583</v>
      </c>
      <c r="E24" s="155" t="s">
        <v>188</v>
      </c>
      <c r="F24" s="153">
        <v>373</v>
      </c>
      <c r="G24" s="153"/>
      <c r="H24" s="154" t="s">
        <v>587</v>
      </c>
      <c r="I24" s="155" t="s">
        <v>278</v>
      </c>
      <c r="J24" s="153">
        <v>676</v>
      </c>
      <c r="K24" s="153"/>
      <c r="L24" s="128" t="s">
        <v>588</v>
      </c>
    </row>
    <row r="25" spans="1:12" s="4" customFormat="1" ht="14.25" customHeight="1">
      <c r="A25" s="152" t="s">
        <v>112</v>
      </c>
      <c r="B25" s="153">
        <v>41</v>
      </c>
      <c r="C25" s="153"/>
      <c r="D25" s="154" t="s">
        <v>586</v>
      </c>
      <c r="E25" s="155" t="s">
        <v>189</v>
      </c>
      <c r="F25" s="153">
        <v>375</v>
      </c>
      <c r="G25" s="153"/>
      <c r="H25" s="154" t="s">
        <v>590</v>
      </c>
      <c r="I25" s="155" t="s">
        <v>279</v>
      </c>
      <c r="J25" s="153">
        <v>680</v>
      </c>
      <c r="K25" s="153"/>
      <c r="L25" s="128" t="s">
        <v>591</v>
      </c>
    </row>
    <row r="26" spans="1:12" s="4" customFormat="1" ht="14.25" customHeight="1">
      <c r="A26" s="152" t="s">
        <v>113</v>
      </c>
      <c r="B26" s="153">
        <v>43</v>
      </c>
      <c r="C26" s="153"/>
      <c r="D26" s="154" t="s">
        <v>589</v>
      </c>
      <c r="E26" s="155" t="s">
        <v>190</v>
      </c>
      <c r="F26" s="153">
        <v>377</v>
      </c>
      <c r="G26" s="153"/>
      <c r="H26" s="154" t="s">
        <v>593</v>
      </c>
      <c r="I26" s="155" t="s">
        <v>280</v>
      </c>
      <c r="J26" s="153">
        <v>684</v>
      </c>
      <c r="K26" s="153"/>
      <c r="L26" s="128" t="s">
        <v>431</v>
      </c>
    </row>
    <row r="27" spans="1:12" s="4" customFormat="1" ht="14.25" customHeight="1">
      <c r="A27" s="152" t="s">
        <v>114</v>
      </c>
      <c r="B27" s="153">
        <v>44</v>
      </c>
      <c r="C27" s="153"/>
      <c r="D27" s="154" t="s">
        <v>592</v>
      </c>
      <c r="E27" s="155" t="s">
        <v>191</v>
      </c>
      <c r="F27" s="153">
        <v>378</v>
      </c>
      <c r="G27" s="153"/>
      <c r="H27" s="154" t="s">
        <v>595</v>
      </c>
      <c r="L27" s="156" t="s">
        <v>432</v>
      </c>
    </row>
    <row r="28" spans="1:12" s="4" customFormat="1" ht="14.25" customHeight="1">
      <c r="A28" s="152" t="s">
        <v>115</v>
      </c>
      <c r="B28" s="153">
        <v>45</v>
      </c>
      <c r="C28" s="153"/>
      <c r="D28" s="154" t="s">
        <v>594</v>
      </c>
      <c r="E28" s="155" t="s">
        <v>192</v>
      </c>
      <c r="F28" s="153">
        <v>382</v>
      </c>
      <c r="G28" s="153"/>
      <c r="H28" s="154" t="s">
        <v>597</v>
      </c>
      <c r="I28" s="4" t="s">
        <v>281</v>
      </c>
      <c r="J28" s="157">
        <v>690</v>
      </c>
      <c r="L28" s="156" t="s">
        <v>598</v>
      </c>
    </row>
    <row r="29" spans="1:12" s="4" customFormat="1" ht="14.25" customHeight="1">
      <c r="A29" s="152" t="s">
        <v>116</v>
      </c>
      <c r="B29" s="153">
        <v>46</v>
      </c>
      <c r="C29" s="153"/>
      <c r="D29" s="154" t="s">
        <v>596</v>
      </c>
      <c r="E29" s="155" t="s">
        <v>193</v>
      </c>
      <c r="F29" s="153">
        <v>386</v>
      </c>
      <c r="G29" s="153"/>
      <c r="H29" s="154" t="s">
        <v>600</v>
      </c>
      <c r="I29" s="4" t="s">
        <v>282</v>
      </c>
      <c r="J29" s="157">
        <v>696</v>
      </c>
      <c r="L29" s="156" t="s">
        <v>601</v>
      </c>
    </row>
    <row r="30" spans="1:12" s="4" customFormat="1" ht="14.25" customHeight="1">
      <c r="A30" s="152" t="s">
        <v>117</v>
      </c>
      <c r="B30" s="153">
        <v>47</v>
      </c>
      <c r="C30" s="153"/>
      <c r="D30" s="154" t="s">
        <v>599</v>
      </c>
      <c r="E30" s="155" t="s">
        <v>194</v>
      </c>
      <c r="F30" s="153">
        <v>388</v>
      </c>
      <c r="G30" s="153"/>
      <c r="H30" s="154" t="s">
        <v>603</v>
      </c>
      <c r="I30" s="4" t="s">
        <v>283</v>
      </c>
      <c r="J30" s="157">
        <v>700</v>
      </c>
      <c r="L30" s="156" t="s">
        <v>604</v>
      </c>
    </row>
    <row r="31" spans="1:12" s="4" customFormat="1" ht="14.25" customHeight="1">
      <c r="A31" s="155" t="s">
        <v>118</v>
      </c>
      <c r="B31" s="153">
        <v>52</v>
      </c>
      <c r="C31" s="153"/>
      <c r="D31" s="154" t="s">
        <v>602</v>
      </c>
      <c r="E31" s="155" t="s">
        <v>195</v>
      </c>
      <c r="F31" s="153">
        <v>389</v>
      </c>
      <c r="G31" s="153"/>
      <c r="H31" s="154" t="s">
        <v>606</v>
      </c>
      <c r="I31" s="4" t="s">
        <v>284</v>
      </c>
      <c r="J31" s="157">
        <v>701</v>
      </c>
      <c r="L31" s="156" t="s">
        <v>607</v>
      </c>
    </row>
    <row r="32" spans="1:12" s="4" customFormat="1" ht="14.25" customHeight="1">
      <c r="A32" s="152" t="s">
        <v>119</v>
      </c>
      <c r="B32" s="153">
        <v>53</v>
      </c>
      <c r="C32" s="153"/>
      <c r="D32" s="154" t="s">
        <v>605</v>
      </c>
      <c r="E32" s="155" t="s">
        <v>196</v>
      </c>
      <c r="F32" s="153">
        <v>391</v>
      </c>
      <c r="G32" s="153"/>
      <c r="H32" s="154" t="s">
        <v>609</v>
      </c>
      <c r="I32" s="4" t="s">
        <v>285</v>
      </c>
      <c r="J32" s="157">
        <v>703</v>
      </c>
      <c r="L32" s="156" t="s">
        <v>610</v>
      </c>
    </row>
    <row r="33" spans="1:12" s="4" customFormat="1" ht="14.25" customHeight="1">
      <c r="A33" s="152" t="s">
        <v>120</v>
      </c>
      <c r="B33" s="153">
        <v>54</v>
      </c>
      <c r="C33" s="153"/>
      <c r="D33" s="154" t="s">
        <v>608</v>
      </c>
      <c r="E33" s="155" t="s">
        <v>197</v>
      </c>
      <c r="F33" s="153">
        <v>393</v>
      </c>
      <c r="G33" s="153"/>
      <c r="H33" s="154" t="s">
        <v>612</v>
      </c>
      <c r="I33" s="4" t="s">
        <v>286</v>
      </c>
      <c r="J33" s="157">
        <v>706</v>
      </c>
      <c r="L33" s="156" t="s">
        <v>613</v>
      </c>
    </row>
    <row r="34" spans="1:12" s="4" customFormat="1" ht="14.25" customHeight="1">
      <c r="A34" s="152" t="s">
        <v>121</v>
      </c>
      <c r="B34" s="153">
        <v>55</v>
      </c>
      <c r="C34" s="153"/>
      <c r="D34" s="154" t="s">
        <v>611</v>
      </c>
      <c r="E34" s="155" t="s">
        <v>198</v>
      </c>
      <c r="F34" s="153">
        <v>395</v>
      </c>
      <c r="G34" s="153"/>
      <c r="H34" s="154" t="s">
        <v>615</v>
      </c>
      <c r="I34" s="4" t="s">
        <v>287</v>
      </c>
      <c r="J34" s="157">
        <v>708</v>
      </c>
      <c r="L34" s="156" t="s">
        <v>616</v>
      </c>
    </row>
    <row r="35" spans="1:12" s="4" customFormat="1" ht="14.25" customHeight="1">
      <c r="A35" s="152" t="s">
        <v>122</v>
      </c>
      <c r="B35" s="153">
        <v>60</v>
      </c>
      <c r="C35" s="153"/>
      <c r="D35" s="154" t="s">
        <v>614</v>
      </c>
      <c r="E35" s="155" t="s">
        <v>200</v>
      </c>
      <c r="F35" s="153">
        <v>400</v>
      </c>
      <c r="G35" s="153"/>
      <c r="H35" s="154" t="s">
        <v>618</v>
      </c>
      <c r="I35" s="4" t="s">
        <v>288</v>
      </c>
      <c r="J35" s="157">
        <v>716</v>
      </c>
      <c r="L35" s="156" t="s">
        <v>619</v>
      </c>
    </row>
    <row r="36" spans="1:12" s="4" customFormat="1" ht="14.25" customHeight="1">
      <c r="A36" s="152" t="s">
        <v>123</v>
      </c>
      <c r="B36" s="153">
        <v>61</v>
      </c>
      <c r="C36" s="153"/>
      <c r="D36" s="154" t="s">
        <v>617</v>
      </c>
      <c r="E36" s="155" t="s">
        <v>201</v>
      </c>
      <c r="F36" s="153">
        <v>404</v>
      </c>
      <c r="G36" s="153"/>
      <c r="H36" s="154" t="s">
        <v>621</v>
      </c>
      <c r="I36" s="4" t="s">
        <v>289</v>
      </c>
      <c r="J36" s="157">
        <v>720</v>
      </c>
      <c r="L36" s="156" t="s">
        <v>622</v>
      </c>
    </row>
    <row r="37" spans="1:12" s="4" customFormat="1" ht="14.25" customHeight="1">
      <c r="A37" s="152" t="s">
        <v>124</v>
      </c>
      <c r="B37" s="153">
        <v>63</v>
      </c>
      <c r="C37" s="153"/>
      <c r="D37" s="154" t="s">
        <v>620</v>
      </c>
      <c r="E37" s="155" t="s">
        <v>202</v>
      </c>
      <c r="F37" s="153">
        <v>406</v>
      </c>
      <c r="G37" s="153"/>
      <c r="H37" s="154" t="s">
        <v>624</v>
      </c>
      <c r="I37" s="155" t="s">
        <v>290</v>
      </c>
      <c r="J37" s="153">
        <v>724</v>
      </c>
      <c r="K37" s="153"/>
      <c r="L37" s="128" t="s">
        <v>625</v>
      </c>
    </row>
    <row r="38" spans="1:12" s="4" customFormat="1" ht="14.25" customHeight="1">
      <c r="A38" s="152" t="s">
        <v>125</v>
      </c>
      <c r="B38" s="153">
        <v>64</v>
      </c>
      <c r="C38" s="153"/>
      <c r="D38" s="154" t="s">
        <v>623</v>
      </c>
      <c r="E38" s="155" t="s">
        <v>203</v>
      </c>
      <c r="F38" s="153">
        <v>408</v>
      </c>
      <c r="G38" s="153"/>
      <c r="H38" s="154" t="s">
        <v>627</v>
      </c>
      <c r="L38" s="156" t="s">
        <v>628</v>
      </c>
    </row>
    <row r="39" spans="1:12" s="4" customFormat="1" ht="14.25" customHeight="1">
      <c r="A39" s="152" t="s">
        <v>126</v>
      </c>
      <c r="B39" s="153">
        <v>66</v>
      </c>
      <c r="C39" s="153"/>
      <c r="D39" s="154" t="s">
        <v>626</v>
      </c>
      <c r="E39" s="155" t="s">
        <v>204</v>
      </c>
      <c r="F39" s="153">
        <v>412</v>
      </c>
      <c r="G39" s="153"/>
      <c r="H39" s="154" t="s">
        <v>630</v>
      </c>
      <c r="I39" s="155" t="s">
        <v>291</v>
      </c>
      <c r="J39" s="153">
        <v>728</v>
      </c>
      <c r="K39" s="153"/>
      <c r="L39" s="128" t="s">
        <v>631</v>
      </c>
    </row>
    <row r="40" spans="1:12" s="4" customFormat="1" ht="14.25" customHeight="1">
      <c r="A40" s="152" t="s">
        <v>127</v>
      </c>
      <c r="B40" s="153">
        <v>68</v>
      </c>
      <c r="C40" s="153"/>
      <c r="D40" s="154" t="s">
        <v>629</v>
      </c>
      <c r="E40" s="152" t="s">
        <v>205</v>
      </c>
      <c r="F40" s="157">
        <v>413</v>
      </c>
      <c r="H40" s="154" t="s">
        <v>633</v>
      </c>
      <c r="I40" s="155" t="s">
        <v>292</v>
      </c>
      <c r="J40" s="153">
        <v>732</v>
      </c>
      <c r="K40" s="153"/>
      <c r="L40" s="128" t="s">
        <v>634</v>
      </c>
    </row>
    <row r="41" spans="1:12" s="4" customFormat="1" ht="14.25" customHeight="1">
      <c r="A41" s="152" t="s">
        <v>128</v>
      </c>
      <c r="B41" s="153">
        <v>70</v>
      </c>
      <c r="C41" s="153"/>
      <c r="D41" s="154" t="s">
        <v>632</v>
      </c>
      <c r="E41" s="155" t="s">
        <v>206</v>
      </c>
      <c r="F41" s="153">
        <v>416</v>
      </c>
      <c r="G41" s="153"/>
      <c r="H41" s="154" t="s">
        <v>636</v>
      </c>
      <c r="I41" s="155" t="s">
        <v>293</v>
      </c>
      <c r="J41" s="153">
        <v>736</v>
      </c>
      <c r="K41" s="153"/>
      <c r="L41" s="128" t="s">
        <v>637</v>
      </c>
    </row>
    <row r="42" spans="1:12" s="4" customFormat="1" ht="14.25" customHeight="1">
      <c r="A42" s="152" t="s">
        <v>129</v>
      </c>
      <c r="B42" s="153">
        <v>72</v>
      </c>
      <c r="C42" s="153"/>
      <c r="D42" s="154" t="s">
        <v>635</v>
      </c>
      <c r="E42" s="155" t="s">
        <v>207</v>
      </c>
      <c r="F42" s="153">
        <v>421</v>
      </c>
      <c r="G42" s="153"/>
      <c r="H42" s="154" t="s">
        <v>639</v>
      </c>
      <c r="I42" s="155" t="s">
        <v>294</v>
      </c>
      <c r="J42" s="153">
        <v>740</v>
      </c>
      <c r="K42" s="153"/>
      <c r="L42" s="128" t="s">
        <v>640</v>
      </c>
    </row>
    <row r="43" spans="1:12" s="4" customFormat="1" ht="14.25" customHeight="1">
      <c r="A43" s="152" t="s">
        <v>130</v>
      </c>
      <c r="B43" s="153">
        <v>73</v>
      </c>
      <c r="C43" s="153"/>
      <c r="D43" s="154" t="s">
        <v>638</v>
      </c>
      <c r="E43" s="155" t="s">
        <v>208</v>
      </c>
      <c r="F43" s="153">
        <v>424</v>
      </c>
      <c r="G43" s="153"/>
      <c r="H43" s="154" t="s">
        <v>642</v>
      </c>
      <c r="I43" s="155" t="s">
        <v>295</v>
      </c>
      <c r="J43" s="153">
        <v>743</v>
      </c>
      <c r="K43" s="153"/>
      <c r="L43" s="128" t="s">
        <v>643</v>
      </c>
    </row>
    <row r="44" spans="1:12" s="4" customFormat="1" ht="14.25" customHeight="1">
      <c r="A44" s="152" t="s">
        <v>131</v>
      </c>
      <c r="B44" s="153">
        <v>74</v>
      </c>
      <c r="C44" s="153"/>
      <c r="D44" s="154" t="s">
        <v>641</v>
      </c>
      <c r="E44" s="155" t="s">
        <v>209</v>
      </c>
      <c r="F44" s="153">
        <v>428</v>
      </c>
      <c r="G44" s="153"/>
      <c r="H44" s="154" t="s">
        <v>645</v>
      </c>
      <c r="I44" s="4" t="s">
        <v>296</v>
      </c>
      <c r="J44" s="157">
        <v>800</v>
      </c>
      <c r="L44" s="156" t="s">
        <v>646</v>
      </c>
    </row>
    <row r="45" spans="1:12" s="4" customFormat="1" ht="14.25" customHeight="1">
      <c r="A45" s="152" t="s">
        <v>132</v>
      </c>
      <c r="B45" s="153">
        <v>75</v>
      </c>
      <c r="C45" s="153"/>
      <c r="D45" s="154" t="s">
        <v>644</v>
      </c>
      <c r="E45" s="155" t="s">
        <v>210</v>
      </c>
      <c r="F45" s="153">
        <v>432</v>
      </c>
      <c r="G45" s="153"/>
      <c r="H45" s="154" t="s">
        <v>648</v>
      </c>
      <c r="I45" s="4" t="s">
        <v>297</v>
      </c>
      <c r="J45" s="157">
        <v>801</v>
      </c>
      <c r="L45" s="156" t="s">
        <v>649</v>
      </c>
    </row>
    <row r="46" spans="1:12" s="4" customFormat="1" ht="14.25" customHeight="1">
      <c r="A46" s="155" t="s">
        <v>248</v>
      </c>
      <c r="B46" s="153">
        <v>76</v>
      </c>
      <c r="C46" s="153"/>
      <c r="D46" s="154" t="s">
        <v>647</v>
      </c>
      <c r="E46" s="155" t="s">
        <v>211</v>
      </c>
      <c r="F46" s="153">
        <v>436</v>
      </c>
      <c r="G46" s="153"/>
      <c r="H46" s="154" t="s">
        <v>651</v>
      </c>
      <c r="I46" s="4" t="s">
        <v>298</v>
      </c>
      <c r="J46" s="157">
        <v>803</v>
      </c>
      <c r="L46" s="156" t="s">
        <v>652</v>
      </c>
    </row>
    <row r="47" spans="1:12" s="4" customFormat="1" ht="14.25" customHeight="1">
      <c r="A47" s="155" t="s">
        <v>249</v>
      </c>
      <c r="B47" s="153">
        <v>77</v>
      </c>
      <c r="C47" s="153"/>
      <c r="D47" s="154" t="s">
        <v>650</v>
      </c>
      <c r="E47" s="155" t="s">
        <v>212</v>
      </c>
      <c r="F47" s="153">
        <v>442</v>
      </c>
      <c r="G47" s="153"/>
      <c r="H47" s="154" t="s">
        <v>654</v>
      </c>
      <c r="I47" s="4" t="s">
        <v>299</v>
      </c>
      <c r="J47" s="157">
        <v>804</v>
      </c>
      <c r="L47" s="156" t="s">
        <v>655</v>
      </c>
    </row>
    <row r="48" spans="1:12" s="4" customFormat="1" ht="14.25" customHeight="1">
      <c r="A48" s="155" t="s">
        <v>250</v>
      </c>
      <c r="B48" s="153">
        <v>78</v>
      </c>
      <c r="C48" s="153"/>
      <c r="D48" s="154" t="s">
        <v>653</v>
      </c>
      <c r="E48" s="155" t="s">
        <v>213</v>
      </c>
      <c r="F48" s="153">
        <v>446</v>
      </c>
      <c r="G48" s="153"/>
      <c r="H48" s="154" t="s">
        <v>657</v>
      </c>
      <c r="I48" s="4" t="s">
        <v>300</v>
      </c>
      <c r="J48" s="157">
        <v>806</v>
      </c>
      <c r="L48" s="156" t="s">
        <v>658</v>
      </c>
    </row>
    <row r="49" spans="1:12" s="4" customFormat="1" ht="14.25" customHeight="1">
      <c r="A49" s="155" t="s">
        <v>251</v>
      </c>
      <c r="B49" s="153">
        <v>79</v>
      </c>
      <c r="C49" s="153"/>
      <c r="D49" s="154" t="s">
        <v>656</v>
      </c>
      <c r="E49" s="155" t="s">
        <v>214</v>
      </c>
      <c r="F49" s="153">
        <v>448</v>
      </c>
      <c r="G49" s="153"/>
      <c r="H49" s="154" t="s">
        <v>660</v>
      </c>
      <c r="I49" s="4" t="s">
        <v>301</v>
      </c>
      <c r="J49" s="157">
        <v>807</v>
      </c>
      <c r="L49" s="156" t="s">
        <v>661</v>
      </c>
    </row>
    <row r="50" spans="1:12" s="4" customFormat="1" ht="14.25" customHeight="1">
      <c r="A50" s="155" t="s">
        <v>252</v>
      </c>
      <c r="B50" s="153">
        <v>80</v>
      </c>
      <c r="C50" s="153"/>
      <c r="D50" s="154" t="s">
        <v>659</v>
      </c>
      <c r="E50" s="155" t="s">
        <v>215</v>
      </c>
      <c r="F50" s="153">
        <v>449</v>
      </c>
      <c r="G50" s="153"/>
      <c r="H50" s="154" t="s">
        <v>663</v>
      </c>
      <c r="I50" s="4" t="s">
        <v>302</v>
      </c>
      <c r="J50" s="157">
        <v>809</v>
      </c>
      <c r="L50" s="156" t="s">
        <v>664</v>
      </c>
    </row>
    <row r="51" spans="1:12" s="4" customFormat="1" ht="14.25" customHeight="1">
      <c r="A51" s="155" t="s">
        <v>253</v>
      </c>
      <c r="B51" s="153">
        <v>81</v>
      </c>
      <c r="C51" s="153"/>
      <c r="D51" s="154" t="s">
        <v>662</v>
      </c>
      <c r="E51" s="155" t="s">
        <v>216</v>
      </c>
      <c r="F51" s="153">
        <v>452</v>
      </c>
      <c r="G51" s="153"/>
      <c r="H51" s="154" t="s">
        <v>666</v>
      </c>
      <c r="I51" s="4" t="s">
        <v>303</v>
      </c>
      <c r="J51" s="157">
        <v>811</v>
      </c>
      <c r="L51" s="156" t="s">
        <v>667</v>
      </c>
    </row>
    <row r="52" spans="1:12" s="4" customFormat="1" ht="14.25" customHeight="1">
      <c r="A52" s="155" t="s">
        <v>254</v>
      </c>
      <c r="B52" s="153">
        <v>82</v>
      </c>
      <c r="C52" s="153"/>
      <c r="D52" s="154" t="s">
        <v>665</v>
      </c>
      <c r="E52" s="155" t="s">
        <v>217</v>
      </c>
      <c r="F52" s="153">
        <v>453</v>
      </c>
      <c r="G52" s="153"/>
      <c r="H52" s="154" t="s">
        <v>668</v>
      </c>
      <c r="I52" s="4" t="s">
        <v>304</v>
      </c>
      <c r="J52" s="157">
        <v>812</v>
      </c>
      <c r="L52" s="156" t="s">
        <v>674</v>
      </c>
    </row>
    <row r="53" spans="1:12" s="4" customFormat="1" ht="14.25" customHeight="1">
      <c r="A53" s="152" t="s">
        <v>255</v>
      </c>
      <c r="B53" s="153">
        <v>83</v>
      </c>
      <c r="C53" s="153"/>
      <c r="D53" s="154" t="s">
        <v>823</v>
      </c>
      <c r="E53" s="155" t="s">
        <v>218</v>
      </c>
      <c r="F53" s="153">
        <v>454</v>
      </c>
      <c r="G53" s="153"/>
      <c r="H53" s="154" t="s">
        <v>676</v>
      </c>
      <c r="I53" s="4" t="s">
        <v>305</v>
      </c>
      <c r="J53" s="157">
        <v>813</v>
      </c>
      <c r="L53" s="156" t="s">
        <v>677</v>
      </c>
    </row>
    <row r="54" spans="1:12" s="4" customFormat="1" ht="14.25" customHeight="1">
      <c r="A54" s="152" t="s">
        <v>133</v>
      </c>
      <c r="B54" s="153">
        <v>91</v>
      </c>
      <c r="C54" s="153"/>
      <c r="D54" s="154" t="s">
        <v>675</v>
      </c>
      <c r="E54" s="155" t="s">
        <v>219</v>
      </c>
      <c r="F54" s="153">
        <v>456</v>
      </c>
      <c r="G54" s="153"/>
      <c r="H54" s="154" t="s">
        <v>679</v>
      </c>
      <c r="I54" s="4" t="s">
        <v>306</v>
      </c>
      <c r="J54" s="157">
        <v>815</v>
      </c>
      <c r="L54" s="156" t="s">
        <v>680</v>
      </c>
    </row>
    <row r="55" spans="1:12" s="4" customFormat="1" ht="14.25" customHeight="1">
      <c r="A55" s="152" t="s">
        <v>134</v>
      </c>
      <c r="B55" s="153">
        <v>92</v>
      </c>
      <c r="C55" s="153"/>
      <c r="D55" s="154" t="s">
        <v>678</v>
      </c>
      <c r="E55" s="155" t="s">
        <v>220</v>
      </c>
      <c r="F55" s="153">
        <v>457</v>
      </c>
      <c r="G55" s="153"/>
      <c r="H55" s="154" t="s">
        <v>682</v>
      </c>
      <c r="I55" s="4" t="s">
        <v>307</v>
      </c>
      <c r="J55" s="157">
        <v>816</v>
      </c>
      <c r="L55" s="156" t="s">
        <v>683</v>
      </c>
    </row>
    <row r="56" spans="1:12" s="4" customFormat="1" ht="14.25" customHeight="1">
      <c r="A56" s="152" t="s">
        <v>135</v>
      </c>
      <c r="B56" s="153">
        <v>93</v>
      </c>
      <c r="C56" s="153"/>
      <c r="D56" s="154" t="s">
        <v>681</v>
      </c>
      <c r="E56" s="155"/>
      <c r="F56" s="153"/>
      <c r="G56" s="153"/>
      <c r="H56" s="154" t="s">
        <v>684</v>
      </c>
      <c r="I56" s="4" t="s">
        <v>308</v>
      </c>
      <c r="J56" s="157">
        <v>817</v>
      </c>
      <c r="L56" s="156" t="s">
        <v>685</v>
      </c>
    </row>
    <row r="57" spans="1:12" s="4" customFormat="1" ht="14.25" customHeight="1">
      <c r="A57" s="152" t="s">
        <v>136</v>
      </c>
      <c r="B57" s="153">
        <v>95</v>
      </c>
      <c r="C57" s="153"/>
      <c r="D57" s="154" t="s">
        <v>424</v>
      </c>
      <c r="E57" s="155" t="s">
        <v>221</v>
      </c>
      <c r="F57" s="153">
        <v>459</v>
      </c>
      <c r="G57" s="153"/>
      <c r="H57" s="154" t="s">
        <v>687</v>
      </c>
      <c r="I57" s="4" t="s">
        <v>309</v>
      </c>
      <c r="J57" s="157">
        <v>819</v>
      </c>
      <c r="L57" s="156" t="s">
        <v>688</v>
      </c>
    </row>
    <row r="58" spans="1:12" s="4" customFormat="1" ht="14.25" customHeight="1">
      <c r="A58" s="152" t="s">
        <v>137</v>
      </c>
      <c r="B58" s="153">
        <v>96</v>
      </c>
      <c r="C58" s="153"/>
      <c r="D58" s="154" t="s">
        <v>686</v>
      </c>
      <c r="E58" s="155" t="s">
        <v>222</v>
      </c>
      <c r="F58" s="153">
        <v>460</v>
      </c>
      <c r="G58" s="153"/>
      <c r="H58" s="154" t="s">
        <v>690</v>
      </c>
      <c r="I58" s="4" t="s">
        <v>310</v>
      </c>
      <c r="J58" s="157">
        <v>820</v>
      </c>
      <c r="L58" s="156" t="s">
        <v>691</v>
      </c>
    </row>
    <row r="59" spans="1:12" s="4" customFormat="1" ht="14.25" customHeight="1">
      <c r="A59" s="152"/>
      <c r="B59" s="153"/>
      <c r="C59" s="153"/>
      <c r="D59" s="154" t="s">
        <v>689</v>
      </c>
      <c r="E59" s="155" t="s">
        <v>223</v>
      </c>
      <c r="F59" s="153">
        <v>463</v>
      </c>
      <c r="G59" s="153"/>
      <c r="H59" s="154" t="s">
        <v>692</v>
      </c>
      <c r="I59" s="4" t="s">
        <v>311</v>
      </c>
      <c r="J59" s="157">
        <v>822</v>
      </c>
      <c r="L59" s="156" t="s">
        <v>693</v>
      </c>
    </row>
    <row r="60" spans="1:12" s="4" customFormat="1" ht="14.25" customHeight="1">
      <c r="A60" s="152" t="s">
        <v>818</v>
      </c>
      <c r="B60" s="153">
        <v>97</v>
      </c>
      <c r="C60" s="153"/>
      <c r="D60" s="154" t="s">
        <v>425</v>
      </c>
      <c r="E60" s="155" t="s">
        <v>224</v>
      </c>
      <c r="F60" s="153">
        <v>464</v>
      </c>
      <c r="G60" s="153"/>
      <c r="H60" s="154" t="s">
        <v>694</v>
      </c>
      <c r="I60" s="155" t="s">
        <v>312</v>
      </c>
      <c r="J60" s="153">
        <v>823</v>
      </c>
      <c r="K60" s="153"/>
      <c r="L60" s="156" t="s">
        <v>695</v>
      </c>
    </row>
    <row r="61" spans="1:12" s="4" customFormat="1" ht="14.25" customHeight="1">
      <c r="A61" s="152" t="s">
        <v>138</v>
      </c>
      <c r="B61" s="153">
        <v>98</v>
      </c>
      <c r="C61" s="153"/>
      <c r="D61" s="372" t="s">
        <v>426</v>
      </c>
      <c r="E61" s="155" t="s">
        <v>225</v>
      </c>
      <c r="F61" s="153">
        <v>465</v>
      </c>
      <c r="G61" s="153"/>
      <c r="H61" s="154" t="s">
        <v>697</v>
      </c>
      <c r="I61" s="155"/>
      <c r="J61" s="153"/>
      <c r="K61" s="153"/>
      <c r="L61" s="156" t="s">
        <v>698</v>
      </c>
    </row>
    <row r="62" spans="1:12" s="4" customFormat="1" ht="14.25" customHeight="1">
      <c r="A62" s="152" t="s">
        <v>143</v>
      </c>
      <c r="B62" s="153">
        <v>204</v>
      </c>
      <c r="C62" s="153"/>
      <c r="D62" s="154" t="s">
        <v>696</v>
      </c>
      <c r="E62" s="155" t="s">
        <v>226</v>
      </c>
      <c r="F62" s="153">
        <v>467</v>
      </c>
      <c r="G62" s="153"/>
      <c r="H62" s="154" t="s">
        <v>700</v>
      </c>
      <c r="I62" s="155" t="s">
        <v>313</v>
      </c>
      <c r="J62" s="153">
        <v>824</v>
      </c>
      <c r="K62" s="153"/>
      <c r="L62" s="156" t="s">
        <v>701</v>
      </c>
    </row>
    <row r="63" spans="1:12" s="4" customFormat="1" ht="14.25" customHeight="1">
      <c r="A63" s="152" t="s">
        <v>144</v>
      </c>
      <c r="B63" s="153">
        <v>208</v>
      </c>
      <c r="C63" s="153"/>
      <c r="D63" s="154" t="s">
        <v>699</v>
      </c>
      <c r="E63" s="155"/>
      <c r="F63" s="153"/>
      <c r="G63" s="153"/>
      <c r="H63" s="154" t="s">
        <v>703</v>
      </c>
      <c r="I63" s="155" t="s">
        <v>314</v>
      </c>
      <c r="J63" s="153">
        <v>825</v>
      </c>
      <c r="K63" s="153"/>
      <c r="L63" s="156" t="s">
        <v>704</v>
      </c>
    </row>
    <row r="64" spans="1:12" s="4" customFormat="1" ht="14.25" customHeight="1">
      <c r="A64" s="152" t="s">
        <v>145</v>
      </c>
      <c r="B64" s="153">
        <v>212</v>
      </c>
      <c r="C64" s="153"/>
      <c r="D64" s="154" t="s">
        <v>702</v>
      </c>
      <c r="E64" s="155" t="s">
        <v>227</v>
      </c>
      <c r="F64" s="153">
        <v>468</v>
      </c>
      <c r="G64" s="153"/>
      <c r="H64" s="154" t="s">
        <v>706</v>
      </c>
      <c r="I64" s="155" t="s">
        <v>315</v>
      </c>
      <c r="J64" s="153">
        <v>830</v>
      </c>
      <c r="K64" s="153"/>
      <c r="L64" s="156" t="s">
        <v>707</v>
      </c>
    </row>
    <row r="65" spans="1:12" s="4" customFormat="1" ht="14.25" customHeight="1">
      <c r="A65" s="152" t="s">
        <v>146</v>
      </c>
      <c r="B65" s="153">
        <v>216</v>
      </c>
      <c r="C65" s="153"/>
      <c r="D65" s="154" t="s">
        <v>705</v>
      </c>
      <c r="E65" s="155" t="s">
        <v>228</v>
      </c>
      <c r="F65" s="153">
        <v>469</v>
      </c>
      <c r="G65" s="153"/>
      <c r="H65" s="154" t="s">
        <v>709</v>
      </c>
      <c r="I65" s="155" t="s">
        <v>316</v>
      </c>
      <c r="J65" s="153">
        <v>831</v>
      </c>
      <c r="L65" s="156" t="s">
        <v>710</v>
      </c>
    </row>
    <row r="66" spans="4:12" s="4" customFormat="1" ht="14.25" customHeight="1">
      <c r="D66" s="154" t="s">
        <v>708</v>
      </c>
      <c r="E66" s="158" t="s">
        <v>229</v>
      </c>
      <c r="F66" s="153">
        <v>470</v>
      </c>
      <c r="G66" s="128"/>
      <c r="H66" s="154" t="s">
        <v>712</v>
      </c>
      <c r="I66" s="155" t="s">
        <v>317</v>
      </c>
      <c r="J66" s="153">
        <v>832</v>
      </c>
      <c r="L66" s="156" t="s">
        <v>713</v>
      </c>
    </row>
    <row r="67" spans="1:12" s="4" customFormat="1" ht="14.25" customHeight="1">
      <c r="A67" s="152" t="s">
        <v>147</v>
      </c>
      <c r="B67" s="153">
        <v>220</v>
      </c>
      <c r="D67" s="154" t="s">
        <v>711</v>
      </c>
      <c r="E67" s="155" t="s">
        <v>230</v>
      </c>
      <c r="F67" s="153">
        <v>472</v>
      </c>
      <c r="G67" s="153"/>
      <c r="H67" s="154" t="s">
        <v>715</v>
      </c>
      <c r="I67" s="155"/>
      <c r="J67" s="153"/>
      <c r="L67" s="156" t="s">
        <v>716</v>
      </c>
    </row>
    <row r="68" spans="1:12" s="4" customFormat="1" ht="14.25" customHeight="1">
      <c r="A68" s="152" t="s">
        <v>148</v>
      </c>
      <c r="B68" s="153">
        <v>224</v>
      </c>
      <c r="C68" s="153"/>
      <c r="D68" s="154" t="s">
        <v>714</v>
      </c>
      <c r="E68" s="155" t="s">
        <v>231</v>
      </c>
      <c r="F68" s="153">
        <v>473</v>
      </c>
      <c r="G68" s="153"/>
      <c r="H68" s="154" t="s">
        <v>718</v>
      </c>
      <c r="I68" s="4" t="s">
        <v>318</v>
      </c>
      <c r="J68" s="153">
        <v>833</v>
      </c>
      <c r="L68" s="156" t="s">
        <v>719</v>
      </c>
    </row>
    <row r="69" spans="1:12" s="4" customFormat="1" ht="14.25" customHeight="1">
      <c r="A69" s="152" t="s">
        <v>149</v>
      </c>
      <c r="B69" s="153">
        <v>228</v>
      </c>
      <c r="C69" s="153"/>
      <c r="D69" s="154" t="s">
        <v>717</v>
      </c>
      <c r="E69" s="155" t="s">
        <v>232</v>
      </c>
      <c r="F69" s="153">
        <v>474</v>
      </c>
      <c r="G69" s="153"/>
      <c r="H69" s="154" t="s">
        <v>721</v>
      </c>
      <c r="I69" s="4" t="s">
        <v>319</v>
      </c>
      <c r="J69" s="153">
        <v>834</v>
      </c>
      <c r="L69" s="156" t="s">
        <v>722</v>
      </c>
    </row>
    <row r="70" spans="1:12" s="4" customFormat="1" ht="14.25" customHeight="1">
      <c r="A70" s="152" t="s">
        <v>150</v>
      </c>
      <c r="B70" s="153">
        <v>232</v>
      </c>
      <c r="C70" s="153"/>
      <c r="D70" s="154" t="s">
        <v>720</v>
      </c>
      <c r="E70" s="155" t="s">
        <v>233</v>
      </c>
      <c r="F70" s="153">
        <v>478</v>
      </c>
      <c r="G70" s="153"/>
      <c r="H70" s="154" t="s">
        <v>724</v>
      </c>
      <c r="I70" s="4" t="s">
        <v>320</v>
      </c>
      <c r="J70" s="153">
        <v>835</v>
      </c>
      <c r="L70" s="156" t="s">
        <v>725</v>
      </c>
    </row>
    <row r="71" spans="1:12" s="4" customFormat="1" ht="14.25" customHeight="1">
      <c r="A71" s="152" t="s">
        <v>151</v>
      </c>
      <c r="B71" s="153">
        <v>236</v>
      </c>
      <c r="C71" s="153"/>
      <c r="D71" s="159" t="s">
        <v>723</v>
      </c>
      <c r="E71" s="155" t="s">
        <v>234</v>
      </c>
      <c r="F71" s="153">
        <v>480</v>
      </c>
      <c r="G71" s="153"/>
      <c r="H71" s="154" t="s">
        <v>727</v>
      </c>
      <c r="J71" s="153"/>
      <c r="L71" s="156" t="s">
        <v>728</v>
      </c>
    </row>
    <row r="72" spans="1:12" s="4" customFormat="1" ht="14.25" customHeight="1">
      <c r="A72" s="152" t="s">
        <v>152</v>
      </c>
      <c r="B72" s="153">
        <v>240</v>
      </c>
      <c r="C72" s="153"/>
      <c r="D72" s="154" t="s">
        <v>726</v>
      </c>
      <c r="E72" s="155" t="s">
        <v>235</v>
      </c>
      <c r="F72" s="153">
        <v>484</v>
      </c>
      <c r="G72" s="153"/>
      <c r="H72" s="154" t="s">
        <v>730</v>
      </c>
      <c r="I72" s="4" t="s">
        <v>321</v>
      </c>
      <c r="J72" s="153">
        <v>836</v>
      </c>
      <c r="L72" s="156" t="s">
        <v>731</v>
      </c>
    </row>
    <row r="73" spans="1:12" s="4" customFormat="1" ht="14.25" customHeight="1">
      <c r="A73" s="152" t="s">
        <v>153</v>
      </c>
      <c r="B73" s="153">
        <v>244</v>
      </c>
      <c r="C73" s="153"/>
      <c r="D73" s="154" t="s">
        <v>729</v>
      </c>
      <c r="E73" s="155" t="s">
        <v>236</v>
      </c>
      <c r="F73" s="153">
        <v>488</v>
      </c>
      <c r="G73" s="153"/>
      <c r="H73" s="154" t="s">
        <v>733</v>
      </c>
      <c r="I73" s="4" t="s">
        <v>322</v>
      </c>
      <c r="J73" s="153">
        <v>837</v>
      </c>
      <c r="L73" s="156" t="s">
        <v>734</v>
      </c>
    </row>
    <row r="74" spans="1:12" s="4" customFormat="1" ht="14.25" customHeight="1">
      <c r="A74" s="152" t="s">
        <v>154</v>
      </c>
      <c r="B74" s="153">
        <v>247</v>
      </c>
      <c r="C74" s="153"/>
      <c r="D74" s="154" t="s">
        <v>732</v>
      </c>
      <c r="E74" s="155" t="s">
        <v>237</v>
      </c>
      <c r="F74" s="153">
        <v>492</v>
      </c>
      <c r="G74" s="153"/>
      <c r="H74" s="154" t="s">
        <v>736</v>
      </c>
      <c r="I74" s="4" t="s">
        <v>323</v>
      </c>
      <c r="J74" s="153">
        <v>838</v>
      </c>
      <c r="L74" s="156" t="s">
        <v>737</v>
      </c>
    </row>
    <row r="75" spans="1:12" s="4" customFormat="1" ht="14.25" customHeight="1">
      <c r="A75" s="152" t="s">
        <v>155</v>
      </c>
      <c r="B75" s="153">
        <v>248</v>
      </c>
      <c r="C75" s="153"/>
      <c r="D75" s="154" t="s">
        <v>735</v>
      </c>
      <c r="E75" s="155" t="s">
        <v>238</v>
      </c>
      <c r="F75" s="153">
        <v>500</v>
      </c>
      <c r="G75" s="153"/>
      <c r="H75" s="154" t="s">
        <v>739</v>
      </c>
      <c r="I75" s="4" t="s">
        <v>324</v>
      </c>
      <c r="J75" s="153">
        <v>839</v>
      </c>
      <c r="L75" s="156" t="s">
        <v>740</v>
      </c>
    </row>
    <row r="76" spans="1:12" s="4" customFormat="1" ht="14.25" customHeight="1">
      <c r="A76" s="152" t="s">
        <v>156</v>
      </c>
      <c r="B76" s="153">
        <v>252</v>
      </c>
      <c r="C76" s="153"/>
      <c r="D76" s="154" t="s">
        <v>738</v>
      </c>
      <c r="E76" s="155" t="s">
        <v>239</v>
      </c>
      <c r="F76" s="153">
        <v>504</v>
      </c>
      <c r="G76" s="153"/>
      <c r="H76" s="154" t="s">
        <v>742</v>
      </c>
      <c r="I76" s="4" t="s">
        <v>325</v>
      </c>
      <c r="J76" s="153">
        <v>891</v>
      </c>
      <c r="L76" s="156" t="s">
        <v>743</v>
      </c>
    </row>
    <row r="77" spans="1:12" s="4" customFormat="1" ht="14.25" customHeight="1">
      <c r="A77" s="152" t="s">
        <v>157</v>
      </c>
      <c r="B77" s="153">
        <v>257</v>
      </c>
      <c r="C77" s="153"/>
      <c r="D77" s="154" t="s">
        <v>741</v>
      </c>
      <c r="E77" s="155" t="s">
        <v>240</v>
      </c>
      <c r="F77" s="153">
        <v>508</v>
      </c>
      <c r="G77" s="153"/>
      <c r="H77" s="154" t="s">
        <v>745</v>
      </c>
      <c r="I77" s="4" t="s">
        <v>326</v>
      </c>
      <c r="J77" s="153">
        <v>892</v>
      </c>
      <c r="L77" s="156" t="s">
        <v>746</v>
      </c>
    </row>
    <row r="78" spans="1:12" s="4" customFormat="1" ht="14.25" customHeight="1">
      <c r="A78" s="152" t="s">
        <v>158</v>
      </c>
      <c r="B78" s="153">
        <v>260</v>
      </c>
      <c r="C78" s="153"/>
      <c r="D78" s="154" t="s">
        <v>744</v>
      </c>
      <c r="E78" s="155" t="s">
        <v>241</v>
      </c>
      <c r="F78" s="153">
        <v>512</v>
      </c>
      <c r="G78" s="153"/>
      <c r="H78" s="154" t="s">
        <v>748</v>
      </c>
      <c r="I78" s="4" t="s">
        <v>327</v>
      </c>
      <c r="J78" s="153">
        <v>893</v>
      </c>
      <c r="L78" s="156" t="s">
        <v>749</v>
      </c>
    </row>
    <row r="79" spans="1:12" s="4" customFormat="1" ht="14.25" customHeight="1">
      <c r="A79" s="152" t="s">
        <v>159</v>
      </c>
      <c r="B79" s="153">
        <v>264</v>
      </c>
      <c r="C79" s="153"/>
      <c r="D79" s="154" t="s">
        <v>747</v>
      </c>
      <c r="E79" s="155" t="s">
        <v>242</v>
      </c>
      <c r="F79" s="153">
        <v>516</v>
      </c>
      <c r="G79" s="153"/>
      <c r="H79" s="154" t="s">
        <v>751</v>
      </c>
      <c r="J79" s="153"/>
      <c r="L79" s="156" t="s">
        <v>752</v>
      </c>
    </row>
    <row r="80" spans="1:12" s="4" customFormat="1" ht="14.25" customHeight="1">
      <c r="A80" s="152" t="s">
        <v>160</v>
      </c>
      <c r="B80" s="153">
        <v>268</v>
      </c>
      <c r="C80" s="153"/>
      <c r="D80" s="154" t="s">
        <v>750</v>
      </c>
      <c r="E80" s="155" t="s">
        <v>243</v>
      </c>
      <c r="F80" s="153">
        <v>520</v>
      </c>
      <c r="G80" s="153"/>
      <c r="H80" s="154" t="s">
        <v>754</v>
      </c>
      <c r="I80" s="155" t="s">
        <v>328</v>
      </c>
      <c r="J80" s="153">
        <v>894</v>
      </c>
      <c r="L80" s="156" t="s">
        <v>755</v>
      </c>
    </row>
    <row r="81" spans="1:12" s="4" customFormat="1" ht="14.25" customHeight="1">
      <c r="A81" s="152" t="s">
        <v>161</v>
      </c>
      <c r="B81" s="153">
        <v>272</v>
      </c>
      <c r="C81" s="153"/>
      <c r="D81" s="154" t="s">
        <v>753</v>
      </c>
      <c r="E81" s="155" t="s">
        <v>244</v>
      </c>
      <c r="F81" s="153">
        <v>524</v>
      </c>
      <c r="G81" s="153"/>
      <c r="H81" s="154" t="s">
        <v>757</v>
      </c>
      <c r="I81" s="155" t="s">
        <v>330</v>
      </c>
      <c r="J81" s="153">
        <v>950</v>
      </c>
      <c r="K81" s="153"/>
      <c r="L81" s="156" t="s">
        <v>758</v>
      </c>
    </row>
    <row r="82" spans="1:12" s="4" customFormat="1" ht="14.25" customHeight="1">
      <c r="A82" s="152" t="s">
        <v>162</v>
      </c>
      <c r="B82" s="153">
        <v>276</v>
      </c>
      <c r="C82" s="153"/>
      <c r="D82" s="154" t="s">
        <v>756</v>
      </c>
      <c r="E82" s="155" t="s">
        <v>245</v>
      </c>
      <c r="F82" s="153">
        <v>528</v>
      </c>
      <c r="G82" s="153"/>
      <c r="H82" s="154" t="s">
        <v>760</v>
      </c>
      <c r="I82" s="160"/>
      <c r="J82" s="161"/>
      <c r="K82" s="161"/>
      <c r="L82" s="156" t="s">
        <v>761</v>
      </c>
    </row>
    <row r="83" spans="1:12" s="4" customFormat="1" ht="14.25" customHeight="1">
      <c r="A83" s="152" t="s">
        <v>163</v>
      </c>
      <c r="B83" s="153">
        <v>280</v>
      </c>
      <c r="C83" s="153"/>
      <c r="D83" s="154" t="s">
        <v>759</v>
      </c>
      <c r="E83" s="155" t="s">
        <v>246</v>
      </c>
      <c r="F83" s="153">
        <v>529</v>
      </c>
      <c r="G83" s="153"/>
      <c r="H83" s="154" t="s">
        <v>822</v>
      </c>
      <c r="I83" s="160"/>
      <c r="J83" s="161"/>
      <c r="K83" s="161"/>
      <c r="L83" s="162" t="s">
        <v>1093</v>
      </c>
    </row>
    <row r="84" spans="1:12" s="4" customFormat="1" ht="14.25" customHeight="1">
      <c r="A84" s="152" t="s">
        <v>164</v>
      </c>
      <c r="B84" s="153">
        <v>284</v>
      </c>
      <c r="C84" s="153"/>
      <c r="D84" s="154" t="s">
        <v>762</v>
      </c>
      <c r="E84" s="155" t="s">
        <v>139</v>
      </c>
      <c r="F84" s="153">
        <v>600</v>
      </c>
      <c r="G84" s="153"/>
      <c r="H84" s="154" t="s">
        <v>764</v>
      </c>
      <c r="I84" s="160"/>
      <c r="J84" s="161"/>
      <c r="K84" s="161"/>
      <c r="L84" s="162" t="s">
        <v>1096</v>
      </c>
    </row>
    <row r="85" spans="1:12" s="4" customFormat="1" ht="14.25" customHeight="1">
      <c r="A85" s="152" t="s">
        <v>165</v>
      </c>
      <c r="B85" s="153">
        <v>288</v>
      </c>
      <c r="C85" s="153"/>
      <c r="D85" s="154" t="s">
        <v>763</v>
      </c>
      <c r="E85" s="155" t="s">
        <v>256</v>
      </c>
      <c r="F85" s="153">
        <v>604</v>
      </c>
      <c r="G85" s="153"/>
      <c r="H85" s="154" t="s">
        <v>766</v>
      </c>
      <c r="I85" s="160"/>
      <c r="J85" s="161"/>
      <c r="K85" s="161"/>
      <c r="L85" s="162" t="s">
        <v>1094</v>
      </c>
    </row>
    <row r="86" spans="1:12" s="4" customFormat="1" ht="14.25" customHeight="1">
      <c r="A86" s="152" t="s">
        <v>166</v>
      </c>
      <c r="B86" s="153">
        <v>302</v>
      </c>
      <c r="C86" s="153"/>
      <c r="D86" s="154" t="s">
        <v>765</v>
      </c>
      <c r="E86" s="155" t="s">
        <v>257</v>
      </c>
      <c r="F86" s="153">
        <v>608</v>
      </c>
      <c r="G86" s="153"/>
      <c r="H86" s="154" t="s">
        <v>768</v>
      </c>
      <c r="I86" s="160"/>
      <c r="J86" s="161"/>
      <c r="K86" s="161"/>
      <c r="L86" s="162" t="s">
        <v>1095</v>
      </c>
    </row>
    <row r="87" spans="1:12" s="4" customFormat="1" ht="14.25" customHeight="1">
      <c r="A87" s="152" t="s">
        <v>167</v>
      </c>
      <c r="B87" s="153">
        <v>306</v>
      </c>
      <c r="C87" s="153"/>
      <c r="D87" s="154" t="s">
        <v>767</v>
      </c>
      <c r="E87" s="155" t="s">
        <v>258</v>
      </c>
      <c r="F87" s="153">
        <v>612</v>
      </c>
      <c r="G87" s="153"/>
      <c r="H87" s="154" t="s">
        <v>770</v>
      </c>
      <c r="I87" s="155" t="s">
        <v>1114</v>
      </c>
      <c r="J87" s="153">
        <v>958</v>
      </c>
      <c r="K87" s="153"/>
      <c r="L87" s="156" t="s">
        <v>1115</v>
      </c>
    </row>
    <row r="88" spans="4:12" s="4" customFormat="1" ht="14.25" customHeight="1">
      <c r="D88" s="154" t="s">
        <v>769</v>
      </c>
      <c r="E88" s="152" t="s">
        <v>259</v>
      </c>
      <c r="F88" s="153">
        <v>616</v>
      </c>
      <c r="G88" s="153"/>
      <c r="H88" s="154" t="s">
        <v>772</v>
      </c>
      <c r="I88" s="163" t="s">
        <v>1046</v>
      </c>
      <c r="J88" s="153">
        <v>959</v>
      </c>
      <c r="K88" s="153"/>
      <c r="L88" s="128" t="s">
        <v>1097</v>
      </c>
    </row>
    <row r="89" spans="1:12" s="4" customFormat="1" ht="14.25" customHeight="1">
      <c r="A89" s="152" t="s">
        <v>168</v>
      </c>
      <c r="B89" s="153">
        <v>310</v>
      </c>
      <c r="C89" s="153"/>
      <c r="D89" s="154" t="s">
        <v>771</v>
      </c>
      <c r="E89" s="155" t="s">
        <v>260</v>
      </c>
      <c r="F89" s="153">
        <v>624</v>
      </c>
      <c r="G89" s="153"/>
      <c r="H89" s="128" t="s">
        <v>524</v>
      </c>
      <c r="I89" s="163"/>
      <c r="J89" s="153"/>
      <c r="K89" s="153"/>
      <c r="L89" s="128" t="s">
        <v>1099</v>
      </c>
    </row>
    <row r="90" spans="1:12" s="4" customFormat="1" ht="14.25" customHeight="1">
      <c r="A90" s="152" t="s">
        <v>169</v>
      </c>
      <c r="B90" s="153">
        <v>311</v>
      </c>
      <c r="C90" s="153"/>
      <c r="D90" s="154" t="s">
        <v>523</v>
      </c>
      <c r="E90" s="155"/>
      <c r="F90" s="153"/>
      <c r="G90" s="153"/>
      <c r="H90" s="154"/>
      <c r="I90" s="164"/>
      <c r="J90" s="161"/>
      <c r="K90" s="161"/>
      <c r="L90" s="128" t="s">
        <v>1098</v>
      </c>
    </row>
    <row r="91" spans="5:12" s="4" customFormat="1" ht="12.75" customHeight="1">
      <c r="E91" s="160"/>
      <c r="F91" s="161"/>
      <c r="G91" s="161"/>
      <c r="H91" s="129"/>
      <c r="I91" s="160"/>
      <c r="J91" s="161"/>
      <c r="K91" s="161"/>
      <c r="L91" s="162"/>
    </row>
    <row r="92" spans="1:8" s="4" customFormat="1" ht="14.25" customHeight="1">
      <c r="A92" s="1" t="s">
        <v>1134</v>
      </c>
      <c r="B92" s="161"/>
      <c r="C92" s="161"/>
      <c r="D92" s="129"/>
      <c r="E92"/>
      <c r="F92"/>
      <c r="G92"/>
      <c r="H92"/>
    </row>
    <row r="93" ht="15.75">
      <c r="A93" s="156" t="s">
        <v>1135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4"/>
      <c r="H111" s="84"/>
    </row>
    <row r="112" spans="6:7" ht="12" customHeight="1">
      <c r="F112" s="165"/>
      <c r="G112" s="165"/>
    </row>
    <row r="113" spans="6:12" ht="12" customHeight="1">
      <c r="F113" s="165"/>
      <c r="G113" s="165"/>
      <c r="I113" s="166"/>
      <c r="J113" s="161"/>
      <c r="K113" s="161"/>
      <c r="L113" s="167"/>
    </row>
    <row r="114" spans="1:12" ht="12" customHeight="1">
      <c r="A114" s="34"/>
      <c r="F114" s="165"/>
      <c r="G114" s="165"/>
      <c r="I114" s="168"/>
      <c r="J114" s="161"/>
      <c r="K114" s="161"/>
      <c r="L114" s="85"/>
    </row>
    <row r="115" spans="6:11" ht="12.75">
      <c r="F115" s="165"/>
      <c r="G115" s="165"/>
      <c r="J115" s="165"/>
      <c r="K115" s="165"/>
    </row>
    <row r="116" spans="6:11" ht="12.75">
      <c r="F116" s="165"/>
      <c r="G116" s="165"/>
      <c r="J116" s="165"/>
      <c r="K116" s="165"/>
    </row>
    <row r="117" spans="2:11" ht="12.75">
      <c r="B117" s="165"/>
      <c r="C117" s="165"/>
      <c r="F117" s="165"/>
      <c r="G117" s="165"/>
      <c r="J117" s="165"/>
      <c r="K117" s="165"/>
    </row>
    <row r="118" spans="2:11" ht="12.75">
      <c r="B118" s="165"/>
      <c r="C118" s="165"/>
      <c r="F118" s="165"/>
      <c r="G118" s="165"/>
      <c r="J118" s="165"/>
      <c r="K118" s="165"/>
    </row>
    <row r="119" spans="2:11" ht="12.75">
      <c r="B119" s="165"/>
      <c r="C119" s="165"/>
      <c r="F119" s="165"/>
      <c r="G119" s="165"/>
      <c r="J119" s="165"/>
      <c r="K119" s="165"/>
    </row>
    <row r="120" spans="2:11" ht="12.75">
      <c r="B120" s="165"/>
      <c r="C120" s="165"/>
      <c r="F120" s="165"/>
      <c r="G120" s="165"/>
      <c r="J120" s="165"/>
      <c r="K120" s="165"/>
    </row>
    <row r="121" spans="2:11" ht="12.75">
      <c r="B121" s="165"/>
      <c r="C121" s="165"/>
      <c r="F121" s="165"/>
      <c r="G121" s="165"/>
      <c r="J121" s="165"/>
      <c r="K121" s="165"/>
    </row>
    <row r="122" spans="2:11" ht="12.75">
      <c r="B122" s="165"/>
      <c r="C122" s="165"/>
      <c r="F122" s="165"/>
      <c r="G122" s="165"/>
      <c r="J122" s="165"/>
      <c r="K122" s="165"/>
    </row>
    <row r="123" spans="2:11" ht="12.75">
      <c r="B123" s="165"/>
      <c r="C123" s="165"/>
      <c r="F123" s="165"/>
      <c r="G123" s="165"/>
      <c r="J123" s="165"/>
      <c r="K123" s="165"/>
    </row>
    <row r="124" spans="6:11" ht="12.75">
      <c r="F124" s="165"/>
      <c r="G124" s="165"/>
      <c r="J124" s="165"/>
      <c r="K124" s="165"/>
    </row>
    <row r="125" spans="6:11" ht="12.75">
      <c r="F125" s="165"/>
      <c r="G125" s="165"/>
      <c r="J125" s="165"/>
      <c r="K125" s="165"/>
    </row>
    <row r="126" spans="6:11" ht="12.75">
      <c r="F126" s="165"/>
      <c r="G126" s="165"/>
      <c r="J126" s="165"/>
      <c r="K126" s="165"/>
    </row>
    <row r="127" spans="6:11" ht="12.75">
      <c r="F127" s="165"/>
      <c r="G127" s="165"/>
      <c r="J127" s="165"/>
      <c r="K127" s="165"/>
    </row>
    <row r="128" spans="6:11" ht="12.75">
      <c r="F128" s="165"/>
      <c r="G128" s="165"/>
      <c r="J128" s="165"/>
      <c r="K128" s="165"/>
    </row>
    <row r="129" spans="6:11" ht="12.75">
      <c r="F129" s="165"/>
      <c r="G129" s="165"/>
      <c r="J129" s="165"/>
      <c r="K129" s="165"/>
    </row>
    <row r="130" spans="6:11" ht="12.75">
      <c r="F130" s="165"/>
      <c r="G130" s="165"/>
      <c r="J130" s="165"/>
      <c r="K130" s="165"/>
    </row>
    <row r="131" spans="6:11" ht="12.75">
      <c r="F131" s="165"/>
      <c r="G131" s="165"/>
      <c r="J131" s="165"/>
      <c r="K131" s="165"/>
    </row>
    <row r="132" spans="6:11" ht="12.75">
      <c r="F132" s="165"/>
      <c r="G132" s="165"/>
      <c r="J132" s="165"/>
      <c r="K132" s="165"/>
    </row>
    <row r="133" spans="6:11" ht="12.75">
      <c r="F133" s="165"/>
      <c r="G133" s="165"/>
      <c r="J133" s="165"/>
      <c r="K133" s="165"/>
    </row>
    <row r="134" spans="6:11" ht="12.75">
      <c r="F134" s="165"/>
      <c r="G134" s="165"/>
      <c r="J134" s="165"/>
      <c r="K134" s="165"/>
    </row>
    <row r="135" spans="6:11" ht="12.75">
      <c r="F135" s="165"/>
      <c r="G135" s="165"/>
      <c r="J135" s="165"/>
      <c r="K135" s="165"/>
    </row>
    <row r="136" spans="6:11" ht="12.75">
      <c r="F136" s="165"/>
      <c r="G136" s="165"/>
      <c r="J136" s="165"/>
      <c r="K136" s="165"/>
    </row>
    <row r="137" spans="6:11" ht="12.75">
      <c r="F137" s="165"/>
      <c r="G137" s="165"/>
      <c r="J137" s="165"/>
      <c r="K137" s="165"/>
    </row>
    <row r="138" spans="6:11" ht="12.75">
      <c r="F138" s="165"/>
      <c r="G138" s="165"/>
      <c r="J138" s="165"/>
      <c r="K138" s="165"/>
    </row>
    <row r="139" spans="6:11" ht="12.75">
      <c r="F139" s="165"/>
      <c r="G139" s="165"/>
      <c r="J139" s="165"/>
      <c r="K139" s="165"/>
    </row>
    <row r="140" spans="6:11" ht="12.75">
      <c r="F140" s="165"/>
      <c r="G140" s="165"/>
      <c r="J140" s="165"/>
      <c r="K140" s="165"/>
    </row>
    <row r="141" spans="6:11" ht="12.75">
      <c r="F141" s="165"/>
      <c r="G141" s="165"/>
      <c r="J141" s="165"/>
      <c r="K141" s="165"/>
    </row>
    <row r="142" spans="6:11" ht="12.75">
      <c r="F142" s="165"/>
      <c r="G142" s="165"/>
      <c r="J142" s="165"/>
      <c r="K142" s="165"/>
    </row>
    <row r="143" spans="6:11" ht="12.75">
      <c r="F143" s="165"/>
      <c r="G143" s="165"/>
      <c r="J143" s="165"/>
      <c r="K143" s="165"/>
    </row>
    <row r="144" spans="6:11" ht="12.75">
      <c r="F144" s="165"/>
      <c r="G144" s="165"/>
      <c r="J144" s="165"/>
      <c r="K144" s="165"/>
    </row>
    <row r="145" spans="6:11" ht="12.75">
      <c r="F145" s="165"/>
      <c r="G145" s="165"/>
      <c r="J145" s="165"/>
      <c r="K145" s="165"/>
    </row>
    <row r="146" spans="6:11" ht="12.75">
      <c r="F146" s="165"/>
      <c r="G146" s="165"/>
      <c r="J146" s="165"/>
      <c r="K146" s="165"/>
    </row>
    <row r="147" spans="6:11" ht="12.75">
      <c r="F147" s="165"/>
      <c r="G147" s="165"/>
      <c r="J147" s="165"/>
      <c r="K147" s="165"/>
    </row>
    <row r="148" spans="6:11" ht="12.75">
      <c r="F148" s="165"/>
      <c r="G148" s="165"/>
      <c r="J148" s="165"/>
      <c r="K148" s="165"/>
    </row>
    <row r="149" spans="6:11" ht="12.75">
      <c r="F149" s="165"/>
      <c r="G149" s="165"/>
      <c r="J149" s="165"/>
      <c r="K149" s="165"/>
    </row>
    <row r="150" spans="6:11" ht="12.75">
      <c r="F150" s="165"/>
      <c r="G150" s="165"/>
      <c r="J150" s="165"/>
      <c r="K150" s="165"/>
    </row>
    <row r="151" spans="6:11" ht="12.75">
      <c r="F151" s="165"/>
      <c r="G151" s="165"/>
      <c r="J151" s="165"/>
      <c r="K151" s="165"/>
    </row>
    <row r="152" spans="6:11" ht="12.75">
      <c r="F152" s="165"/>
      <c r="G152" s="165"/>
      <c r="J152" s="165"/>
      <c r="K152" s="165"/>
    </row>
    <row r="153" spans="6:11" ht="12.75">
      <c r="F153" s="165"/>
      <c r="G153" s="165"/>
      <c r="J153" s="165"/>
      <c r="K153" s="165"/>
    </row>
    <row r="154" spans="6:11" ht="12.75">
      <c r="F154" s="165"/>
      <c r="G154" s="165"/>
      <c r="J154" s="165"/>
      <c r="K154" s="165"/>
    </row>
    <row r="155" spans="6:11" ht="12.75">
      <c r="F155" s="165"/>
      <c r="G155" s="165"/>
      <c r="J155" s="165"/>
      <c r="K155" s="165"/>
    </row>
    <row r="156" spans="6:11" ht="12.75">
      <c r="F156" s="165"/>
      <c r="G156" s="165"/>
      <c r="J156" s="165"/>
      <c r="K156" s="165"/>
    </row>
    <row r="157" spans="6:11" ht="12.75">
      <c r="F157" s="165"/>
      <c r="G157" s="165"/>
      <c r="J157" s="165"/>
      <c r="K157" s="165"/>
    </row>
    <row r="158" spans="6:11" ht="12.75">
      <c r="F158" s="165"/>
      <c r="G158" s="165"/>
      <c r="J158" s="165"/>
      <c r="K158" s="165"/>
    </row>
    <row r="159" spans="6:11" ht="12.75">
      <c r="F159" s="165"/>
      <c r="G159" s="165"/>
      <c r="J159" s="165"/>
      <c r="K159" s="165"/>
    </row>
    <row r="160" spans="6:11" ht="12.75">
      <c r="F160" s="165"/>
      <c r="G160" s="165"/>
      <c r="J160" s="165"/>
      <c r="K160" s="165"/>
    </row>
    <row r="161" spans="6:11" ht="12.75">
      <c r="F161" s="165"/>
      <c r="G161" s="165"/>
      <c r="J161" s="165"/>
      <c r="K161" s="165"/>
    </row>
    <row r="162" spans="6:11" ht="12.75">
      <c r="F162" s="165"/>
      <c r="G162" s="165"/>
      <c r="J162" s="165"/>
      <c r="K162" s="165"/>
    </row>
    <row r="163" spans="6:11" ht="12.75">
      <c r="F163" s="165"/>
      <c r="G163" s="165"/>
      <c r="J163" s="165"/>
      <c r="K163" s="165"/>
    </row>
    <row r="164" spans="6:11" ht="12.75">
      <c r="F164" s="165"/>
      <c r="G164" s="165"/>
      <c r="J164" s="165"/>
      <c r="K164" s="165"/>
    </row>
    <row r="165" spans="6:11" ht="12.75">
      <c r="F165" s="165"/>
      <c r="G165" s="165"/>
      <c r="J165" s="165"/>
      <c r="K165" s="165"/>
    </row>
    <row r="166" spans="6:11" ht="12.75">
      <c r="F166" s="165"/>
      <c r="G166" s="165"/>
      <c r="J166" s="165"/>
      <c r="K166" s="165"/>
    </row>
    <row r="167" spans="6:11" ht="12.75">
      <c r="F167" s="165"/>
      <c r="G167" s="165"/>
      <c r="J167" s="165"/>
      <c r="K167" s="165"/>
    </row>
    <row r="168" spans="6:11" ht="12.75">
      <c r="F168" s="165"/>
      <c r="G168" s="165"/>
      <c r="J168" s="165"/>
      <c r="K168" s="165"/>
    </row>
    <row r="169" spans="6:11" ht="12.75">
      <c r="F169" s="165"/>
      <c r="G169" s="165"/>
      <c r="J169" s="165"/>
      <c r="K169" s="165"/>
    </row>
    <row r="170" spans="6:11" ht="12.75">
      <c r="F170" s="165"/>
      <c r="G170" s="165"/>
      <c r="J170" s="165"/>
      <c r="K170" s="165"/>
    </row>
    <row r="171" spans="6:11" ht="12.75">
      <c r="F171" s="165"/>
      <c r="G171" s="165"/>
      <c r="J171" s="165"/>
      <c r="K171" s="165"/>
    </row>
    <row r="172" spans="6:11" ht="12.75">
      <c r="F172" s="165"/>
      <c r="G172" s="165"/>
      <c r="J172" s="165"/>
      <c r="K172" s="165"/>
    </row>
    <row r="173" spans="6:11" ht="12.75">
      <c r="F173" s="165"/>
      <c r="G173" s="165"/>
      <c r="J173" s="165"/>
      <c r="K173" s="165"/>
    </row>
    <row r="174" spans="6:11" ht="12.75">
      <c r="F174" s="165"/>
      <c r="G174" s="165"/>
      <c r="J174" s="165"/>
      <c r="K174" s="165"/>
    </row>
    <row r="175" spans="6:11" ht="12.75">
      <c r="F175" s="165"/>
      <c r="G175" s="165"/>
      <c r="J175" s="165"/>
      <c r="K175" s="165"/>
    </row>
    <row r="176" spans="6:11" ht="12.75">
      <c r="F176" s="165"/>
      <c r="G176" s="165"/>
      <c r="J176" s="165"/>
      <c r="K176" s="165"/>
    </row>
    <row r="177" spans="6:11" ht="12.75">
      <c r="F177" s="165"/>
      <c r="G177" s="165"/>
      <c r="J177" s="165"/>
      <c r="K177" s="165"/>
    </row>
    <row r="178" spans="6:11" ht="12.75">
      <c r="F178" s="165"/>
      <c r="G178" s="165"/>
      <c r="J178" s="165"/>
      <c r="K178" s="165"/>
    </row>
    <row r="179" spans="6:11" ht="12.75">
      <c r="F179" s="165"/>
      <c r="G179" s="165"/>
      <c r="J179" s="165"/>
      <c r="K179" s="165"/>
    </row>
    <row r="180" spans="6:11" ht="12.75">
      <c r="F180" s="165"/>
      <c r="G180" s="165"/>
      <c r="J180" s="165"/>
      <c r="K180" s="165"/>
    </row>
    <row r="181" spans="6:11" ht="12.75">
      <c r="F181" s="165"/>
      <c r="G181" s="165"/>
      <c r="J181" s="165"/>
      <c r="K181" s="165"/>
    </row>
    <row r="182" spans="6:11" ht="12.75">
      <c r="F182" s="165"/>
      <c r="G182" s="165"/>
      <c r="J182" s="165"/>
      <c r="K182" s="165"/>
    </row>
    <row r="183" spans="6:11" ht="12.75">
      <c r="F183" s="165"/>
      <c r="G183" s="165"/>
      <c r="J183" s="165"/>
      <c r="K183" s="165"/>
    </row>
    <row r="184" spans="6:11" ht="12.75">
      <c r="F184" s="165"/>
      <c r="G184" s="165"/>
      <c r="J184" s="165"/>
      <c r="K184" s="165"/>
    </row>
    <row r="185" spans="6:11" ht="12.75">
      <c r="F185" s="165"/>
      <c r="G185" s="165"/>
      <c r="J185" s="165"/>
      <c r="K185" s="165"/>
    </row>
    <row r="186" spans="6:7" ht="12.75">
      <c r="F186" s="165"/>
      <c r="G186" s="165"/>
    </row>
    <row r="187" spans="6:7" ht="12.75">
      <c r="F187" s="165"/>
      <c r="G187" s="165"/>
    </row>
    <row r="188" spans="6:7" ht="12.75">
      <c r="F188" s="165"/>
      <c r="G188" s="165"/>
    </row>
    <row r="189" spans="6:7" ht="12.75">
      <c r="F189" s="165"/>
      <c r="G189" s="165"/>
    </row>
    <row r="190" spans="6:7" ht="12.75">
      <c r="F190" s="165"/>
      <c r="G190" s="165"/>
    </row>
    <row r="191" spans="6:7" ht="12.75">
      <c r="F191" s="165"/>
      <c r="G191" s="165"/>
    </row>
    <row r="192" spans="6:7" ht="12.75">
      <c r="F192" s="165"/>
      <c r="G192" s="165"/>
    </row>
    <row r="193" spans="6:7" ht="12.75">
      <c r="F193" s="165"/>
      <c r="G193" s="165"/>
    </row>
    <row r="194" spans="6:7" ht="12.75">
      <c r="F194" s="165"/>
      <c r="G194" s="165"/>
    </row>
    <row r="195" spans="6:7" ht="12.75">
      <c r="F195" s="165"/>
      <c r="G195" s="165"/>
    </row>
    <row r="196" spans="6:7" ht="12.75">
      <c r="F196" s="165"/>
      <c r="G196" s="165"/>
    </row>
    <row r="197" spans="6:7" ht="12.75">
      <c r="F197" s="165"/>
      <c r="G197" s="165"/>
    </row>
    <row r="198" spans="6:7" ht="12.75">
      <c r="F198" s="165"/>
      <c r="G198" s="165"/>
    </row>
    <row r="199" spans="6:7" ht="12.75">
      <c r="F199" s="165"/>
      <c r="G199" s="165"/>
    </row>
    <row r="200" spans="6:7" ht="12.75">
      <c r="F200" s="165"/>
      <c r="G200" s="165"/>
    </row>
    <row r="201" spans="6:7" ht="12.75">
      <c r="F201" s="165"/>
      <c r="G201" s="165"/>
    </row>
    <row r="202" spans="6:7" ht="12.75">
      <c r="F202" s="165"/>
      <c r="G202" s="165"/>
    </row>
    <row r="203" spans="6:7" ht="12.75">
      <c r="F203" s="165"/>
      <c r="G203" s="165"/>
    </row>
    <row r="204" spans="6:7" ht="12.75">
      <c r="F204" s="165"/>
      <c r="G204" s="165"/>
    </row>
  </sheetData>
  <sheetProtection/>
  <mergeCells count="2">
    <mergeCell ref="I1:L1"/>
    <mergeCell ref="A2:L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3"/>
  <sheetViews>
    <sheetView zoomScalePageLayoutView="0" workbookViewId="0" topLeftCell="A1">
      <selection activeCell="A1" sqref="A1"/>
    </sheetView>
  </sheetViews>
  <sheetFormatPr defaultColWidth="11.421875" defaultRowHeight="12.75"/>
  <cols>
    <col min="1" max="1" width="41.7109375" style="29"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109" customFormat="1" ht="23.25" customHeight="1">
      <c r="A1" s="135"/>
      <c r="D1" s="130" t="s">
        <v>1190</v>
      </c>
      <c r="E1" s="7"/>
      <c r="F1" s="7"/>
      <c r="G1" s="7"/>
      <c r="H1" s="7"/>
      <c r="I1" s="7"/>
      <c r="K1" s="131"/>
    </row>
    <row r="2" spans="1:10" s="139" customFormat="1" ht="29.25" customHeight="1">
      <c r="A2" s="432" t="s">
        <v>673</v>
      </c>
      <c r="B2" s="432"/>
      <c r="C2" s="432"/>
      <c r="D2" s="432"/>
      <c r="E2" s="136"/>
      <c r="F2" s="136"/>
      <c r="G2" s="137"/>
      <c r="H2" s="136"/>
      <c r="I2" s="138"/>
      <c r="J2" s="138"/>
    </row>
    <row r="3" spans="1:10" s="139" customFormat="1" ht="39" customHeight="1">
      <c r="A3" s="132"/>
      <c r="B3" s="132"/>
      <c r="C3" s="132"/>
      <c r="D3" s="132"/>
      <c r="E3" s="136"/>
      <c r="F3" s="136"/>
      <c r="G3" s="137"/>
      <c r="H3" s="136"/>
      <c r="I3" s="138"/>
      <c r="J3" s="138"/>
    </row>
    <row r="4" spans="1:9" ht="17.25" customHeight="1">
      <c r="A4" s="140" t="s">
        <v>773</v>
      </c>
      <c r="B4" s="141" t="s">
        <v>795</v>
      </c>
      <c r="C4" s="29"/>
      <c r="E4" s="129"/>
      <c r="F4" s="129"/>
      <c r="H4" s="133"/>
      <c r="I4" s="129"/>
    </row>
    <row r="5" spans="1:9" ht="17.25" customHeight="1">
      <c r="A5" s="142" t="s">
        <v>522</v>
      </c>
      <c r="B5" s="142" t="s">
        <v>796</v>
      </c>
      <c r="C5" s="142" t="s">
        <v>600</v>
      </c>
      <c r="D5" s="143" t="s">
        <v>793</v>
      </c>
      <c r="E5" s="129"/>
      <c r="F5" s="129"/>
      <c r="H5" s="129"/>
      <c r="I5" s="129"/>
    </row>
    <row r="6" spans="1:9" ht="17.25" customHeight="1">
      <c r="A6" s="142" t="s">
        <v>525</v>
      </c>
      <c r="B6" s="142" t="s">
        <v>591</v>
      </c>
      <c r="C6" s="142" t="s">
        <v>603</v>
      </c>
      <c r="D6" s="143" t="s">
        <v>558</v>
      </c>
      <c r="E6" s="129"/>
      <c r="F6" s="129"/>
      <c r="H6" s="129"/>
      <c r="I6" s="129"/>
    </row>
    <row r="7" spans="1:9" ht="17.25" customHeight="1">
      <c r="A7" s="142" t="s">
        <v>532</v>
      </c>
      <c r="B7" s="142" t="s">
        <v>797</v>
      </c>
      <c r="C7" s="142" t="s">
        <v>606</v>
      </c>
      <c r="D7" s="143" t="s">
        <v>561</v>
      </c>
      <c r="E7" s="129"/>
      <c r="F7" s="129"/>
      <c r="H7" s="129"/>
      <c r="I7" s="129"/>
    </row>
    <row r="8" spans="1:9" ht="17.25" customHeight="1">
      <c r="A8" s="142" t="s">
        <v>535</v>
      </c>
      <c r="B8" s="142" t="s">
        <v>598</v>
      </c>
      <c r="C8" s="142" t="s">
        <v>609</v>
      </c>
      <c r="D8" s="143" t="s">
        <v>564</v>
      </c>
      <c r="E8" s="129"/>
      <c r="F8" s="129"/>
      <c r="H8" s="129"/>
      <c r="I8" s="129"/>
    </row>
    <row r="9" spans="1:9" ht="17.25" customHeight="1">
      <c r="A9" s="142" t="s">
        <v>538</v>
      </c>
      <c r="B9" s="142" t="s">
        <v>601</v>
      </c>
      <c r="C9" s="142" t="s">
        <v>612</v>
      </c>
      <c r="D9" s="143" t="s">
        <v>567</v>
      </c>
      <c r="E9" s="129"/>
      <c r="F9" s="129"/>
      <c r="H9" s="129"/>
      <c r="I9" s="129"/>
    </row>
    <row r="10" spans="1:9" ht="17.25" customHeight="1">
      <c r="A10" s="142" t="s">
        <v>541</v>
      </c>
      <c r="B10" s="142" t="s">
        <v>604</v>
      </c>
      <c r="C10" s="142" t="s">
        <v>615</v>
      </c>
      <c r="D10" s="143" t="s">
        <v>570</v>
      </c>
      <c r="E10" s="129"/>
      <c r="F10" s="129"/>
      <c r="H10" s="129"/>
      <c r="I10" s="129"/>
    </row>
    <row r="11" spans="1:9" ht="17.25" customHeight="1">
      <c r="A11" s="142" t="s">
        <v>544</v>
      </c>
      <c r="B11" s="142" t="s">
        <v>607</v>
      </c>
      <c r="C11" s="142" t="s">
        <v>624</v>
      </c>
      <c r="D11" s="143" t="s">
        <v>573</v>
      </c>
      <c r="E11" s="129"/>
      <c r="F11" s="129"/>
      <c r="H11" s="129"/>
      <c r="I11" s="129"/>
    </row>
    <row r="12" spans="1:9" ht="17.25" customHeight="1">
      <c r="A12" s="142" t="s">
        <v>547</v>
      </c>
      <c r="B12" s="142" t="s">
        <v>610</v>
      </c>
      <c r="C12" s="142" t="s">
        <v>627</v>
      </c>
      <c r="D12" s="143" t="s">
        <v>576</v>
      </c>
      <c r="E12" s="129"/>
      <c r="F12" s="129"/>
      <c r="H12" s="129"/>
      <c r="I12" s="129"/>
    </row>
    <row r="13" spans="1:9" ht="17.25" customHeight="1">
      <c r="A13" s="142" t="s">
        <v>550</v>
      </c>
      <c r="B13" s="142" t="s">
        <v>613</v>
      </c>
      <c r="C13" s="142" t="s">
        <v>633</v>
      </c>
      <c r="D13" s="143" t="s">
        <v>579</v>
      </c>
      <c r="E13" s="129"/>
      <c r="F13" s="129"/>
      <c r="H13" s="129"/>
      <c r="I13" s="129"/>
    </row>
    <row r="14" spans="1:9" ht="17.25" customHeight="1">
      <c r="A14" s="142" t="s">
        <v>553</v>
      </c>
      <c r="B14" s="142" t="s">
        <v>616</v>
      </c>
      <c r="C14" s="142" t="s">
        <v>636</v>
      </c>
      <c r="D14" s="143" t="s">
        <v>582</v>
      </c>
      <c r="E14" s="129"/>
      <c r="F14" s="129"/>
      <c r="H14" s="129"/>
      <c r="I14" s="129"/>
    </row>
    <row r="15" spans="1:9" ht="17.25" customHeight="1">
      <c r="A15" s="142" t="s">
        <v>556</v>
      </c>
      <c r="B15" s="142"/>
      <c r="C15" s="142" t="s">
        <v>639</v>
      </c>
      <c r="D15" s="143" t="s">
        <v>585</v>
      </c>
      <c r="E15" s="129"/>
      <c r="F15" s="129"/>
      <c r="H15" s="129"/>
      <c r="I15" s="129"/>
    </row>
    <row r="16" spans="1:9" ht="17.25" customHeight="1">
      <c r="A16" s="142" t="s">
        <v>559</v>
      </c>
      <c r="B16" s="140" t="s">
        <v>774</v>
      </c>
      <c r="C16" s="142" t="s">
        <v>642</v>
      </c>
      <c r="D16" s="143" t="s">
        <v>619</v>
      </c>
      <c r="E16" s="129"/>
      <c r="F16" s="129"/>
      <c r="H16" s="129"/>
      <c r="I16" s="129"/>
    </row>
    <row r="17" spans="1:9" ht="17.25" customHeight="1">
      <c r="A17" s="142" t="s">
        <v>562</v>
      </c>
      <c r="B17" s="142" t="s">
        <v>775</v>
      </c>
      <c r="C17" s="142" t="s">
        <v>645</v>
      </c>
      <c r="D17" s="143" t="s">
        <v>622</v>
      </c>
      <c r="E17" s="129"/>
      <c r="F17" s="129"/>
      <c r="H17" s="129"/>
      <c r="I17" s="129"/>
    </row>
    <row r="18" spans="1:9" ht="17.25" customHeight="1">
      <c r="A18" s="142" t="s">
        <v>565</v>
      </c>
      <c r="B18" s="142" t="s">
        <v>621</v>
      </c>
      <c r="C18" s="142" t="s">
        <v>648</v>
      </c>
      <c r="D18" s="143" t="s">
        <v>794</v>
      </c>
      <c r="E18" s="129"/>
      <c r="F18" s="129"/>
      <c r="H18" s="129"/>
      <c r="I18" s="129"/>
    </row>
    <row r="19" spans="1:9" ht="17.25" customHeight="1">
      <c r="A19" s="142" t="s">
        <v>596</v>
      </c>
      <c r="B19" s="142" t="s">
        <v>630</v>
      </c>
      <c r="C19" s="142" t="s">
        <v>651</v>
      </c>
      <c r="D19" s="143" t="s">
        <v>631</v>
      </c>
      <c r="E19" s="129"/>
      <c r="F19" s="129"/>
      <c r="H19" s="129"/>
      <c r="I19" s="129"/>
    </row>
    <row r="20" spans="1:9" ht="17.25" customHeight="1">
      <c r="A20" s="142" t="s">
        <v>605</v>
      </c>
      <c r="B20" s="142"/>
      <c r="C20" s="142" t="s">
        <v>654</v>
      </c>
      <c r="D20" s="143" t="s">
        <v>634</v>
      </c>
      <c r="E20" s="129"/>
      <c r="F20" s="129"/>
      <c r="H20" s="129"/>
      <c r="I20" s="129"/>
    </row>
    <row r="21" spans="1:9" ht="17.25" customHeight="1">
      <c r="A21" s="142" t="s">
        <v>608</v>
      </c>
      <c r="B21" s="140" t="s">
        <v>777</v>
      </c>
      <c r="C21" s="142" t="s">
        <v>657</v>
      </c>
      <c r="D21" s="143" t="s">
        <v>637</v>
      </c>
      <c r="E21" s="129"/>
      <c r="F21" s="129"/>
      <c r="H21" s="129"/>
      <c r="I21" s="129"/>
    </row>
    <row r="22" spans="1:9" ht="17.25" customHeight="1">
      <c r="A22" s="142" t="s">
        <v>611</v>
      </c>
      <c r="B22" s="142" t="s">
        <v>778</v>
      </c>
      <c r="C22" s="142" t="s">
        <v>660</v>
      </c>
      <c r="D22" s="143" t="s">
        <v>640</v>
      </c>
      <c r="E22" s="129"/>
      <c r="F22" s="129"/>
      <c r="H22" s="129"/>
      <c r="I22" s="104"/>
    </row>
    <row r="23" spans="1:9" ht="17.25" customHeight="1">
      <c r="A23" s="142" t="s">
        <v>614</v>
      </c>
      <c r="B23" s="142" t="s">
        <v>571</v>
      </c>
      <c r="C23" s="142" t="s">
        <v>663</v>
      </c>
      <c r="D23" s="143" t="s">
        <v>643</v>
      </c>
      <c r="E23" s="129"/>
      <c r="F23" s="129"/>
      <c r="H23" s="133"/>
      <c r="I23" s="133"/>
    </row>
    <row r="24" spans="1:9" ht="17.25" customHeight="1">
      <c r="A24" s="142" t="s">
        <v>617</v>
      </c>
      <c r="B24" s="142" t="s">
        <v>696</v>
      </c>
      <c r="C24" s="142" t="s">
        <v>666</v>
      </c>
      <c r="D24" s="143" t="s">
        <v>646</v>
      </c>
      <c r="E24" s="129"/>
      <c r="F24" s="129"/>
      <c r="H24" s="129"/>
      <c r="I24" s="129"/>
    </row>
    <row r="25" spans="1:9" ht="17.25" customHeight="1">
      <c r="A25" s="142" t="s">
        <v>620</v>
      </c>
      <c r="B25" s="142" t="s">
        <v>699</v>
      </c>
      <c r="C25" s="142" t="s">
        <v>668</v>
      </c>
      <c r="D25" s="143" t="s">
        <v>649</v>
      </c>
      <c r="E25" s="129"/>
      <c r="F25" s="129"/>
      <c r="H25" s="129"/>
      <c r="I25" s="129"/>
    </row>
    <row r="26" spans="1:9" ht="17.25" customHeight="1">
      <c r="A26" s="142" t="s">
        <v>623</v>
      </c>
      <c r="B26" s="142" t="s">
        <v>702</v>
      </c>
      <c r="C26" s="142" t="s">
        <v>676</v>
      </c>
      <c r="D26" s="143" t="s">
        <v>652</v>
      </c>
      <c r="E26" s="129"/>
      <c r="F26" s="129"/>
      <c r="H26" s="129"/>
      <c r="I26" s="129"/>
    </row>
    <row r="27" spans="1:9" ht="17.25" customHeight="1">
      <c r="A27" s="142" t="s">
        <v>626</v>
      </c>
      <c r="B27" s="142" t="s">
        <v>781</v>
      </c>
      <c r="C27" s="142" t="s">
        <v>679</v>
      </c>
      <c r="D27" s="143" t="s">
        <v>655</v>
      </c>
      <c r="E27" s="129"/>
      <c r="F27" s="129"/>
      <c r="H27" s="129"/>
      <c r="I27" s="129"/>
    </row>
    <row r="28" spans="1:9" ht="17.25" customHeight="1">
      <c r="A28" s="142" t="s">
        <v>629</v>
      </c>
      <c r="B28" s="142" t="s">
        <v>711</v>
      </c>
      <c r="C28" s="142" t="s">
        <v>776</v>
      </c>
      <c r="D28" s="143" t="s">
        <v>658</v>
      </c>
      <c r="E28" s="129"/>
      <c r="F28" s="129"/>
      <c r="H28" s="129"/>
      <c r="I28" s="129"/>
    </row>
    <row r="29" spans="1:9" ht="17.25" customHeight="1">
      <c r="A29" s="142" t="s">
        <v>675</v>
      </c>
      <c r="B29" s="142" t="s">
        <v>714</v>
      </c>
      <c r="C29" s="142" t="s">
        <v>687</v>
      </c>
      <c r="D29" s="143" t="s">
        <v>661</v>
      </c>
      <c r="E29" s="129"/>
      <c r="F29" s="129"/>
      <c r="H29" s="129"/>
      <c r="I29" s="129"/>
    </row>
    <row r="30" spans="1:9" ht="17.25" customHeight="1">
      <c r="A30" s="142" t="s">
        <v>764</v>
      </c>
      <c r="B30" s="142" t="s">
        <v>717</v>
      </c>
      <c r="C30" s="142" t="s">
        <v>690</v>
      </c>
      <c r="D30" s="143" t="s">
        <v>664</v>
      </c>
      <c r="E30" s="129"/>
      <c r="F30" s="129"/>
      <c r="H30" s="129"/>
      <c r="I30" s="129"/>
    </row>
    <row r="31" spans="1:9" ht="17.25" customHeight="1">
      <c r="A31" s="144"/>
      <c r="B31" s="142" t="s">
        <v>720</v>
      </c>
      <c r="C31" s="142" t="s">
        <v>692</v>
      </c>
      <c r="D31" s="143" t="s">
        <v>667</v>
      </c>
      <c r="E31" s="129"/>
      <c r="F31" s="129"/>
      <c r="H31" s="129"/>
      <c r="I31" s="129"/>
    </row>
    <row r="32" spans="1:9" ht="17.25" customHeight="1">
      <c r="A32" s="140" t="s">
        <v>782</v>
      </c>
      <c r="B32" s="142" t="s">
        <v>723</v>
      </c>
      <c r="C32" s="142" t="s">
        <v>694</v>
      </c>
      <c r="D32" s="143" t="s">
        <v>674</v>
      </c>
      <c r="E32" s="129"/>
      <c r="F32" s="129"/>
      <c r="H32" s="129"/>
      <c r="I32" s="129"/>
    </row>
    <row r="33" spans="1:9" ht="17.25" customHeight="1">
      <c r="A33" s="142" t="s">
        <v>522</v>
      </c>
      <c r="B33" s="142" t="s">
        <v>726</v>
      </c>
      <c r="C33" s="142" t="s">
        <v>697</v>
      </c>
      <c r="D33" s="143" t="s">
        <v>677</v>
      </c>
      <c r="E33" s="129"/>
      <c r="F33" s="129"/>
      <c r="H33" s="129"/>
      <c r="I33" s="129"/>
    </row>
    <row r="34" spans="1:9" ht="17.25" customHeight="1">
      <c r="A34" s="142" t="s">
        <v>525</v>
      </c>
      <c r="B34" s="142" t="s">
        <v>729</v>
      </c>
      <c r="C34" s="142" t="s">
        <v>780</v>
      </c>
      <c r="D34" s="143" t="s">
        <v>680</v>
      </c>
      <c r="E34" s="129"/>
      <c r="F34" s="129"/>
      <c r="H34" s="129"/>
      <c r="I34" s="129"/>
    </row>
    <row r="35" spans="1:9" ht="17.25" customHeight="1">
      <c r="A35" s="142" t="s">
        <v>532</v>
      </c>
      <c r="B35" s="142" t="s">
        <v>732</v>
      </c>
      <c r="C35" s="142" t="s">
        <v>706</v>
      </c>
      <c r="D35" s="143" t="s">
        <v>683</v>
      </c>
      <c r="E35" s="129"/>
      <c r="F35" s="129"/>
      <c r="H35" s="129"/>
      <c r="I35" s="129"/>
    </row>
    <row r="36" spans="1:9" ht="17.25" customHeight="1">
      <c r="A36" s="142" t="s">
        <v>538</v>
      </c>
      <c r="B36" s="142" t="s">
        <v>735</v>
      </c>
      <c r="C36" s="142" t="s">
        <v>709</v>
      </c>
      <c r="D36" s="143" t="s">
        <v>685</v>
      </c>
      <c r="E36" s="129"/>
      <c r="F36" s="129"/>
      <c r="H36" s="129"/>
      <c r="I36" s="129"/>
    </row>
    <row r="37" spans="1:9" ht="17.25" customHeight="1">
      <c r="A37" s="142" t="s">
        <v>544</v>
      </c>
      <c r="B37" s="142" t="s">
        <v>738</v>
      </c>
      <c r="C37" s="142" t="s">
        <v>712</v>
      </c>
      <c r="D37" s="143" t="s">
        <v>688</v>
      </c>
      <c r="E37" s="129"/>
      <c r="F37" s="129"/>
      <c r="H37" s="129"/>
      <c r="I37" s="129"/>
    </row>
    <row r="38" spans="1:9" ht="17.25" customHeight="1">
      <c r="A38" s="142" t="s">
        <v>547</v>
      </c>
      <c r="B38" s="142" t="s">
        <v>741</v>
      </c>
      <c r="C38" s="142" t="s">
        <v>715</v>
      </c>
      <c r="D38" s="143" t="s">
        <v>691</v>
      </c>
      <c r="E38" s="129"/>
      <c r="F38" s="129"/>
      <c r="H38" s="129"/>
      <c r="I38" s="129"/>
    </row>
    <row r="39" spans="1:9" ht="17.25" customHeight="1">
      <c r="A39" s="142" t="s">
        <v>550</v>
      </c>
      <c r="B39" s="142" t="s">
        <v>744</v>
      </c>
      <c r="C39" s="142" t="s">
        <v>718</v>
      </c>
      <c r="D39" s="143" t="s">
        <v>693</v>
      </c>
      <c r="E39" s="129"/>
      <c r="F39" s="129"/>
      <c r="H39" s="129"/>
      <c r="I39" s="129"/>
    </row>
    <row r="40" spans="1:9" ht="17.25" customHeight="1">
      <c r="A40" s="142" t="s">
        <v>556</v>
      </c>
      <c r="B40" s="142" t="s">
        <v>747</v>
      </c>
      <c r="C40" s="142" t="s">
        <v>721</v>
      </c>
      <c r="D40" s="143" t="s">
        <v>695</v>
      </c>
      <c r="E40" s="129"/>
      <c r="F40" s="129"/>
      <c r="H40" s="129"/>
      <c r="I40" s="129"/>
    </row>
    <row r="41" spans="1:9" ht="17.25" customHeight="1">
      <c r="A41" s="142" t="s">
        <v>559</v>
      </c>
      <c r="B41" s="142" t="s">
        <v>750</v>
      </c>
      <c r="C41" s="142" t="s">
        <v>724</v>
      </c>
      <c r="D41" s="143" t="s">
        <v>779</v>
      </c>
      <c r="E41" s="129"/>
      <c r="F41" s="129"/>
      <c r="H41" s="129"/>
      <c r="I41" s="129"/>
    </row>
    <row r="42" spans="1:9" ht="17.25" customHeight="1">
      <c r="A42" s="142" t="s">
        <v>562</v>
      </c>
      <c r="B42" s="142" t="s">
        <v>783</v>
      </c>
      <c r="C42" s="142" t="s">
        <v>727</v>
      </c>
      <c r="D42" s="143" t="s">
        <v>701</v>
      </c>
      <c r="E42" s="129"/>
      <c r="F42" s="129"/>
      <c r="H42" s="129"/>
      <c r="I42" s="129"/>
    </row>
    <row r="43" spans="1:9" ht="17.25" customHeight="1">
      <c r="A43" s="142" t="s">
        <v>565</v>
      </c>
      <c r="B43" s="142" t="s">
        <v>756</v>
      </c>
      <c r="C43" s="142" t="s">
        <v>730</v>
      </c>
      <c r="D43" s="143" t="s">
        <v>704</v>
      </c>
      <c r="E43" s="129"/>
      <c r="F43" s="129"/>
      <c r="H43" s="129"/>
      <c r="I43" s="129"/>
    </row>
    <row r="44" spans="1:9" ht="17.25" customHeight="1">
      <c r="A44" s="142" t="s">
        <v>596</v>
      </c>
      <c r="B44" s="142" t="s">
        <v>759</v>
      </c>
      <c r="C44" s="142" t="s">
        <v>733</v>
      </c>
      <c r="D44" s="143" t="s">
        <v>707</v>
      </c>
      <c r="E44" s="129"/>
      <c r="F44" s="129"/>
      <c r="H44" s="129"/>
      <c r="I44" s="129"/>
    </row>
    <row r="45" spans="1:9" ht="17.25" customHeight="1">
      <c r="A45" s="142" t="s">
        <v>605</v>
      </c>
      <c r="B45" s="142" t="s">
        <v>762</v>
      </c>
      <c r="C45" s="142" t="s">
        <v>736</v>
      </c>
      <c r="D45" s="143" t="s">
        <v>710</v>
      </c>
      <c r="E45" s="129"/>
      <c r="F45" s="129"/>
      <c r="H45" s="129"/>
      <c r="I45" s="129"/>
    </row>
    <row r="46" spans="1:9" ht="17.25" customHeight="1">
      <c r="A46" s="142" t="s">
        <v>620</v>
      </c>
      <c r="B46" s="142" t="s">
        <v>763</v>
      </c>
      <c r="C46" s="142" t="s">
        <v>739</v>
      </c>
      <c r="D46" s="143" t="s">
        <v>713</v>
      </c>
      <c r="E46" s="129"/>
      <c r="F46" s="129"/>
      <c r="H46" s="129"/>
      <c r="I46" s="129"/>
    </row>
    <row r="47" spans="1:9" ht="17.25" customHeight="1">
      <c r="A47" s="142" t="s">
        <v>675</v>
      </c>
      <c r="B47" s="142" t="s">
        <v>765</v>
      </c>
      <c r="C47" s="142" t="s">
        <v>742</v>
      </c>
      <c r="D47" s="143" t="s">
        <v>716</v>
      </c>
      <c r="E47" s="129"/>
      <c r="F47" s="129"/>
      <c r="H47" s="129"/>
      <c r="I47" s="129"/>
    </row>
    <row r="48" spans="1:9" ht="17.25" customHeight="1">
      <c r="A48" s="142" t="s">
        <v>764</v>
      </c>
      <c r="B48" s="142" t="s">
        <v>786</v>
      </c>
      <c r="C48" s="142" t="s">
        <v>745</v>
      </c>
      <c r="D48" s="143" t="s">
        <v>719</v>
      </c>
      <c r="E48" s="129"/>
      <c r="F48" s="129"/>
      <c r="H48" s="129"/>
      <c r="I48" s="129"/>
    </row>
    <row r="49" spans="1:9" ht="17.25" customHeight="1">
      <c r="A49" s="142"/>
      <c r="B49" s="142" t="s">
        <v>771</v>
      </c>
      <c r="C49" s="142" t="s">
        <v>748</v>
      </c>
      <c r="D49" s="143" t="s">
        <v>722</v>
      </c>
      <c r="E49" s="129"/>
      <c r="F49" s="129"/>
      <c r="H49" s="129"/>
      <c r="I49" s="133"/>
    </row>
    <row r="50" spans="1:9" ht="17.25" customHeight="1">
      <c r="A50" s="140" t="s">
        <v>788</v>
      </c>
      <c r="B50" s="142" t="s">
        <v>523</v>
      </c>
      <c r="C50" s="142" t="s">
        <v>751</v>
      </c>
      <c r="D50" s="143" t="s">
        <v>725</v>
      </c>
      <c r="E50" s="129"/>
      <c r="F50" s="129"/>
      <c r="H50" s="129"/>
      <c r="I50" s="129"/>
    </row>
    <row r="51" spans="1:9" ht="17.25" customHeight="1">
      <c r="A51" s="142" t="s">
        <v>574</v>
      </c>
      <c r="B51" s="142" t="s">
        <v>526</v>
      </c>
      <c r="C51" s="142" t="s">
        <v>754</v>
      </c>
      <c r="D51" s="143" t="s">
        <v>728</v>
      </c>
      <c r="E51" s="129"/>
      <c r="F51" s="129"/>
      <c r="H51" s="129"/>
      <c r="I51" s="129"/>
    </row>
    <row r="52" spans="1:9" ht="17.25" customHeight="1">
      <c r="A52" s="142" t="s">
        <v>577</v>
      </c>
      <c r="B52" s="142" t="s">
        <v>530</v>
      </c>
      <c r="C52" s="142" t="s">
        <v>757</v>
      </c>
      <c r="D52" s="143" t="s">
        <v>731</v>
      </c>
      <c r="E52" s="129"/>
      <c r="F52" s="129"/>
      <c r="H52" s="129"/>
      <c r="I52" s="129"/>
    </row>
    <row r="53" spans="1:9" ht="17.25" customHeight="1">
      <c r="A53" s="142" t="s">
        <v>580</v>
      </c>
      <c r="B53" s="142" t="s">
        <v>787</v>
      </c>
      <c r="C53" s="142" t="s">
        <v>760</v>
      </c>
      <c r="D53" s="143" t="s">
        <v>734</v>
      </c>
      <c r="E53" s="129"/>
      <c r="F53" s="129"/>
      <c r="H53" s="129"/>
      <c r="I53" s="129"/>
    </row>
    <row r="54" spans="1:9" ht="17.25" customHeight="1">
      <c r="A54" s="142" t="s">
        <v>583</v>
      </c>
      <c r="B54" s="142" t="s">
        <v>539</v>
      </c>
      <c r="C54" s="142" t="s">
        <v>822</v>
      </c>
      <c r="D54" s="143" t="s">
        <v>737</v>
      </c>
      <c r="E54" s="129"/>
      <c r="F54" s="129"/>
      <c r="H54" s="129"/>
      <c r="I54" s="129"/>
    </row>
    <row r="55" spans="1:9" ht="17.25" customHeight="1">
      <c r="A55" s="144"/>
      <c r="B55" s="142" t="s">
        <v>542</v>
      </c>
      <c r="C55" s="142" t="s">
        <v>647</v>
      </c>
      <c r="D55" s="143" t="s">
        <v>740</v>
      </c>
      <c r="E55" s="129"/>
      <c r="F55" s="129"/>
      <c r="H55" s="129"/>
      <c r="I55" s="129"/>
    </row>
    <row r="56" spans="1:9" ht="17.25" customHeight="1">
      <c r="A56" s="140" t="s">
        <v>791</v>
      </c>
      <c r="B56" s="142" t="s">
        <v>789</v>
      </c>
      <c r="C56" s="142" t="s">
        <v>650</v>
      </c>
      <c r="D56" s="143" t="s">
        <v>743</v>
      </c>
      <c r="E56" s="129"/>
      <c r="F56" s="129"/>
      <c r="H56" s="129"/>
      <c r="I56" s="129"/>
    </row>
    <row r="57" spans="1:9" ht="17.25" customHeight="1">
      <c r="A57" s="142" t="s">
        <v>586</v>
      </c>
      <c r="B57" s="142" t="s">
        <v>548</v>
      </c>
      <c r="C57" s="142" t="s">
        <v>653</v>
      </c>
      <c r="D57" s="143" t="s">
        <v>746</v>
      </c>
      <c r="E57" s="129"/>
      <c r="F57" s="129"/>
      <c r="H57" s="129"/>
      <c r="I57" s="129"/>
    </row>
    <row r="58" spans="1:9" ht="17.25" customHeight="1">
      <c r="A58" s="142" t="s">
        <v>589</v>
      </c>
      <c r="B58" s="142" t="s">
        <v>551</v>
      </c>
      <c r="C58" s="142" t="s">
        <v>656</v>
      </c>
      <c r="D58" s="143" t="s">
        <v>749</v>
      </c>
      <c r="E58" s="129"/>
      <c r="F58" s="129"/>
      <c r="H58" s="129"/>
      <c r="I58" s="129"/>
    </row>
    <row r="59" spans="1:9" ht="17.25" customHeight="1">
      <c r="A59" s="142" t="s">
        <v>592</v>
      </c>
      <c r="B59" s="142" t="s">
        <v>554</v>
      </c>
      <c r="C59" s="142" t="s">
        <v>659</v>
      </c>
      <c r="D59" s="143" t="s">
        <v>752</v>
      </c>
      <c r="E59" s="129"/>
      <c r="F59" s="129"/>
      <c r="H59" s="129"/>
      <c r="I59" s="129"/>
    </row>
    <row r="60" spans="1:9" ht="17.25" customHeight="1">
      <c r="A60" s="142" t="s">
        <v>594</v>
      </c>
      <c r="B60" s="142" t="s">
        <v>557</v>
      </c>
      <c r="C60" s="142" t="s">
        <v>662</v>
      </c>
      <c r="D60" s="143" t="s">
        <v>755</v>
      </c>
      <c r="E60" s="129"/>
      <c r="F60" s="129"/>
      <c r="H60" s="129"/>
      <c r="I60" s="129"/>
    </row>
    <row r="61" spans="1:9" ht="17.25" customHeight="1">
      <c r="A61" s="142" t="s">
        <v>599</v>
      </c>
      <c r="B61" s="142" t="s">
        <v>560</v>
      </c>
      <c r="C61" s="142" t="s">
        <v>665</v>
      </c>
      <c r="D61" s="143" t="s">
        <v>784</v>
      </c>
      <c r="E61" s="129"/>
      <c r="F61" s="129"/>
      <c r="H61" s="129"/>
      <c r="I61" s="129"/>
    </row>
    <row r="62" spans="1:9" ht="17.25" customHeight="1">
      <c r="A62" s="142" t="s">
        <v>602</v>
      </c>
      <c r="B62" s="142" t="s">
        <v>563</v>
      </c>
      <c r="C62" s="142" t="s">
        <v>823</v>
      </c>
      <c r="D62" s="143" t="s">
        <v>785</v>
      </c>
      <c r="E62" s="129"/>
      <c r="F62" s="129"/>
      <c r="H62" s="129"/>
      <c r="I62" s="129"/>
    </row>
    <row r="63" spans="1:9" ht="17.25" customHeight="1">
      <c r="A63" s="142" t="s">
        <v>632</v>
      </c>
      <c r="B63" s="142" t="s">
        <v>566</v>
      </c>
      <c r="C63" s="142" t="s">
        <v>766</v>
      </c>
      <c r="D63" s="143" t="s">
        <v>1097</v>
      </c>
      <c r="E63" s="129"/>
      <c r="F63" s="129"/>
      <c r="H63" s="129"/>
      <c r="I63" s="129"/>
    </row>
    <row r="64" spans="1:9" ht="17.25" customHeight="1">
      <c r="A64" s="142" t="s">
        <v>635</v>
      </c>
      <c r="B64" s="142" t="s">
        <v>569</v>
      </c>
      <c r="C64" s="142" t="s">
        <v>768</v>
      </c>
      <c r="D64" s="143" t="s">
        <v>1097</v>
      </c>
      <c r="E64" s="129"/>
      <c r="F64" s="129"/>
      <c r="H64" s="129"/>
      <c r="I64" s="129"/>
    </row>
    <row r="65" spans="1:9" ht="17.25" customHeight="1">
      <c r="A65" s="142" t="s">
        <v>638</v>
      </c>
      <c r="B65" s="142" t="s">
        <v>572</v>
      </c>
      <c r="C65" s="142" t="s">
        <v>770</v>
      </c>
      <c r="D65" s="143" t="s">
        <v>1099</v>
      </c>
      <c r="E65" s="129"/>
      <c r="F65" s="129"/>
      <c r="H65" s="129"/>
      <c r="I65" s="129"/>
    </row>
    <row r="66" spans="1:9" ht="17.25" customHeight="1">
      <c r="A66" s="142" t="s">
        <v>641</v>
      </c>
      <c r="B66" s="142" t="s">
        <v>792</v>
      </c>
      <c r="C66" s="142" t="s">
        <v>772</v>
      </c>
      <c r="D66" s="143" t="s">
        <v>1098</v>
      </c>
      <c r="E66" s="129"/>
      <c r="F66" s="129"/>
      <c r="H66" s="129"/>
      <c r="I66" s="129"/>
    </row>
    <row r="67" spans="1:9" ht="17.25" customHeight="1">
      <c r="A67" s="142" t="s">
        <v>644</v>
      </c>
      <c r="B67" s="142" t="s">
        <v>578</v>
      </c>
      <c r="C67" s="142" t="s">
        <v>524</v>
      </c>
      <c r="D67" s="180"/>
      <c r="E67" s="129"/>
      <c r="F67" s="129"/>
      <c r="H67" s="129"/>
      <c r="I67" s="129"/>
    </row>
    <row r="68" spans="1:9" ht="17.25" customHeight="1">
      <c r="A68" s="142" t="s">
        <v>678</v>
      </c>
      <c r="B68" s="142" t="s">
        <v>581</v>
      </c>
      <c r="C68" s="143" t="s">
        <v>790</v>
      </c>
      <c r="D68" s="180"/>
      <c r="E68" s="129"/>
      <c r="F68" s="129"/>
      <c r="H68" s="129"/>
      <c r="I68" s="129"/>
    </row>
    <row r="69" spans="1:9" ht="17.25" customHeight="1">
      <c r="A69" s="142" t="s">
        <v>681</v>
      </c>
      <c r="B69" s="142" t="s">
        <v>584</v>
      </c>
      <c r="C69" s="143" t="s">
        <v>534</v>
      </c>
      <c r="D69" s="180"/>
      <c r="E69" s="129"/>
      <c r="F69" s="129"/>
      <c r="H69" s="129"/>
      <c r="I69" s="129"/>
    </row>
    <row r="70" spans="1:9" ht="17.25" customHeight="1">
      <c r="A70" s="142" t="s">
        <v>424</v>
      </c>
      <c r="B70" s="142" t="s">
        <v>587</v>
      </c>
      <c r="C70" s="143" t="s">
        <v>537</v>
      </c>
      <c r="D70" s="180"/>
      <c r="E70" s="129"/>
      <c r="F70" s="129"/>
      <c r="H70" s="129"/>
      <c r="I70" s="129"/>
    </row>
    <row r="71" spans="1:9" ht="17.25" customHeight="1">
      <c r="A71" s="142" t="s">
        <v>686</v>
      </c>
      <c r="B71" s="142" t="s">
        <v>590</v>
      </c>
      <c r="C71" s="143" t="s">
        <v>540</v>
      </c>
      <c r="D71" s="180"/>
      <c r="E71" s="129"/>
      <c r="F71" s="129"/>
      <c r="H71" s="133"/>
      <c r="I71" s="129"/>
    </row>
    <row r="72" spans="1:9" ht="17.25" customHeight="1">
      <c r="A72" s="142" t="s">
        <v>689</v>
      </c>
      <c r="B72" s="142" t="s">
        <v>593</v>
      </c>
      <c r="C72" s="143" t="s">
        <v>543</v>
      </c>
      <c r="D72" s="180"/>
      <c r="E72" s="129"/>
      <c r="F72" s="129"/>
      <c r="H72" s="133"/>
      <c r="I72" s="129"/>
    </row>
    <row r="73" spans="1:9" ht="16.5" customHeight="1">
      <c r="A73" s="142" t="s">
        <v>425</v>
      </c>
      <c r="B73" s="142" t="s">
        <v>595</v>
      </c>
      <c r="C73" s="143" t="s">
        <v>546</v>
      </c>
      <c r="D73" s="180"/>
      <c r="E73" s="129"/>
      <c r="F73" s="129"/>
      <c r="H73" s="129"/>
      <c r="I73" s="129"/>
    </row>
    <row r="74" spans="1:4" ht="16.5" customHeight="1">
      <c r="A74" s="142" t="s">
        <v>426</v>
      </c>
      <c r="B74" s="142" t="s">
        <v>597</v>
      </c>
      <c r="C74" s="143" t="s">
        <v>549</v>
      </c>
      <c r="D74" s="180"/>
    </row>
    <row r="75" spans="1:4" ht="29.25" customHeight="1">
      <c r="A75" s="128"/>
      <c r="B75" s="29"/>
      <c r="C75" s="29"/>
      <c r="D75" s="145"/>
    </row>
    <row r="76" spans="1:4" ht="16.5" customHeight="1">
      <c r="A76" s="128" t="s">
        <v>798</v>
      </c>
      <c r="B76" s="29"/>
      <c r="C76" s="29"/>
      <c r="D76" s="145"/>
    </row>
    <row r="77" spans="2:3" ht="16.5" customHeight="1">
      <c r="B77" s="29"/>
      <c r="C77" s="29"/>
    </row>
    <row r="78" spans="2:3" ht="16.5" customHeight="1">
      <c r="B78" s="29"/>
      <c r="C78" s="143"/>
    </row>
    <row r="79" spans="1:3" ht="12.75">
      <c r="A79" s="22"/>
      <c r="B79" s="29"/>
      <c r="C79" s="29"/>
    </row>
    <row r="80" spans="1:2" ht="12.75">
      <c r="A80" s="22"/>
      <c r="B80" s="29"/>
    </row>
    <row r="81" ht="16.5">
      <c r="B81" s="143"/>
    </row>
    <row r="85" ht="15.75">
      <c r="D85" s="128"/>
    </row>
    <row r="86" spans="1:4" ht="15.75">
      <c r="A86" s="373"/>
      <c r="B86" s="374"/>
      <c r="C86" s="374"/>
      <c r="D86" s="128"/>
    </row>
    <row r="87" spans="1:10" ht="15.75">
      <c r="A87" s="373"/>
      <c r="B87" s="374"/>
      <c r="C87" s="374"/>
      <c r="D87" s="128"/>
      <c r="G87" s="129"/>
      <c r="J87" s="129"/>
    </row>
    <row r="88" spans="1:10" ht="15">
      <c r="A88" s="375"/>
      <c r="B88" s="376"/>
      <c r="C88" s="376"/>
      <c r="G88" s="129"/>
      <c r="J88" s="129"/>
    </row>
    <row r="89" spans="7:10" ht="15">
      <c r="G89" s="129"/>
      <c r="J89" s="129"/>
    </row>
    <row r="90" spans="7:10" ht="15">
      <c r="G90" s="129"/>
      <c r="J90" s="129"/>
    </row>
    <row r="91" ht="15">
      <c r="J91" s="104"/>
    </row>
    <row r="92" ht="15">
      <c r="J92" s="104"/>
    </row>
    <row r="93" ht="15">
      <c r="J93" s="104"/>
    </row>
    <row r="94" ht="15">
      <c r="J94" s="104"/>
    </row>
    <row r="95" ht="15">
      <c r="J95" s="104"/>
    </row>
    <row r="96" ht="15">
      <c r="J96" s="104"/>
    </row>
    <row r="97" ht="15">
      <c r="J97" s="104"/>
    </row>
    <row r="98" ht="15">
      <c r="J98" s="104"/>
    </row>
    <row r="99" ht="15">
      <c r="J99" s="104"/>
    </row>
    <row r="100" ht="15">
      <c r="J100" s="104"/>
    </row>
    <row r="101" ht="15">
      <c r="J101" s="104"/>
    </row>
    <row r="102" ht="15">
      <c r="J102" s="104"/>
    </row>
    <row r="103" ht="15">
      <c r="J103" s="104"/>
    </row>
    <row r="104" ht="15">
      <c r="J104" s="104"/>
    </row>
    <row r="105" ht="15">
      <c r="J105" s="104"/>
    </row>
    <row r="106" ht="15">
      <c r="J106" s="104"/>
    </row>
    <row r="107" ht="15">
      <c r="J107" s="104"/>
    </row>
    <row r="108" ht="15">
      <c r="J108" s="104"/>
    </row>
    <row r="109" ht="15">
      <c r="J109" s="104"/>
    </row>
    <row r="120" ht="15">
      <c r="D120" s="134"/>
    </row>
    <row r="283" ht="12.75">
      <c r="D283" s="22" t="s">
        <v>824</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
    <pageSetUpPr fitToPage="1"/>
  </sheetPr>
  <dimension ref="A1:X121"/>
  <sheetViews>
    <sheetView zoomScalePageLayoutView="0" workbookViewId="0" topLeftCell="A1">
      <selection activeCell="D21" sqref="D21"/>
    </sheetView>
  </sheetViews>
  <sheetFormatPr defaultColWidth="11.421875" defaultRowHeight="12.75"/>
  <cols>
    <col min="1" max="1" width="30.7109375" style="211" customWidth="1"/>
    <col min="2" max="6" width="13.421875" style="211" customWidth="1"/>
    <col min="7" max="7" width="12.00390625" style="211" customWidth="1"/>
    <col min="8" max="8" width="12.8515625" style="211" customWidth="1"/>
    <col min="9" max="9" width="4.8515625" style="211" customWidth="1"/>
    <col min="10" max="10" width="1.1484375" style="211" customWidth="1"/>
    <col min="11" max="11" width="4.00390625" style="211" customWidth="1"/>
    <col min="12" max="12" width="3.00390625" style="211" customWidth="1"/>
    <col min="13" max="13" width="4.00390625" style="211" customWidth="1"/>
    <col min="14" max="14" width="3.00390625" style="211" customWidth="1"/>
    <col min="15" max="15" width="4.00390625" style="211" customWidth="1"/>
    <col min="16" max="16" width="3.00390625" style="211" bestFit="1" customWidth="1"/>
    <col min="17" max="17" width="4.00390625" style="211" customWidth="1"/>
    <col min="18" max="18" width="4.421875" style="211" customWidth="1"/>
    <col min="19" max="19" width="15.00390625" style="212" customWidth="1"/>
    <col min="20" max="24" width="11.421875" style="212" customWidth="1"/>
    <col min="25" max="16384" width="11.421875" style="211" customWidth="1"/>
  </cols>
  <sheetData>
    <row r="1" spans="1:19" ht="12.75">
      <c r="A1" s="209" t="s">
        <v>1047</v>
      </c>
      <c r="B1" s="210">
        <v>1</v>
      </c>
      <c r="D1" s="211" t="s">
        <v>1048</v>
      </c>
      <c r="S1" s="212" t="s">
        <v>1049</v>
      </c>
    </row>
    <row r="2" spans="1:2" ht="12.75">
      <c r="A2" s="209" t="s">
        <v>1050</v>
      </c>
      <c r="B2" s="210">
        <v>2012</v>
      </c>
    </row>
    <row r="3" spans="1:21" ht="12.75">
      <c r="A3" s="213"/>
      <c r="S3" s="212" t="s">
        <v>1051</v>
      </c>
      <c r="T3" s="214" t="s">
        <v>1052</v>
      </c>
      <c r="U3" s="214" t="s">
        <v>1053</v>
      </c>
    </row>
    <row r="4" spans="1:21" ht="12.75">
      <c r="A4" s="213"/>
      <c r="T4" s="212" t="str">
        <f>IF(B1=1,"Januar",IF(B1=2,"Januar",IF(B1=3,"Januar",IF(B1=4,"Januar","FEHLER - eingegebenes Quartal prüfen!!!"))))</f>
        <v>Januar</v>
      </c>
      <c r="U4" s="212" t="str">
        <f>IF(B1=1,"März",IF(B1=2,"Juni",IF(B1=3,"September",IF(B1=4,"Dezember","FEHLER - eingegebenes Quartal prüfen!!!"))))</f>
        <v>März</v>
      </c>
    </row>
    <row r="5" spans="1:4" ht="12.75">
      <c r="A5" s="209" t="s">
        <v>1054</v>
      </c>
      <c r="B5" s="439" t="str">
        <f>CONCATENATE("1. Ausfuhr ",T4," ",B2-1," bis ",U4," ",B2)</f>
        <v>1. Ausfuhr Januar 2011 bis März 2012</v>
      </c>
      <c r="C5" s="439"/>
      <c r="D5" s="439"/>
    </row>
    <row r="6" spans="1:4" ht="12.75">
      <c r="A6" s="215" t="s">
        <v>1055</v>
      </c>
      <c r="B6" s="216" t="s">
        <v>1056</v>
      </c>
      <c r="C6" s="414">
        <f>B2-1</f>
        <v>2011</v>
      </c>
      <c r="D6" s="414">
        <f>B2</f>
        <v>2012</v>
      </c>
    </row>
    <row r="7" spans="1:7" ht="12.75">
      <c r="A7" s="213"/>
      <c r="B7" s="217" t="s">
        <v>1057</v>
      </c>
      <c r="C7" s="218">
        <v>907.6</v>
      </c>
      <c r="D7" s="108">
        <v>1056.9</v>
      </c>
      <c r="F7" s="219">
        <v>1050</v>
      </c>
      <c r="G7" s="220" t="s">
        <v>1058</v>
      </c>
    </row>
    <row r="8" spans="1:4" ht="12.75">
      <c r="A8" s="213"/>
      <c r="B8" s="221" t="s">
        <v>1059</v>
      </c>
      <c r="C8" s="222">
        <v>1018.6</v>
      </c>
      <c r="D8" s="108">
        <v>1121.7</v>
      </c>
    </row>
    <row r="9" spans="1:4" ht="12.75">
      <c r="A9" s="213"/>
      <c r="B9" s="221" t="s">
        <v>1060</v>
      </c>
      <c r="C9" s="222">
        <v>1124.9</v>
      </c>
      <c r="D9" s="108">
        <v>1139.4</v>
      </c>
    </row>
    <row r="10" spans="1:4" ht="12.75">
      <c r="A10" s="213"/>
      <c r="B10" s="221" t="s">
        <v>1061</v>
      </c>
      <c r="C10" s="222">
        <v>1020.4</v>
      </c>
      <c r="D10" s="108"/>
    </row>
    <row r="11" spans="2:4" ht="12.75">
      <c r="B11" s="221" t="s">
        <v>1062</v>
      </c>
      <c r="C11" s="222">
        <v>1074.4</v>
      </c>
      <c r="D11" s="108"/>
    </row>
    <row r="12" spans="2:4" ht="12.75">
      <c r="B12" s="221" t="s">
        <v>1063</v>
      </c>
      <c r="C12" s="222">
        <v>1062.9</v>
      </c>
      <c r="D12" s="107"/>
    </row>
    <row r="13" spans="2:4" ht="12.75">
      <c r="B13" s="221" t="s">
        <v>1064</v>
      </c>
      <c r="C13" s="222">
        <v>1042.5</v>
      </c>
      <c r="D13" s="107"/>
    </row>
    <row r="14" spans="1:4" ht="12.75">
      <c r="A14" s="223"/>
      <c r="B14" s="221" t="s">
        <v>1065</v>
      </c>
      <c r="C14" s="222">
        <v>1022.5</v>
      </c>
      <c r="D14" s="107"/>
    </row>
    <row r="15" spans="2:4" ht="12.75">
      <c r="B15" s="221" t="s">
        <v>1066</v>
      </c>
      <c r="C15" s="222">
        <v>1170.7</v>
      </c>
      <c r="D15" s="107"/>
    </row>
    <row r="16" spans="2:4" ht="12.75">
      <c r="B16" s="221" t="s">
        <v>1067</v>
      </c>
      <c r="C16" s="222">
        <v>1047.9</v>
      </c>
      <c r="D16" s="107"/>
    </row>
    <row r="17" spans="2:4" ht="12.75">
      <c r="B17" s="221" t="s">
        <v>1068</v>
      </c>
      <c r="C17" s="222">
        <v>1168.6</v>
      </c>
      <c r="D17" s="107"/>
    </row>
    <row r="18" spans="2:4" ht="12.75">
      <c r="B18" s="224" t="s">
        <v>1069</v>
      </c>
      <c r="C18" s="225">
        <v>969.9</v>
      </c>
      <c r="D18" s="107"/>
    </row>
    <row r="19" spans="2:4" ht="12.75">
      <c r="B19" s="226"/>
      <c r="C19" s="227"/>
      <c r="D19" s="227"/>
    </row>
    <row r="20" spans="1:4" ht="12.75">
      <c r="A20" s="209" t="s">
        <v>1070</v>
      </c>
      <c r="B20" s="439" t="str">
        <f>CONCATENATE("2. Einfuhr ",T4," ",B2-1," bis ",U4," ",B2)</f>
        <v>2. Einfuhr Januar 2011 bis März 2012</v>
      </c>
      <c r="C20" s="439"/>
      <c r="D20" s="439"/>
    </row>
    <row r="21" spans="1:4" ht="12.75">
      <c r="A21" s="215" t="s">
        <v>1071</v>
      </c>
      <c r="B21" s="216" t="s">
        <v>1056</v>
      </c>
      <c r="C21" s="414">
        <f>B2-1</f>
        <v>2011</v>
      </c>
      <c r="D21" s="414">
        <f>B2</f>
        <v>2012</v>
      </c>
    </row>
    <row r="22" spans="2:7" ht="12.75">
      <c r="B22" s="217" t="s">
        <v>1057</v>
      </c>
      <c r="C22" s="218">
        <v>639.6</v>
      </c>
      <c r="D22" s="108">
        <v>678.2</v>
      </c>
      <c r="F22" s="219">
        <v>1050</v>
      </c>
      <c r="G22" s="220" t="s">
        <v>1058</v>
      </c>
    </row>
    <row r="23" spans="2:4" ht="12.75">
      <c r="B23" s="221" t="s">
        <v>1059</v>
      </c>
      <c r="C23" s="222">
        <v>643.8</v>
      </c>
      <c r="D23" s="108">
        <v>693.9</v>
      </c>
    </row>
    <row r="24" spans="2:4" ht="12.75">
      <c r="B24" s="221" t="s">
        <v>1060</v>
      </c>
      <c r="C24" s="222">
        <v>696.1</v>
      </c>
      <c r="D24" s="108">
        <v>684.1</v>
      </c>
    </row>
    <row r="25" spans="2:4" ht="12.75">
      <c r="B25" s="221" t="s">
        <v>1061</v>
      </c>
      <c r="C25" s="222">
        <v>635</v>
      </c>
      <c r="D25" s="108"/>
    </row>
    <row r="26" spans="2:4" ht="12.75">
      <c r="B26" s="221" t="s">
        <v>1062</v>
      </c>
      <c r="C26" s="222">
        <v>680.8</v>
      </c>
      <c r="D26" s="108"/>
    </row>
    <row r="27" spans="2:4" ht="12.75">
      <c r="B27" s="221" t="s">
        <v>1063</v>
      </c>
      <c r="C27" s="222">
        <v>679.9</v>
      </c>
      <c r="D27" s="108"/>
    </row>
    <row r="28" spans="2:4" ht="12.75">
      <c r="B28" s="221" t="s">
        <v>1064</v>
      </c>
      <c r="C28" s="222">
        <v>682.5</v>
      </c>
      <c r="D28"/>
    </row>
    <row r="29" spans="2:4" ht="12.75">
      <c r="B29" s="221" t="s">
        <v>1065</v>
      </c>
      <c r="C29" s="222">
        <v>633.1</v>
      </c>
      <c r="D29"/>
    </row>
    <row r="30" spans="2:4" ht="12.75">
      <c r="B30" s="221" t="s">
        <v>1066</v>
      </c>
      <c r="C30" s="222">
        <v>705.7</v>
      </c>
      <c r="D30"/>
    </row>
    <row r="31" spans="2:4" ht="12.75">
      <c r="B31" s="221" t="s">
        <v>1067</v>
      </c>
      <c r="C31" s="222">
        <v>656.6</v>
      </c>
      <c r="D31" s="108"/>
    </row>
    <row r="32" spans="2:4" ht="12.75">
      <c r="B32" s="221" t="s">
        <v>1068</v>
      </c>
      <c r="C32" s="222">
        <v>712.5</v>
      </c>
      <c r="D32" s="108"/>
    </row>
    <row r="33" spans="2:4" ht="12.75">
      <c r="B33" s="224" t="s">
        <v>1069</v>
      </c>
      <c r="C33" s="225">
        <v>652.4</v>
      </c>
      <c r="D33" s="108"/>
    </row>
    <row r="34" ht="12.75">
      <c r="B34" s="226"/>
    </row>
    <row r="35" spans="2:24" ht="12.75">
      <c r="B35" s="226"/>
      <c r="S35" s="213"/>
      <c r="T35" s="213"/>
      <c r="U35" s="213"/>
      <c r="V35" s="213"/>
      <c r="W35" s="213"/>
      <c r="X35" s="213"/>
    </row>
    <row r="36" spans="19:24" ht="12.75">
      <c r="S36" s="213"/>
      <c r="T36" s="213"/>
      <c r="U36" s="213"/>
      <c r="V36" s="213"/>
      <c r="W36" s="213"/>
      <c r="X36" s="213"/>
    </row>
    <row r="37" spans="19:24" ht="12.75">
      <c r="S37" s="213"/>
      <c r="T37" s="213"/>
      <c r="U37" s="213"/>
      <c r="V37" s="213"/>
      <c r="W37" s="213"/>
      <c r="X37" s="213"/>
    </row>
    <row r="38" spans="1:24" ht="12.75">
      <c r="A38" s="228" t="s">
        <v>1072</v>
      </c>
      <c r="B38" s="433" t="str">
        <f>CONCATENATE("        3. Ausfuhr von ausgewählten Enderzeugnissen im ",B1,". Vierteljahr ",B2,"             in der Reihenfolge ihrer Anteile")</f>
        <v>        3. Ausfuhr von ausgewählten Enderzeugnissen im 1. Vierteljahr 2012             in der Reihenfolge ihrer Anteile</v>
      </c>
      <c r="C38" s="434"/>
      <c r="D38" s="434"/>
      <c r="E38" s="435"/>
      <c r="F38" s="435"/>
      <c r="G38" s="435"/>
      <c r="H38" s="435"/>
      <c r="I38" s="436"/>
      <c r="J38" s="229"/>
      <c r="S38" s="213"/>
      <c r="T38" s="213"/>
      <c r="U38" s="213"/>
      <c r="V38" s="213"/>
      <c r="W38" s="213"/>
      <c r="X38" s="213"/>
    </row>
    <row r="39" spans="1:24" ht="12.75">
      <c r="A39" s="211" t="s">
        <v>1073</v>
      </c>
      <c r="B39" s="380" t="s">
        <v>1191</v>
      </c>
      <c r="C39" s="230"/>
      <c r="D39" s="230"/>
      <c r="E39" s="94">
        <v>417044470</v>
      </c>
      <c r="G39" s="231"/>
      <c r="I39" s="232">
        <v>4</v>
      </c>
      <c r="J39" s="232"/>
      <c r="K39" s="223"/>
      <c r="L39" s="223"/>
      <c r="S39" s="213"/>
      <c r="T39" s="213"/>
      <c r="U39" s="213"/>
      <c r="V39" s="213"/>
      <c r="W39" s="213"/>
      <c r="X39" s="213"/>
    </row>
    <row r="40" spans="2:24" ht="12.75">
      <c r="B40" s="380" t="s">
        <v>1192</v>
      </c>
      <c r="C40" s="233"/>
      <c r="D40" s="233"/>
      <c r="E40" s="94">
        <v>250667162</v>
      </c>
      <c r="I40" s="232">
        <v>6</v>
      </c>
      <c r="J40" s="232"/>
      <c r="K40" s="234"/>
      <c r="L40" s="235">
        <v>1</v>
      </c>
      <c r="M40" s="236"/>
      <c r="N40" s="236">
        <v>15</v>
      </c>
      <c r="O40" s="237"/>
      <c r="P40" s="236">
        <v>29</v>
      </c>
      <c r="Q40" s="238"/>
      <c r="R40" s="236">
        <v>43</v>
      </c>
      <c r="S40" s="213"/>
      <c r="T40" s="213"/>
      <c r="U40" s="213"/>
      <c r="V40" s="213"/>
      <c r="W40" s="213"/>
      <c r="X40" s="213"/>
    </row>
    <row r="41" spans="2:24" ht="12.75">
      <c r="B41" s="380" t="s">
        <v>1193</v>
      </c>
      <c r="C41" s="233"/>
      <c r="D41" s="233"/>
      <c r="E41" s="94">
        <v>180874598</v>
      </c>
      <c r="G41" s="239"/>
      <c r="I41" s="232">
        <v>46</v>
      </c>
      <c r="J41" s="232"/>
      <c r="K41" s="210"/>
      <c r="L41" s="235">
        <v>2</v>
      </c>
      <c r="M41" s="240"/>
      <c r="N41" s="236">
        <v>16</v>
      </c>
      <c r="O41" s="241"/>
      <c r="P41" s="236">
        <v>30</v>
      </c>
      <c r="Q41" s="242"/>
      <c r="R41" s="236">
        <v>44</v>
      </c>
      <c r="S41" s="213"/>
      <c r="T41" s="213"/>
      <c r="U41" s="213"/>
      <c r="V41" s="213"/>
      <c r="W41" s="213"/>
      <c r="X41" s="213"/>
    </row>
    <row r="42" spans="2:24" ht="12.75">
      <c r="B42" s="380" t="s">
        <v>1194</v>
      </c>
      <c r="C42" s="233"/>
      <c r="D42" s="233"/>
      <c r="E42" s="94">
        <v>160399276</v>
      </c>
      <c r="G42" s="243"/>
      <c r="I42" s="232">
        <v>15</v>
      </c>
      <c r="J42" s="232"/>
      <c r="K42" s="244"/>
      <c r="L42" s="235">
        <v>3</v>
      </c>
      <c r="M42" s="245"/>
      <c r="N42" s="236">
        <v>17</v>
      </c>
      <c r="O42" s="246"/>
      <c r="P42" s="236">
        <v>31</v>
      </c>
      <c r="Q42" s="247"/>
      <c r="R42" s="236">
        <v>45</v>
      </c>
      <c r="S42" s="213"/>
      <c r="T42" s="213"/>
      <c r="U42" s="213"/>
      <c r="V42" s="213"/>
      <c r="W42" s="213"/>
      <c r="X42" s="213"/>
    </row>
    <row r="43" spans="2:24" ht="76.5">
      <c r="B43" s="381" t="s">
        <v>1195</v>
      </c>
      <c r="C43" s="248"/>
      <c r="D43" s="248"/>
      <c r="E43" s="94">
        <v>146240220</v>
      </c>
      <c r="G43" s="249"/>
      <c r="I43" s="232">
        <v>16</v>
      </c>
      <c r="J43" s="232"/>
      <c r="K43" s="250"/>
      <c r="L43" s="235">
        <v>4</v>
      </c>
      <c r="M43" s="251"/>
      <c r="N43" s="236">
        <v>18</v>
      </c>
      <c r="O43" s="252"/>
      <c r="P43" s="236">
        <v>32</v>
      </c>
      <c r="Q43" s="253"/>
      <c r="R43" s="236">
        <v>46</v>
      </c>
      <c r="S43" s="213"/>
      <c r="T43" s="213"/>
      <c r="U43" s="213"/>
      <c r="V43" s="213"/>
      <c r="W43" s="213"/>
      <c r="X43" s="213"/>
    </row>
    <row r="44" spans="2:24" ht="12.75">
      <c r="B44" s="254" t="s">
        <v>1074</v>
      </c>
      <c r="C44" s="255"/>
      <c r="D44" s="256"/>
      <c r="E44" s="92">
        <v>2532715806</v>
      </c>
      <c r="G44" s="257"/>
      <c r="I44" s="232">
        <v>19</v>
      </c>
      <c r="J44" s="232"/>
      <c r="K44" s="258"/>
      <c r="L44" s="235">
        <v>5</v>
      </c>
      <c r="M44" s="259"/>
      <c r="N44" s="236">
        <v>19</v>
      </c>
      <c r="O44" s="260"/>
      <c r="P44" s="236">
        <v>33</v>
      </c>
      <c r="Q44" s="261"/>
      <c r="R44" s="236">
        <v>47</v>
      </c>
      <c r="S44" s="213"/>
      <c r="T44" s="213"/>
      <c r="U44" s="213"/>
      <c r="V44" s="213"/>
      <c r="W44" s="213"/>
      <c r="X44" s="213"/>
    </row>
    <row r="45" spans="2:24" ht="12.75">
      <c r="B45" s="440" t="s">
        <v>1075</v>
      </c>
      <c r="C45" s="441"/>
      <c r="D45" s="442"/>
      <c r="E45" s="262">
        <f>E44-E39-E40-E41-E42-E43</f>
        <v>1377490080</v>
      </c>
      <c r="I45" s="263"/>
      <c r="J45" s="263"/>
      <c r="K45" s="264"/>
      <c r="L45" s="235">
        <v>6</v>
      </c>
      <c r="M45" s="265"/>
      <c r="N45" s="236">
        <v>20</v>
      </c>
      <c r="O45" s="266"/>
      <c r="P45" s="236">
        <v>34</v>
      </c>
      <c r="Q45" s="267"/>
      <c r="R45" s="236">
        <v>48</v>
      </c>
      <c r="S45" s="213"/>
      <c r="T45" s="213"/>
      <c r="U45" s="213"/>
      <c r="V45" s="213"/>
      <c r="W45" s="213"/>
      <c r="X45" s="213"/>
    </row>
    <row r="46" spans="9:24" ht="12.75">
      <c r="I46" s="263"/>
      <c r="J46" s="263"/>
      <c r="K46" s="268"/>
      <c r="L46" s="235">
        <v>7</v>
      </c>
      <c r="M46" s="269"/>
      <c r="N46" s="236">
        <v>21</v>
      </c>
      <c r="O46" s="270"/>
      <c r="P46" s="236">
        <v>35</v>
      </c>
      <c r="Q46" s="271"/>
      <c r="R46" s="236">
        <v>49</v>
      </c>
      <c r="S46" s="213"/>
      <c r="T46" s="213"/>
      <c r="U46" s="213"/>
      <c r="V46" s="213"/>
      <c r="W46" s="213"/>
      <c r="X46" s="213"/>
    </row>
    <row r="47" spans="1:24" ht="12.75">
      <c r="A47" s="228" t="s">
        <v>1076</v>
      </c>
      <c r="B47" s="433" t="str">
        <f>CONCATENATE("        4. Einfuhr von ausgewählten Enderzeugnissen im ",B1,". Vierteljahr ",B2,"                  in der Reihenfolge ihrer Anteile")</f>
        <v>        4. Einfuhr von ausgewählten Enderzeugnissen im 1. Vierteljahr 2012                  in der Reihenfolge ihrer Anteile</v>
      </c>
      <c r="C47" s="434"/>
      <c r="D47" s="434"/>
      <c r="E47" s="435"/>
      <c r="F47" s="435"/>
      <c r="G47" s="435"/>
      <c r="H47" s="435"/>
      <c r="I47" s="436"/>
      <c r="J47" s="229"/>
      <c r="K47" s="272"/>
      <c r="L47" s="235">
        <v>8</v>
      </c>
      <c r="M47" s="273"/>
      <c r="N47" s="236">
        <v>22</v>
      </c>
      <c r="O47" s="274"/>
      <c r="P47" s="236">
        <v>36</v>
      </c>
      <c r="Q47" s="275"/>
      <c r="R47" s="236">
        <v>50</v>
      </c>
      <c r="S47" s="213"/>
      <c r="T47" s="213"/>
      <c r="U47" s="213"/>
      <c r="V47" s="213"/>
      <c r="W47" s="213"/>
      <c r="X47" s="213"/>
    </row>
    <row r="48" spans="1:24" ht="12.75">
      <c r="A48" s="211" t="s">
        <v>1077</v>
      </c>
      <c r="B48" s="380" t="s">
        <v>1191</v>
      </c>
      <c r="C48" s="230"/>
      <c r="D48" s="230"/>
      <c r="E48" s="94">
        <v>214478848</v>
      </c>
      <c r="G48" s="231"/>
      <c r="I48" s="232">
        <v>4</v>
      </c>
      <c r="J48" s="232"/>
      <c r="K48" s="276"/>
      <c r="L48" s="235">
        <v>9</v>
      </c>
      <c r="M48" s="277"/>
      <c r="N48" s="236">
        <v>23</v>
      </c>
      <c r="O48" s="278"/>
      <c r="P48" s="236">
        <v>37</v>
      </c>
      <c r="Q48" s="279"/>
      <c r="R48" s="236">
        <v>51</v>
      </c>
      <c r="S48" s="213"/>
      <c r="T48" s="213"/>
      <c r="U48" s="213"/>
      <c r="V48" s="213"/>
      <c r="W48" s="213"/>
      <c r="X48" s="213"/>
    </row>
    <row r="49" spans="2:24" ht="12.75">
      <c r="B49" s="380" t="s">
        <v>1196</v>
      </c>
      <c r="C49" s="233"/>
      <c r="D49" s="233"/>
      <c r="E49" s="94">
        <v>85861974</v>
      </c>
      <c r="G49" s="280"/>
      <c r="I49" s="232">
        <v>9</v>
      </c>
      <c r="J49" s="232"/>
      <c r="K49" s="281"/>
      <c r="L49" s="235">
        <v>10</v>
      </c>
      <c r="M49" s="282"/>
      <c r="N49" s="236">
        <v>24</v>
      </c>
      <c r="O49" s="283"/>
      <c r="P49" s="236">
        <v>38</v>
      </c>
      <c r="Q49" s="284"/>
      <c r="R49" s="236">
        <v>52</v>
      </c>
      <c r="S49" s="213"/>
      <c r="T49" s="213"/>
      <c r="U49" s="213"/>
      <c r="V49" s="213"/>
      <c r="W49" s="213"/>
      <c r="X49" s="213"/>
    </row>
    <row r="50" spans="2:24" ht="12.75">
      <c r="B50" s="380" t="s">
        <v>1197</v>
      </c>
      <c r="C50" s="233"/>
      <c r="D50" s="233"/>
      <c r="E50" s="94">
        <v>83634038</v>
      </c>
      <c r="G50" s="249"/>
      <c r="I50" s="232">
        <v>34</v>
      </c>
      <c r="J50" s="232"/>
      <c r="K50" s="285"/>
      <c r="L50" s="235">
        <v>11</v>
      </c>
      <c r="M50" s="286"/>
      <c r="N50" s="236">
        <v>25</v>
      </c>
      <c r="O50" s="287"/>
      <c r="P50" s="236">
        <v>39</v>
      </c>
      <c r="Q50" s="288"/>
      <c r="R50" s="236">
        <v>53</v>
      </c>
      <c r="S50" s="213"/>
      <c r="T50" s="213"/>
      <c r="U50" s="213"/>
      <c r="V50" s="213"/>
      <c r="W50" s="213"/>
      <c r="X50" s="213"/>
    </row>
    <row r="51" spans="2:24" ht="12.75">
      <c r="B51" s="380" t="s">
        <v>1198</v>
      </c>
      <c r="C51" s="233"/>
      <c r="D51" s="233"/>
      <c r="E51" s="94">
        <v>67599950</v>
      </c>
      <c r="G51" s="289"/>
      <c r="I51" s="232">
        <v>12</v>
      </c>
      <c r="J51" s="232"/>
      <c r="K51" s="290"/>
      <c r="L51" s="235">
        <v>12</v>
      </c>
      <c r="M51" s="291"/>
      <c r="N51" s="236">
        <v>26</v>
      </c>
      <c r="O51" s="292"/>
      <c r="P51" s="236">
        <v>40</v>
      </c>
      <c r="Q51" s="293"/>
      <c r="R51" s="236">
        <v>54</v>
      </c>
      <c r="S51" s="213"/>
      <c r="T51" s="213"/>
      <c r="U51" s="213"/>
      <c r="V51" s="213"/>
      <c r="W51" s="213"/>
      <c r="X51" s="213"/>
    </row>
    <row r="52" spans="2:24" ht="12.75">
      <c r="B52" s="380" t="s">
        <v>1194</v>
      </c>
      <c r="C52" s="248"/>
      <c r="D52" s="248"/>
      <c r="E52" s="94">
        <v>59964636</v>
      </c>
      <c r="G52" s="239"/>
      <c r="I52" s="232">
        <v>15</v>
      </c>
      <c r="J52" s="232"/>
      <c r="K52" s="294"/>
      <c r="L52" s="235">
        <v>13</v>
      </c>
      <c r="M52" s="295"/>
      <c r="N52" s="236">
        <v>27</v>
      </c>
      <c r="O52" s="296"/>
      <c r="P52" s="236">
        <v>41</v>
      </c>
      <c r="Q52" s="297"/>
      <c r="R52" s="236">
        <v>55</v>
      </c>
      <c r="S52" s="213"/>
      <c r="T52" s="213"/>
      <c r="U52" s="213"/>
      <c r="V52" s="213"/>
      <c r="W52" s="213"/>
      <c r="X52" s="213"/>
    </row>
    <row r="53" spans="2:24" ht="12.75">
      <c r="B53" s="254" t="s">
        <v>1074</v>
      </c>
      <c r="C53" s="255"/>
      <c r="D53" s="256"/>
      <c r="E53" s="92">
        <v>1140878618</v>
      </c>
      <c r="G53" s="257"/>
      <c r="I53" s="232">
        <v>19</v>
      </c>
      <c r="J53" s="232"/>
      <c r="K53" s="298"/>
      <c r="L53" s="235">
        <v>14</v>
      </c>
      <c r="M53" s="299"/>
      <c r="N53" s="236">
        <v>28</v>
      </c>
      <c r="O53" s="300"/>
      <c r="P53" s="236">
        <v>42</v>
      </c>
      <c r="Q53" s="301"/>
      <c r="R53" s="236">
        <v>56</v>
      </c>
      <c r="S53" s="213"/>
      <c r="T53" s="213"/>
      <c r="U53" s="213"/>
      <c r="V53" s="213"/>
      <c r="W53" s="213"/>
      <c r="X53" s="213"/>
    </row>
    <row r="54" spans="2:24" ht="12.75">
      <c r="B54" s="440" t="s">
        <v>1075</v>
      </c>
      <c r="C54" s="441"/>
      <c r="D54" s="442"/>
      <c r="E54" s="262">
        <f>E53-E48-E49-E50-E51-E52</f>
        <v>629339172</v>
      </c>
      <c r="I54" s="263"/>
      <c r="J54" s="263"/>
      <c r="S54" s="213"/>
      <c r="T54" s="213"/>
      <c r="U54" s="213"/>
      <c r="V54" s="213"/>
      <c r="W54" s="213"/>
      <c r="X54" s="213"/>
    </row>
    <row r="55" spans="9:24" ht="12.75">
      <c r="I55" s="263"/>
      <c r="J55" s="263"/>
      <c r="S55" s="213"/>
      <c r="T55" s="213"/>
      <c r="U55" s="213"/>
      <c r="V55" s="213"/>
      <c r="W55" s="213"/>
      <c r="X55" s="213"/>
    </row>
    <row r="56" spans="9:10" ht="12.75">
      <c r="I56" s="263"/>
      <c r="J56" s="263"/>
    </row>
    <row r="57" spans="9:10" ht="12.75">
      <c r="I57" s="263"/>
      <c r="J57" s="263"/>
    </row>
    <row r="58" spans="1:10" ht="12.75">
      <c r="A58" s="228" t="s">
        <v>1078</v>
      </c>
      <c r="B58" s="433" t="str">
        <f>CONCATENATE("5. Ausfuhr im ",B1,". Vierteljahr ",B2," nach ausgewählten Ländern
in der Reihenfolge ihrer Anteile")</f>
        <v>5. Ausfuhr im 1. Vierteljahr 2012 nach ausgewählten Ländern
in der Reihenfolge ihrer Anteile</v>
      </c>
      <c r="C58" s="434"/>
      <c r="D58" s="434"/>
      <c r="E58" s="435"/>
      <c r="F58" s="435"/>
      <c r="G58" s="435"/>
      <c r="H58" s="435"/>
      <c r="I58" s="436"/>
      <c r="J58" s="229"/>
    </row>
    <row r="59" spans="1:4" ht="12.75">
      <c r="A59" s="215" t="s">
        <v>1079</v>
      </c>
      <c r="B59" s="302">
        <f aca="true" t="shared" si="0" ref="B59:B73">D59/1000</f>
        <v>279.589</v>
      </c>
      <c r="C59" s="55" t="s">
        <v>522</v>
      </c>
      <c r="D59" s="56">
        <v>279589</v>
      </c>
    </row>
    <row r="60" spans="2:4" ht="12.75">
      <c r="B60" s="303">
        <f t="shared" si="0"/>
        <v>273.02</v>
      </c>
      <c r="C60" s="55" t="s">
        <v>535</v>
      </c>
      <c r="D60" s="56">
        <v>273020</v>
      </c>
    </row>
    <row r="61" spans="2:4" ht="12.75">
      <c r="B61" s="303">
        <f t="shared" si="0"/>
        <v>199.437</v>
      </c>
      <c r="C61" s="55" t="s">
        <v>1206</v>
      </c>
      <c r="D61" s="56">
        <v>199437</v>
      </c>
    </row>
    <row r="62" spans="2:4" ht="12.75">
      <c r="B62" s="303">
        <f t="shared" si="0"/>
        <v>193.706</v>
      </c>
      <c r="C62" s="55" t="s">
        <v>618</v>
      </c>
      <c r="D62" s="56">
        <v>193706</v>
      </c>
    </row>
    <row r="63" spans="2:4" ht="12.75">
      <c r="B63" s="303">
        <f t="shared" si="0"/>
        <v>186.786</v>
      </c>
      <c r="C63" s="55" t="s">
        <v>559</v>
      </c>
      <c r="D63" s="56">
        <v>186786</v>
      </c>
    </row>
    <row r="64" spans="2:4" ht="12.75">
      <c r="B64" s="303">
        <f t="shared" si="0"/>
        <v>182.262</v>
      </c>
      <c r="C64" s="55" t="s">
        <v>1202</v>
      </c>
      <c r="D64" s="56">
        <v>182262</v>
      </c>
    </row>
    <row r="65" spans="2:4" ht="12.75">
      <c r="B65" s="303">
        <f t="shared" si="0"/>
        <v>157.538</v>
      </c>
      <c r="C65" s="55" t="s">
        <v>1199</v>
      </c>
      <c r="D65" s="56">
        <v>157538</v>
      </c>
    </row>
    <row r="66" spans="2:4" ht="12.75">
      <c r="B66" s="303">
        <f t="shared" si="0"/>
        <v>156.716</v>
      </c>
      <c r="C66" s="55" t="s">
        <v>1200</v>
      </c>
      <c r="D66" s="56">
        <v>156716</v>
      </c>
    </row>
    <row r="67" spans="2:7" ht="12.75">
      <c r="B67" s="303">
        <f t="shared" si="0"/>
        <v>147.317</v>
      </c>
      <c r="C67" s="55" t="s">
        <v>1201</v>
      </c>
      <c r="D67" s="56">
        <v>147317</v>
      </c>
      <c r="F67" s="219">
        <v>300</v>
      </c>
      <c r="G67" s="220" t="s">
        <v>1058</v>
      </c>
    </row>
    <row r="68" spans="2:4" ht="12.75">
      <c r="B68" s="303">
        <f t="shared" si="0"/>
        <v>134.284</v>
      </c>
      <c r="C68" s="55" t="s">
        <v>622</v>
      </c>
      <c r="D68" s="56">
        <v>134284</v>
      </c>
    </row>
    <row r="69" spans="2:4" ht="12.75">
      <c r="B69" s="303">
        <f t="shared" si="0"/>
        <v>132.678</v>
      </c>
      <c r="C69" s="55" t="s">
        <v>623</v>
      </c>
      <c r="D69" s="56">
        <v>132678</v>
      </c>
    </row>
    <row r="70" spans="2:4" ht="12.75">
      <c r="B70" s="303">
        <f t="shared" si="0"/>
        <v>112.724</v>
      </c>
      <c r="C70" s="55" t="s">
        <v>1203</v>
      </c>
      <c r="D70" s="56">
        <v>112724</v>
      </c>
    </row>
    <row r="71" spans="2:4" ht="12.75">
      <c r="B71" s="303">
        <f t="shared" si="0"/>
        <v>104.38</v>
      </c>
      <c r="C71" s="55" t="s">
        <v>644</v>
      </c>
      <c r="D71" s="56">
        <v>104380</v>
      </c>
    </row>
    <row r="72" spans="2:4" ht="12.75">
      <c r="B72" s="303">
        <f t="shared" si="0"/>
        <v>102.824</v>
      </c>
      <c r="C72" s="55" t="s">
        <v>1207</v>
      </c>
      <c r="D72" s="56">
        <v>102824</v>
      </c>
    </row>
    <row r="73" spans="2:4" ht="12.75">
      <c r="B73" s="304">
        <f t="shared" si="0"/>
        <v>64.172</v>
      </c>
      <c r="C73" s="55" t="s">
        <v>620</v>
      </c>
      <c r="D73" s="56">
        <v>64172</v>
      </c>
    </row>
    <row r="75" spans="1:10" ht="12.75">
      <c r="A75" s="228" t="s">
        <v>1080</v>
      </c>
      <c r="B75" s="433" t="str">
        <f>CONCATENATE("6. Einfuhr im ",B1,". Vierteljahr ",B2," nach ausgewählten Ländern
in der Reihenfolge ihrer Anteile")</f>
        <v>6. Einfuhr im 1. Vierteljahr 2012 nach ausgewählten Ländern
in der Reihenfolge ihrer Anteile</v>
      </c>
      <c r="C75" s="434"/>
      <c r="D75" s="434"/>
      <c r="E75" s="435"/>
      <c r="F75" s="435"/>
      <c r="G75" s="435"/>
      <c r="H75" s="435"/>
      <c r="I75" s="436"/>
      <c r="J75" s="229"/>
    </row>
    <row r="76" spans="1:4" ht="12.75">
      <c r="A76" s="215" t="s">
        <v>1081</v>
      </c>
      <c r="B76" s="302">
        <f aca="true" t="shared" si="1" ref="B76:B90">D76/1000</f>
        <v>203.157</v>
      </c>
      <c r="C76" s="55" t="s">
        <v>622</v>
      </c>
      <c r="D76" s="56">
        <v>203157</v>
      </c>
    </row>
    <row r="77" spans="2:4" ht="12.75">
      <c r="B77" s="303">
        <f t="shared" si="1"/>
        <v>162.733</v>
      </c>
      <c r="C77" s="55" t="s">
        <v>532</v>
      </c>
      <c r="D77" s="56">
        <v>162733</v>
      </c>
    </row>
    <row r="78" spans="2:4" ht="12.75">
      <c r="B78" s="303">
        <f t="shared" si="1"/>
        <v>147.57</v>
      </c>
      <c r="C78" s="55" t="s">
        <v>535</v>
      </c>
      <c r="D78" s="56">
        <v>147570</v>
      </c>
    </row>
    <row r="79" spans="2:4" ht="12.75">
      <c r="B79" s="303">
        <f t="shared" si="1"/>
        <v>130.73</v>
      </c>
      <c r="C79" s="55" t="s">
        <v>559</v>
      </c>
      <c r="D79" s="56">
        <v>130730</v>
      </c>
    </row>
    <row r="80" spans="2:4" ht="12.75">
      <c r="B80" s="303">
        <f t="shared" si="1"/>
        <v>129.044</v>
      </c>
      <c r="C80" s="55" t="s">
        <v>1199</v>
      </c>
      <c r="D80" s="56">
        <v>129044</v>
      </c>
    </row>
    <row r="81" spans="2:4" ht="12.75">
      <c r="B81" s="303">
        <f t="shared" si="1"/>
        <v>126.639</v>
      </c>
      <c r="C81" s="55" t="s">
        <v>1200</v>
      </c>
      <c r="D81" s="56">
        <v>126639</v>
      </c>
    </row>
    <row r="82" spans="2:4" ht="12.75">
      <c r="B82" s="303">
        <f t="shared" si="1"/>
        <v>119.199</v>
      </c>
      <c r="C82" s="55" t="s">
        <v>1201</v>
      </c>
      <c r="D82" s="56">
        <v>119199</v>
      </c>
    </row>
    <row r="83" spans="2:4" ht="12.75">
      <c r="B83" s="303">
        <f t="shared" si="1"/>
        <v>112.536</v>
      </c>
      <c r="C83" s="55" t="s">
        <v>1202</v>
      </c>
      <c r="D83" s="56">
        <v>112536</v>
      </c>
    </row>
    <row r="84" spans="2:7" ht="12.75">
      <c r="B84" s="303">
        <f t="shared" si="1"/>
        <v>104.538</v>
      </c>
      <c r="C84" s="55" t="s">
        <v>522</v>
      </c>
      <c r="D84" s="56">
        <v>104538</v>
      </c>
      <c r="F84" s="219">
        <v>300</v>
      </c>
      <c r="G84" s="220" t="s">
        <v>1058</v>
      </c>
    </row>
    <row r="85" spans="2:4" ht="12.75">
      <c r="B85" s="303">
        <f t="shared" si="1"/>
        <v>96.533</v>
      </c>
      <c r="C85" s="55" t="s">
        <v>1203</v>
      </c>
      <c r="D85" s="56">
        <v>96533</v>
      </c>
    </row>
    <row r="86" spans="2:4" ht="12.75">
      <c r="B86" s="303">
        <f t="shared" si="1"/>
        <v>96.053</v>
      </c>
      <c r="C86" s="55" t="s">
        <v>644</v>
      </c>
      <c r="D86" s="56">
        <v>96053</v>
      </c>
    </row>
    <row r="87" spans="2:4" ht="12.75">
      <c r="B87" s="303">
        <f t="shared" si="1"/>
        <v>66.081</v>
      </c>
      <c r="C87" s="55" t="s">
        <v>618</v>
      </c>
      <c r="D87" s="56">
        <v>66081</v>
      </c>
    </row>
    <row r="88" spans="2:4" ht="12.75">
      <c r="B88" s="303">
        <f t="shared" si="1"/>
        <v>42.797</v>
      </c>
      <c r="C88" s="55" t="s">
        <v>623</v>
      </c>
      <c r="D88" s="56">
        <v>42797</v>
      </c>
    </row>
    <row r="89" spans="2:4" ht="12.75">
      <c r="B89" s="303">
        <f t="shared" si="1"/>
        <v>41.3</v>
      </c>
      <c r="C89" s="55" t="s">
        <v>1204</v>
      </c>
      <c r="D89" s="56">
        <v>41300</v>
      </c>
    </row>
    <row r="90" spans="2:4" ht="12.75">
      <c r="B90" s="304">
        <f t="shared" si="1"/>
        <v>37.091</v>
      </c>
      <c r="C90" s="55" t="s">
        <v>1205</v>
      </c>
      <c r="D90" s="56">
        <v>37091</v>
      </c>
    </row>
    <row r="94" spans="1:10" ht="12.75">
      <c r="A94" s="228" t="s">
        <v>1082</v>
      </c>
      <c r="B94" s="433" t="str">
        <f>CONCATENATE("7. Außenhandel mit den EU-Ländern (EU-27) im ",B1,". Vierteljahr ",B2,"")</f>
        <v>7. Außenhandel mit den EU-Ländern (EU-27) im 1. Vierteljahr 2012</v>
      </c>
      <c r="C94" s="434"/>
      <c r="D94" s="437"/>
      <c r="E94" s="438"/>
      <c r="F94" s="435"/>
      <c r="G94" s="435"/>
      <c r="H94" s="435"/>
      <c r="I94" s="436"/>
      <c r="J94" s="229"/>
    </row>
    <row r="95" spans="1:5" ht="12.75">
      <c r="A95" s="215" t="s">
        <v>1083</v>
      </c>
      <c r="B95" s="305" t="s">
        <v>1210</v>
      </c>
      <c r="C95" s="306" t="s">
        <v>1211</v>
      </c>
      <c r="D95" s="307" t="s">
        <v>1084</v>
      </c>
      <c r="E95" s="308"/>
    </row>
    <row r="96" spans="1:10" ht="12.75">
      <c r="A96" s="211">
        <v>1</v>
      </c>
      <c r="B96" s="302">
        <v>279.589308</v>
      </c>
      <c r="C96" s="302">
        <v>104.538024</v>
      </c>
      <c r="D96" s="309" t="s">
        <v>522</v>
      </c>
      <c r="E96" s="310"/>
      <c r="H96" s="219">
        <v>300</v>
      </c>
      <c r="I96" s="220" t="s">
        <v>1058</v>
      </c>
      <c r="J96" s="220"/>
    </row>
    <row r="97" spans="1:5" ht="12.75">
      <c r="A97" s="211">
        <v>2</v>
      </c>
      <c r="B97" s="303">
        <v>156.716157</v>
      </c>
      <c r="C97" s="303">
        <v>126.638581</v>
      </c>
      <c r="D97" s="311" t="s">
        <v>525</v>
      </c>
      <c r="E97" s="312"/>
    </row>
    <row r="98" spans="1:5" ht="12.75">
      <c r="A98" s="211">
        <v>3</v>
      </c>
      <c r="B98" s="303">
        <v>199.437387</v>
      </c>
      <c r="C98" s="303">
        <v>162.733334</v>
      </c>
      <c r="D98" s="311" t="s">
        <v>532</v>
      </c>
      <c r="E98" s="312"/>
    </row>
    <row r="99" spans="1:5" ht="12.75">
      <c r="A99" s="211">
        <v>4</v>
      </c>
      <c r="B99" s="303">
        <v>273.019542</v>
      </c>
      <c r="C99" s="303">
        <v>147.569816</v>
      </c>
      <c r="D99" s="311" t="s">
        <v>535</v>
      </c>
      <c r="E99" s="312"/>
    </row>
    <row r="100" spans="1:5" ht="12.75">
      <c r="A100" s="211">
        <v>5</v>
      </c>
      <c r="B100" s="303">
        <v>11.489587</v>
      </c>
      <c r="C100" s="303">
        <v>16.773067</v>
      </c>
      <c r="D100" s="311" t="s">
        <v>538</v>
      </c>
      <c r="E100" s="312"/>
    </row>
    <row r="101" spans="1:5" ht="12.75">
      <c r="A101" s="211">
        <v>6</v>
      </c>
      <c r="B101" s="303">
        <v>36.351421</v>
      </c>
      <c r="C101" s="303">
        <v>31.643768</v>
      </c>
      <c r="D101" s="311" t="s">
        <v>541</v>
      </c>
      <c r="E101" s="312"/>
    </row>
    <row r="102" spans="1:5" ht="12.75">
      <c r="A102" s="211">
        <v>7</v>
      </c>
      <c r="B102" s="303">
        <v>8.735515</v>
      </c>
      <c r="C102" s="303">
        <v>4.235741</v>
      </c>
      <c r="D102" s="311" t="s">
        <v>544</v>
      </c>
      <c r="E102" s="312"/>
    </row>
    <row r="103" spans="1:5" ht="12.75">
      <c r="A103" s="211">
        <v>8</v>
      </c>
      <c r="B103" s="303">
        <v>30.791335</v>
      </c>
      <c r="C103" s="303">
        <v>20.382156</v>
      </c>
      <c r="D103" s="311" t="s">
        <v>547</v>
      </c>
      <c r="E103" s="312"/>
    </row>
    <row r="104" spans="1:9" ht="12.75">
      <c r="A104" s="211">
        <v>9</v>
      </c>
      <c r="B104" s="303">
        <v>147.317123</v>
      </c>
      <c r="C104" s="303">
        <v>119.198993</v>
      </c>
      <c r="D104" s="311" t="s">
        <v>550</v>
      </c>
      <c r="E104" s="312"/>
      <c r="G104" s="211" t="s">
        <v>1085</v>
      </c>
      <c r="I104" s="313" t="str">
        <f>CONCATENATE("im Moment ist Quartal ",B1," gewählt!")</f>
        <v>im Moment ist Quartal 1 gewählt!</v>
      </c>
    </row>
    <row r="105" spans="1:7" ht="12.75">
      <c r="A105" s="211">
        <v>10</v>
      </c>
      <c r="B105" s="303">
        <v>55.248831</v>
      </c>
      <c r="C105" s="303">
        <v>26.337433</v>
      </c>
      <c r="D105" s="311" t="s">
        <v>553</v>
      </c>
      <c r="E105" s="312"/>
      <c r="G105" s="211" t="s">
        <v>1086</v>
      </c>
    </row>
    <row r="106" spans="1:7" ht="12.75">
      <c r="A106" s="211">
        <v>11</v>
      </c>
      <c r="B106" s="303">
        <v>22.415123</v>
      </c>
      <c r="C106" s="303">
        <v>9.770263</v>
      </c>
      <c r="D106" s="311" t="s">
        <v>556</v>
      </c>
      <c r="E106" s="312"/>
      <c r="G106" s="211" t="s">
        <v>1087</v>
      </c>
    </row>
    <row r="107" spans="1:7" ht="12.75">
      <c r="A107" s="211">
        <v>12</v>
      </c>
      <c r="B107" s="303">
        <v>186.786469</v>
      </c>
      <c r="C107" s="303">
        <v>130.729745</v>
      </c>
      <c r="D107" s="311" t="s">
        <v>559</v>
      </c>
      <c r="E107" s="312"/>
      <c r="G107" s="211" t="s">
        <v>1088</v>
      </c>
    </row>
    <row r="108" spans="1:7" ht="12.75">
      <c r="A108" s="211">
        <v>13</v>
      </c>
      <c r="B108" s="303">
        <v>112.724135</v>
      </c>
      <c r="C108" s="303">
        <v>96.532736</v>
      </c>
      <c r="D108" s="311" t="s">
        <v>562</v>
      </c>
      <c r="E108" s="312"/>
      <c r="G108" s="211" t="s">
        <v>1089</v>
      </c>
    </row>
    <row r="109" spans="1:5" ht="12.75">
      <c r="A109" s="211">
        <v>14</v>
      </c>
      <c r="B109" s="303">
        <v>14.647881</v>
      </c>
      <c r="C109" s="303">
        <v>37.091191</v>
      </c>
      <c r="D109" s="311" t="s">
        <v>565</v>
      </c>
      <c r="E109" s="312"/>
    </row>
    <row r="110" spans="1:7" ht="12.75">
      <c r="A110" s="211">
        <v>15</v>
      </c>
      <c r="B110" s="303">
        <v>1.236868</v>
      </c>
      <c r="C110" s="303">
        <v>0.084281</v>
      </c>
      <c r="D110" s="311" t="s">
        <v>596</v>
      </c>
      <c r="E110" s="312"/>
      <c r="G110" s="314" t="s">
        <v>1090</v>
      </c>
    </row>
    <row r="111" spans="1:5" ht="12.75">
      <c r="A111" s="211">
        <v>16</v>
      </c>
      <c r="B111" s="303">
        <v>3.987804</v>
      </c>
      <c r="C111" s="303">
        <v>1.977491</v>
      </c>
      <c r="D111" s="311" t="s">
        <v>605</v>
      </c>
      <c r="E111" s="312"/>
    </row>
    <row r="112" spans="1:5" ht="12.75">
      <c r="A112" s="211">
        <v>17</v>
      </c>
      <c r="B112" s="303">
        <v>3.486281</v>
      </c>
      <c r="C112" s="303">
        <v>2.375767</v>
      </c>
      <c r="D112" s="311" t="s">
        <v>608</v>
      </c>
      <c r="E112" s="312"/>
    </row>
    <row r="113" spans="1:5" ht="12.75">
      <c r="A113" s="211">
        <v>18</v>
      </c>
      <c r="B113" s="303">
        <v>8.308995</v>
      </c>
      <c r="C113" s="303">
        <v>6.20252</v>
      </c>
      <c r="D113" s="311" t="s">
        <v>611</v>
      </c>
      <c r="E113" s="312"/>
    </row>
    <row r="114" spans="1:5" ht="12.75">
      <c r="A114" s="211">
        <v>19</v>
      </c>
      <c r="B114" s="303">
        <v>157.537524</v>
      </c>
      <c r="C114" s="303">
        <v>129.043942</v>
      </c>
      <c r="D114" s="311" t="s">
        <v>614</v>
      </c>
      <c r="E114" s="312"/>
    </row>
    <row r="115" spans="1:5" ht="12.75">
      <c r="A115" s="211">
        <v>20</v>
      </c>
      <c r="B115" s="303">
        <v>182.26175</v>
      </c>
      <c r="C115" s="303">
        <v>112.536193</v>
      </c>
      <c r="D115" s="311" t="s">
        <v>617</v>
      </c>
      <c r="E115" s="312"/>
    </row>
    <row r="116" spans="1:5" ht="12.75">
      <c r="A116" s="211">
        <v>21</v>
      </c>
      <c r="B116" s="303">
        <v>64.172247</v>
      </c>
      <c r="C116" s="303">
        <v>36.380062</v>
      </c>
      <c r="D116" s="311" t="s">
        <v>620</v>
      </c>
      <c r="E116" s="312"/>
    </row>
    <row r="117" spans="1:5" ht="12.75">
      <c r="A117" s="211">
        <v>22</v>
      </c>
      <c r="B117" s="303">
        <v>132.678158</v>
      </c>
      <c r="C117" s="303">
        <v>42.797199</v>
      </c>
      <c r="D117" s="311" t="s">
        <v>623</v>
      </c>
      <c r="E117" s="312"/>
    </row>
    <row r="118" spans="1:5" ht="12.75">
      <c r="A118" s="211">
        <v>23</v>
      </c>
      <c r="B118" s="303">
        <v>29.587754</v>
      </c>
      <c r="C118" s="303">
        <v>32.320862</v>
      </c>
      <c r="D118" s="311" t="s">
        <v>626</v>
      </c>
      <c r="E118" s="312"/>
    </row>
    <row r="119" spans="1:5" ht="12.75">
      <c r="A119" s="211">
        <v>24</v>
      </c>
      <c r="B119" s="303">
        <v>7.860841</v>
      </c>
      <c r="C119" s="303">
        <v>6.817483</v>
      </c>
      <c r="D119" s="311" t="s">
        <v>629</v>
      </c>
      <c r="E119" s="312"/>
    </row>
    <row r="120" spans="1:5" ht="12.75">
      <c r="A120" s="211">
        <v>25</v>
      </c>
      <c r="B120" s="303">
        <v>15.539517</v>
      </c>
      <c r="C120" s="303">
        <v>13.767953</v>
      </c>
      <c r="D120" s="311" t="s">
        <v>675</v>
      </c>
      <c r="E120" s="312"/>
    </row>
    <row r="121" spans="1:5" ht="12.75">
      <c r="A121" s="211">
        <v>26</v>
      </c>
      <c r="B121" s="304">
        <v>1.604322</v>
      </c>
      <c r="C121" s="304">
        <v>0</v>
      </c>
      <c r="D121" s="315" t="s">
        <v>764</v>
      </c>
      <c r="E121" s="316"/>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446" t="s">
        <v>1163</v>
      </c>
      <c r="B1" s="446"/>
      <c r="C1" s="446"/>
      <c r="D1" s="446"/>
      <c r="E1" s="446"/>
      <c r="F1" s="446"/>
    </row>
    <row r="2" spans="2:6" ht="12.75">
      <c r="B2" s="17"/>
      <c r="C2" s="64"/>
      <c r="D2" s="64"/>
      <c r="E2" s="17"/>
      <c r="F2" s="64"/>
    </row>
    <row r="3" spans="1:6" ht="24" customHeight="1">
      <c r="A3" s="447" t="s">
        <v>802</v>
      </c>
      <c r="B3" s="450" t="s">
        <v>1161</v>
      </c>
      <c r="C3" s="452" t="s">
        <v>33</v>
      </c>
      <c r="D3" s="452"/>
      <c r="E3" s="453" t="s">
        <v>34</v>
      </c>
      <c r="F3" s="455" t="s">
        <v>35</v>
      </c>
    </row>
    <row r="4" spans="1:6" ht="30.75" customHeight="1">
      <c r="A4" s="448"/>
      <c r="B4" s="451"/>
      <c r="C4" s="65" t="s">
        <v>1162</v>
      </c>
      <c r="D4" s="65" t="s">
        <v>1091</v>
      </c>
      <c r="E4" s="454"/>
      <c r="F4" s="454"/>
    </row>
    <row r="5" spans="1:6" ht="15" customHeight="1">
      <c r="A5" s="449"/>
      <c r="B5" s="90" t="s">
        <v>36</v>
      </c>
      <c r="C5" s="456" t="s">
        <v>30</v>
      </c>
      <c r="D5" s="456"/>
      <c r="E5" s="52" t="s">
        <v>36</v>
      </c>
      <c r="F5" s="66" t="s">
        <v>30</v>
      </c>
    </row>
    <row r="6" spans="1:6" ht="19.5" customHeight="1">
      <c r="A6" s="67"/>
      <c r="B6" s="41"/>
      <c r="C6" s="68"/>
      <c r="D6" s="68"/>
      <c r="E6" s="69"/>
      <c r="F6" s="68"/>
    </row>
    <row r="7" spans="1:6" ht="19.5" customHeight="1">
      <c r="A7" s="444" t="s">
        <v>37</v>
      </c>
      <c r="B7" s="444"/>
      <c r="C7" s="444"/>
      <c r="D7" s="444"/>
      <c r="E7" s="444"/>
      <c r="F7" s="444"/>
    </row>
    <row r="8" spans="1:6" ht="19.5" customHeight="1">
      <c r="A8" s="67"/>
      <c r="B8" s="41"/>
      <c r="C8" s="68"/>
      <c r="D8" s="68"/>
      <c r="E8" s="69"/>
      <c r="F8" s="68"/>
    </row>
    <row r="9" spans="1:7" s="73" customFormat="1" ht="19.5" customHeight="1">
      <c r="A9" s="70" t="s">
        <v>39</v>
      </c>
      <c r="B9" s="56">
        <v>154676725</v>
      </c>
      <c r="C9" s="178">
        <v>-16.2</v>
      </c>
      <c r="D9" s="178">
        <v>-10.9</v>
      </c>
      <c r="E9" s="56">
        <v>67752470</v>
      </c>
      <c r="F9" s="71">
        <v>26.3</v>
      </c>
      <c r="G9" s="72"/>
    </row>
    <row r="10" spans="1:7" s="73" customFormat="1" ht="19.5" customHeight="1">
      <c r="A10" s="70" t="s">
        <v>40</v>
      </c>
      <c r="B10" s="56">
        <v>2967695837</v>
      </c>
      <c r="C10" s="178">
        <v>2.1</v>
      </c>
      <c r="D10" s="178">
        <v>4.9</v>
      </c>
      <c r="E10" s="56">
        <v>1661712080</v>
      </c>
      <c r="F10" s="71">
        <v>22.4</v>
      </c>
      <c r="G10" s="72"/>
    </row>
    <row r="11" spans="1:7" s="48" customFormat="1" ht="19.5" customHeight="1">
      <c r="A11" s="74" t="s">
        <v>360</v>
      </c>
      <c r="B11" s="56">
        <v>22933149</v>
      </c>
      <c r="C11" s="178">
        <v>2.9</v>
      </c>
      <c r="D11" s="207">
        <v>-1.4</v>
      </c>
      <c r="E11" s="56">
        <v>14146587</v>
      </c>
      <c r="F11" s="71">
        <v>-2.8</v>
      </c>
      <c r="G11" s="75"/>
    </row>
    <row r="12" spans="1:7" s="48" customFormat="1" ht="19.5" customHeight="1">
      <c r="A12" s="74" t="s">
        <v>361</v>
      </c>
      <c r="B12" s="56">
        <v>141064090</v>
      </c>
      <c r="C12" s="178">
        <v>-3</v>
      </c>
      <c r="D12" s="178">
        <v>-6.1</v>
      </c>
      <c r="E12" s="56">
        <v>125380688</v>
      </c>
      <c r="F12" s="71">
        <v>11.8</v>
      </c>
      <c r="G12" s="75"/>
    </row>
    <row r="13" spans="1:7" s="48" customFormat="1" ht="19.5" customHeight="1">
      <c r="A13" s="74" t="s">
        <v>362</v>
      </c>
      <c r="B13" s="56">
        <v>2803698598</v>
      </c>
      <c r="C13" s="178">
        <v>2.4</v>
      </c>
      <c r="D13" s="178">
        <v>5.6</v>
      </c>
      <c r="E13" s="56">
        <v>1522184805</v>
      </c>
      <c r="F13" s="71">
        <v>23.7</v>
      </c>
      <c r="G13" s="75"/>
    </row>
    <row r="14" spans="1:7" s="79" customFormat="1" ht="19.5" customHeight="1">
      <c r="A14" s="76" t="s">
        <v>41</v>
      </c>
      <c r="B14" s="30">
        <v>3317943081</v>
      </c>
      <c r="C14" s="179">
        <v>4.1</v>
      </c>
      <c r="D14" s="179">
        <v>8.7</v>
      </c>
      <c r="E14" s="30">
        <v>1803681844</v>
      </c>
      <c r="F14" s="77">
        <v>21.6</v>
      </c>
      <c r="G14" s="78"/>
    </row>
    <row r="15" spans="1:7" s="48" customFormat="1" ht="30" customHeight="1">
      <c r="A15" s="74" t="s">
        <v>42</v>
      </c>
      <c r="B15" s="56">
        <v>2462185321</v>
      </c>
      <c r="C15" s="178">
        <v>6.5</v>
      </c>
      <c r="D15" s="178">
        <v>7.7</v>
      </c>
      <c r="E15" s="56">
        <v>1414455141</v>
      </c>
      <c r="F15" s="71">
        <v>20.5</v>
      </c>
      <c r="G15" s="75"/>
    </row>
    <row r="16" spans="1:7" s="48" customFormat="1" ht="19.5" customHeight="1">
      <c r="A16" s="74" t="s">
        <v>363</v>
      </c>
      <c r="B16" s="56" t="s">
        <v>43</v>
      </c>
      <c r="C16" s="178" t="s">
        <v>43</v>
      </c>
      <c r="D16" s="178" t="s">
        <v>43</v>
      </c>
      <c r="E16" s="56"/>
      <c r="F16" s="57"/>
      <c r="G16" s="75"/>
    </row>
    <row r="17" spans="1:7" s="48" customFormat="1" ht="19.5" customHeight="1">
      <c r="A17" s="74" t="s">
        <v>364</v>
      </c>
      <c r="B17" s="56">
        <v>2143531875</v>
      </c>
      <c r="C17" s="178">
        <v>6.3</v>
      </c>
      <c r="D17" s="178">
        <v>6.9</v>
      </c>
      <c r="E17" s="56">
        <v>1210981748</v>
      </c>
      <c r="F17" s="71">
        <v>19.1</v>
      </c>
      <c r="G17" s="75"/>
    </row>
    <row r="18" spans="1:7" s="48" customFormat="1" ht="19.5" customHeight="1">
      <c r="A18" s="74" t="s">
        <v>365</v>
      </c>
      <c r="B18" s="56" t="s">
        <v>43</v>
      </c>
      <c r="C18" s="178" t="s">
        <v>43</v>
      </c>
      <c r="D18" s="178" t="s">
        <v>43</v>
      </c>
      <c r="E18" s="56"/>
      <c r="F18" s="57"/>
      <c r="G18" s="75"/>
    </row>
    <row r="19" spans="1:7" s="48" customFormat="1" ht="19.5" customHeight="1">
      <c r="A19" s="74" t="s">
        <v>366</v>
      </c>
      <c r="B19" s="146">
        <v>1257190778</v>
      </c>
      <c r="C19" s="178">
        <v>1.9</v>
      </c>
      <c r="D19" s="178">
        <v>-0.1</v>
      </c>
      <c r="E19" s="56">
        <v>749780126</v>
      </c>
      <c r="F19" s="71">
        <v>14.2</v>
      </c>
      <c r="G19" s="75"/>
    </row>
    <row r="20" spans="1:7" s="48" customFormat="1" ht="19.5" customHeight="1">
      <c r="A20" s="74" t="s">
        <v>44</v>
      </c>
      <c r="B20" s="56">
        <v>60591109</v>
      </c>
      <c r="C20" s="178">
        <v>-8.5</v>
      </c>
      <c r="D20" s="178">
        <v>30.8</v>
      </c>
      <c r="E20" s="56">
        <v>31902418</v>
      </c>
      <c r="F20" s="71">
        <v>48.9</v>
      </c>
      <c r="G20" s="75"/>
    </row>
    <row r="21" spans="1:7" s="48" customFormat="1" ht="19.5" customHeight="1">
      <c r="A21" s="74" t="s">
        <v>45</v>
      </c>
      <c r="B21" s="56">
        <v>298103714</v>
      </c>
      <c r="C21" s="178">
        <v>5.5</v>
      </c>
      <c r="D21" s="178">
        <v>10.2</v>
      </c>
      <c r="E21" s="56">
        <v>166700760</v>
      </c>
      <c r="F21" s="71">
        <v>10.7</v>
      </c>
      <c r="G21" s="75"/>
    </row>
    <row r="22" spans="1:7" s="48" customFormat="1" ht="19.5" customHeight="1">
      <c r="A22" s="74" t="s">
        <v>46</v>
      </c>
      <c r="B22" s="56">
        <v>481274061</v>
      </c>
      <c r="C22" s="178">
        <v>-5.6</v>
      </c>
      <c r="D22" s="178">
        <v>11.9</v>
      </c>
      <c r="E22" s="56">
        <v>184371563</v>
      </c>
      <c r="F22" s="71">
        <v>44</v>
      </c>
      <c r="G22" s="75"/>
    </row>
    <row r="23" spans="1:7" s="48" customFormat="1" ht="30.75" customHeight="1">
      <c r="A23" s="185" t="s">
        <v>799</v>
      </c>
      <c r="B23" s="56">
        <v>15757401</v>
      </c>
      <c r="C23" s="178">
        <v>4.6</v>
      </c>
      <c r="D23" s="178">
        <v>-15.6</v>
      </c>
      <c r="E23" s="56">
        <v>5845698</v>
      </c>
      <c r="F23" s="71">
        <v>-29.3</v>
      </c>
      <c r="G23" s="75"/>
    </row>
    <row r="24" spans="1:7" s="48" customFormat="1" ht="19.5" customHeight="1">
      <c r="A24" s="74" t="s">
        <v>47</v>
      </c>
      <c r="B24" s="56">
        <v>31475</v>
      </c>
      <c r="C24" s="178" t="s">
        <v>839</v>
      </c>
      <c r="D24" s="207">
        <v>285.9</v>
      </c>
      <c r="E24" s="56">
        <v>406264</v>
      </c>
      <c r="F24" s="71">
        <v>6.2</v>
      </c>
      <c r="G24" s="75"/>
    </row>
    <row r="25" spans="1:7" s="79" customFormat="1" ht="19.5" customHeight="1">
      <c r="A25" s="76" t="s">
        <v>41</v>
      </c>
      <c r="B25" s="30">
        <v>3317943081</v>
      </c>
      <c r="C25" s="179">
        <v>4.1</v>
      </c>
      <c r="D25" s="179">
        <v>8.7</v>
      </c>
      <c r="E25" s="30">
        <v>1803681844</v>
      </c>
      <c r="F25" s="77">
        <v>21.6</v>
      </c>
      <c r="G25" s="78"/>
    </row>
    <row r="26" spans="1:6" s="48" customFormat="1" ht="19.5" customHeight="1">
      <c r="A26" s="80"/>
      <c r="B26" s="61"/>
      <c r="C26" s="62"/>
      <c r="D26" s="81"/>
      <c r="E26" s="61"/>
      <c r="F26" s="81"/>
    </row>
    <row r="27" spans="1:6" s="48" customFormat="1" ht="19.5" customHeight="1">
      <c r="A27" s="445" t="s">
        <v>38</v>
      </c>
      <c r="B27" s="445"/>
      <c r="C27" s="445"/>
      <c r="D27" s="445"/>
      <c r="E27" s="445"/>
      <c r="F27" s="445"/>
    </row>
    <row r="28" spans="1:6" s="48" customFormat="1" ht="19.5" customHeight="1">
      <c r="A28" s="80"/>
      <c r="B28" s="61"/>
      <c r="C28" s="62"/>
      <c r="D28" s="81"/>
      <c r="E28" s="61"/>
      <c r="F28" s="81"/>
    </row>
    <row r="29" spans="1:7" s="48" customFormat="1" ht="19.5" customHeight="1">
      <c r="A29" s="74" t="s">
        <v>39</v>
      </c>
      <c r="B29" s="146">
        <v>156088758</v>
      </c>
      <c r="C29" s="178">
        <v>-20.3</v>
      </c>
      <c r="D29" s="178">
        <v>-13.3</v>
      </c>
      <c r="E29" s="56">
        <v>110360919</v>
      </c>
      <c r="F29" s="57">
        <v>48</v>
      </c>
      <c r="G29" s="75"/>
    </row>
    <row r="30" spans="1:7" s="48" customFormat="1" ht="19.5" customHeight="1">
      <c r="A30" s="74" t="s">
        <v>40</v>
      </c>
      <c r="B30" s="146">
        <v>1626077147</v>
      </c>
      <c r="C30" s="178">
        <v>-1.9</v>
      </c>
      <c r="D30" s="178">
        <v>-4.3</v>
      </c>
      <c r="E30" s="56">
        <v>1071690817</v>
      </c>
      <c r="F30" s="57">
        <v>24.3</v>
      </c>
      <c r="G30" s="75"/>
    </row>
    <row r="31" spans="1:7" s="48" customFormat="1" ht="19.5" customHeight="1">
      <c r="A31" s="74" t="s">
        <v>1136</v>
      </c>
      <c r="B31" s="146">
        <v>97986079</v>
      </c>
      <c r="C31" s="178">
        <v>-12.3</v>
      </c>
      <c r="D31" s="178">
        <v>-12.8</v>
      </c>
      <c r="E31" s="56">
        <v>31883771</v>
      </c>
      <c r="F31" s="71">
        <v>-10.4</v>
      </c>
      <c r="G31" s="75"/>
    </row>
    <row r="32" spans="1:7" s="48" customFormat="1" ht="19.5" customHeight="1">
      <c r="A32" s="74" t="s">
        <v>1137</v>
      </c>
      <c r="B32" s="146">
        <v>103181082</v>
      </c>
      <c r="C32" s="178">
        <v>1.8</v>
      </c>
      <c r="D32" s="178">
        <v>-7</v>
      </c>
      <c r="E32" s="56">
        <v>34646245</v>
      </c>
      <c r="F32" s="57">
        <v>12.1</v>
      </c>
      <c r="G32" s="75"/>
    </row>
    <row r="33" spans="1:7" s="48" customFormat="1" ht="19.5" customHeight="1">
      <c r="A33" s="74" t="s">
        <v>1138</v>
      </c>
      <c r="B33" s="146">
        <v>1424909986</v>
      </c>
      <c r="C33" s="178">
        <v>-1.3</v>
      </c>
      <c r="D33" s="178">
        <v>-3.4</v>
      </c>
      <c r="E33" s="56">
        <v>1005160801</v>
      </c>
      <c r="F33" s="57">
        <v>26.4</v>
      </c>
      <c r="G33" s="75"/>
    </row>
    <row r="34" spans="1:7" s="79" customFormat="1" ht="19.5" customHeight="1">
      <c r="A34" s="76" t="s">
        <v>41</v>
      </c>
      <c r="B34" s="147">
        <v>2056192334</v>
      </c>
      <c r="C34" s="179">
        <v>1.7</v>
      </c>
      <c r="D34" s="179">
        <v>3.9</v>
      </c>
      <c r="E34" s="30">
        <v>1263521439</v>
      </c>
      <c r="F34" s="39">
        <v>24.6</v>
      </c>
      <c r="G34" s="78"/>
    </row>
    <row r="35" spans="1:7" s="48" customFormat="1" ht="29.25" customHeight="1">
      <c r="A35" s="74" t="s">
        <v>42</v>
      </c>
      <c r="B35" s="146">
        <v>1609059139</v>
      </c>
      <c r="C35" s="178">
        <v>2.9</v>
      </c>
      <c r="D35" s="178">
        <v>3.3</v>
      </c>
      <c r="E35" s="56">
        <v>949822212</v>
      </c>
      <c r="F35" s="57">
        <v>23.1</v>
      </c>
      <c r="G35" s="75"/>
    </row>
    <row r="36" spans="1:7" s="48" customFormat="1" ht="19.5" customHeight="1">
      <c r="A36" s="74" t="s">
        <v>363</v>
      </c>
      <c r="B36" s="146" t="s">
        <v>43</v>
      </c>
      <c r="C36" s="178" t="s">
        <v>43</v>
      </c>
      <c r="D36" s="178" t="s">
        <v>43</v>
      </c>
      <c r="E36" s="56"/>
      <c r="F36" s="57"/>
      <c r="G36" s="75"/>
    </row>
    <row r="37" spans="1:7" s="48" customFormat="1" ht="19.5" customHeight="1">
      <c r="A37" s="74" t="s">
        <v>364</v>
      </c>
      <c r="B37" s="146">
        <v>1418478601</v>
      </c>
      <c r="C37" s="178">
        <v>3.9</v>
      </c>
      <c r="D37" s="178">
        <v>5.6</v>
      </c>
      <c r="E37" s="56">
        <v>843069859</v>
      </c>
      <c r="F37" s="57">
        <v>22.8</v>
      </c>
      <c r="G37" s="75"/>
    </row>
    <row r="38" spans="1:7" s="48" customFormat="1" ht="19.5" customHeight="1">
      <c r="A38" s="74" t="s">
        <v>365</v>
      </c>
      <c r="B38" s="146" t="s">
        <v>43</v>
      </c>
      <c r="C38" s="178" t="s">
        <v>43</v>
      </c>
      <c r="D38" s="178" t="s">
        <v>43</v>
      </c>
      <c r="E38" s="56"/>
      <c r="F38" s="57"/>
      <c r="G38" s="75"/>
    </row>
    <row r="39" spans="1:7" s="48" customFormat="1" ht="19.5" customHeight="1">
      <c r="A39" s="74" t="s">
        <v>366</v>
      </c>
      <c r="B39" s="146">
        <v>880833618</v>
      </c>
      <c r="C39" s="178">
        <v>5.4</v>
      </c>
      <c r="D39" s="178">
        <v>4</v>
      </c>
      <c r="E39" s="56">
        <v>502134572</v>
      </c>
      <c r="F39" s="57">
        <v>13.4</v>
      </c>
      <c r="G39" s="75"/>
    </row>
    <row r="40" spans="1:7" s="48" customFormat="1" ht="19.5" customHeight="1">
      <c r="A40" s="74" t="s">
        <v>44</v>
      </c>
      <c r="B40" s="146">
        <v>8664481</v>
      </c>
      <c r="C40" s="178">
        <v>12.7</v>
      </c>
      <c r="D40" s="207">
        <v>29.9</v>
      </c>
      <c r="E40" s="56">
        <v>5526547</v>
      </c>
      <c r="F40" s="57">
        <v>31.6</v>
      </c>
      <c r="G40" s="75"/>
    </row>
    <row r="41" spans="1:7" s="48" customFormat="1" ht="19.5" customHeight="1">
      <c r="A41" s="74" t="s">
        <v>45</v>
      </c>
      <c r="B41" s="146">
        <v>79703047</v>
      </c>
      <c r="C41" s="178">
        <v>-7.2</v>
      </c>
      <c r="D41" s="178">
        <v>-13.2</v>
      </c>
      <c r="E41" s="56">
        <v>30835244</v>
      </c>
      <c r="F41" s="71">
        <v>-29</v>
      </c>
      <c r="G41" s="75"/>
    </row>
    <row r="42" spans="1:7" s="48" customFormat="1" ht="19.5" customHeight="1">
      <c r="A42" s="74" t="s">
        <v>46</v>
      </c>
      <c r="B42" s="146">
        <v>357558941</v>
      </c>
      <c r="C42" s="178">
        <v>-1.3</v>
      </c>
      <c r="D42" s="207">
        <v>10.9</v>
      </c>
      <c r="E42" s="56">
        <v>276455369</v>
      </c>
      <c r="F42" s="57">
        <v>42.3</v>
      </c>
      <c r="G42" s="75"/>
    </row>
    <row r="43" spans="1:7" s="48" customFormat="1" ht="30.75" customHeight="1">
      <c r="A43" s="185" t="s">
        <v>799</v>
      </c>
      <c r="B43" s="56">
        <v>1206726</v>
      </c>
      <c r="C43" s="178">
        <v>-25.9</v>
      </c>
      <c r="D43" s="207">
        <v>126.3</v>
      </c>
      <c r="E43" s="56">
        <v>868574</v>
      </c>
      <c r="F43" s="71">
        <v>647.1</v>
      </c>
      <c r="G43" s="75"/>
    </row>
    <row r="44" spans="1:7" s="48" customFormat="1" ht="19.5" customHeight="1">
      <c r="A44" s="74" t="s">
        <v>47</v>
      </c>
      <c r="B44" s="146" t="s">
        <v>32</v>
      </c>
      <c r="C44" s="178" t="s">
        <v>32</v>
      </c>
      <c r="D44" s="178" t="s">
        <v>32</v>
      </c>
      <c r="E44" s="56">
        <v>13493</v>
      </c>
      <c r="F44" s="71">
        <v>-51.7</v>
      </c>
      <c r="G44" s="75"/>
    </row>
    <row r="45" spans="1:7" s="79" customFormat="1" ht="19.5" customHeight="1">
      <c r="A45" s="76" t="s">
        <v>41</v>
      </c>
      <c r="B45" s="147">
        <v>2056192334</v>
      </c>
      <c r="C45" s="179">
        <v>1.7</v>
      </c>
      <c r="D45" s="179">
        <v>3.9</v>
      </c>
      <c r="E45" s="30">
        <v>1263521439</v>
      </c>
      <c r="F45" s="39">
        <v>24.6</v>
      </c>
      <c r="G45" s="78"/>
    </row>
    <row r="46" spans="1:7" s="79" customFormat="1" ht="9.75" customHeight="1">
      <c r="A46" s="82"/>
      <c r="B46" s="31"/>
      <c r="C46" s="77"/>
      <c r="D46" s="39"/>
      <c r="E46" s="30"/>
      <c r="F46" s="39"/>
      <c r="G46" s="78"/>
    </row>
    <row r="47" spans="1:2" ht="12.75">
      <c r="A47" s="83" t="s">
        <v>21</v>
      </c>
      <c r="B47" s="84"/>
    </row>
    <row r="48" spans="1:8" ht="31.5" customHeight="1">
      <c r="A48" s="443" t="s">
        <v>437</v>
      </c>
      <c r="B48" s="443"/>
      <c r="C48" s="443"/>
      <c r="D48" s="443"/>
      <c r="E48" s="84"/>
      <c r="F48" s="84"/>
      <c r="G48" s="84"/>
      <c r="H48" s="84"/>
    </row>
    <row r="61" spans="1:7" ht="12.75">
      <c r="A61" s="40"/>
      <c r="B61" s="40"/>
      <c r="C61" s="40"/>
      <c r="D61" s="40"/>
      <c r="E61" s="40"/>
      <c r="F61" s="40"/>
      <c r="G61" s="40"/>
    </row>
    <row r="65" ht="15" customHeight="1"/>
    <row r="289" ht="12.75">
      <c r="D289" t="s">
        <v>824</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2012-06-05T07:05:41Z</cp:lastPrinted>
  <dcterms:created xsi:type="dcterms:W3CDTF">2007-04-23T13:28:56Z</dcterms:created>
  <dcterms:modified xsi:type="dcterms:W3CDTF">2012-06-06T07:32:19Z</dcterms:modified>
  <cp:category/>
  <cp:version/>
  <cp:contentType/>
  <cp:contentStatus/>
</cp:coreProperties>
</file>